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Udens projekta tames uz 13_05_2020\"/>
    </mc:Choice>
  </mc:AlternateContent>
  <xr:revisionPtr revIDLastSave="0" documentId="8_{DF3CE380-CDD2-4899-93EE-627568F2111E}" xr6:coauthVersionLast="45" xr6:coauthVersionMax="45" xr10:uidLastSave="{00000000-0000-0000-0000-000000000000}"/>
  <bookViews>
    <workbookView xWindow="-120" yWindow="-120" windowWidth="20730" windowHeight="11160" tabRatio="920" activeTab="3" xr2:uid="{00000000-000D-0000-FFFF-FFFF00000000}"/>
  </bookViews>
  <sheets>
    <sheet name="Buvniecibas koptame" sheetId="43" r:id="rId1"/>
    <sheet name="Paredz_ligumc_koptame" sheetId="1" r:id="rId2"/>
    <sheet name="Pasutit_buvn" sheetId="13" state="hidden" r:id="rId3"/>
    <sheet name="koptame1" sheetId="3" r:id="rId4"/>
    <sheet name="TS1" sheetId="17" r:id="rId5"/>
    <sheet name="TS2" sheetId="44" r:id="rId6"/>
    <sheet name="TS3" sheetId="45" r:id="rId7"/>
    <sheet name="TS4" sheetId="47" r:id="rId8"/>
    <sheet name="TS5" sheetId="46" r:id="rId9"/>
    <sheet name="TS6" sheetId="60" r:id="rId10"/>
    <sheet name="TS7" sheetId="61" r:id="rId11"/>
    <sheet name="TS8" sheetId="71" r:id="rId12"/>
    <sheet name="K1" sheetId="42" r:id="rId13"/>
    <sheet name="K2" sheetId="50" r:id="rId14"/>
    <sheet name="K3" sheetId="51" r:id="rId15"/>
    <sheet name="K4" sheetId="53" r:id="rId16"/>
    <sheet name="K5" sheetId="52" r:id="rId17"/>
    <sheet name="K6" sheetId="69" r:id="rId18"/>
    <sheet name="K7" sheetId="72" r:id="rId19"/>
    <sheet name="K8" sheetId="74" r:id="rId20"/>
    <sheet name="K9" sheetId="75" r:id="rId21"/>
    <sheet name="K10" sheetId="76" r:id="rId22"/>
    <sheet name="U1" sheetId="54" r:id="rId23"/>
    <sheet name="U2" sheetId="56" r:id="rId24"/>
    <sheet name="U3" sheetId="57" r:id="rId25"/>
    <sheet name="U4" sheetId="55" r:id="rId26"/>
    <sheet name="U5" sheetId="63" r:id="rId27"/>
    <sheet name="U6" sheetId="65" r:id="rId28"/>
    <sheet name="U7" sheetId="67" r:id="rId29"/>
    <sheet name="LKT1" sheetId="58" r:id="rId30"/>
    <sheet name="LKT2" sheetId="59" r:id="rId31"/>
    <sheet name="LKT3" sheetId="62" r:id="rId32"/>
    <sheet name="LKT4" sheetId="64" r:id="rId33"/>
    <sheet name="LKT5" sheetId="66" r:id="rId34"/>
    <sheet name="LKT6" sheetId="68" r:id="rId35"/>
    <sheet name="LKT7" sheetId="73" r:id="rId36"/>
    <sheet name="LKT8" sheetId="77" r:id="rId37"/>
    <sheet name="ELT_Abon" sheetId="78" r:id="rId38"/>
  </sheets>
  <externalReferences>
    <externalReference r:id="rId39"/>
  </externalReferences>
  <definedNames>
    <definedName name="__xlnm.Print_Titles_10" localSheetId="21">#REF!</definedName>
    <definedName name="__xlnm.Print_Titles_10" localSheetId="13">#REF!</definedName>
    <definedName name="__xlnm.Print_Titles_10" localSheetId="14">#REF!</definedName>
    <definedName name="__xlnm.Print_Titles_10" localSheetId="15">#REF!</definedName>
    <definedName name="__xlnm.Print_Titles_10" localSheetId="16">#REF!</definedName>
    <definedName name="__xlnm.Print_Titles_10" localSheetId="17">#REF!</definedName>
    <definedName name="__xlnm.Print_Titles_10" localSheetId="18">#REF!</definedName>
    <definedName name="__xlnm.Print_Titles_10" localSheetId="19">#REF!</definedName>
    <definedName name="__xlnm.Print_Titles_10" localSheetId="20">#REF!</definedName>
    <definedName name="__xlnm.Print_Titles_10" localSheetId="29">#REF!</definedName>
    <definedName name="__xlnm.Print_Titles_10" localSheetId="30">#REF!</definedName>
    <definedName name="__xlnm.Print_Titles_10" localSheetId="31">#REF!</definedName>
    <definedName name="__xlnm.Print_Titles_10" localSheetId="32">#REF!</definedName>
    <definedName name="__xlnm.Print_Titles_10" localSheetId="33">#REF!</definedName>
    <definedName name="__xlnm.Print_Titles_10" localSheetId="34">#REF!</definedName>
    <definedName name="__xlnm.Print_Titles_10" localSheetId="35">#REF!</definedName>
    <definedName name="__xlnm.Print_Titles_10" localSheetId="36">#REF!</definedName>
    <definedName name="__xlnm.Print_Titles_10" localSheetId="5">#REF!</definedName>
    <definedName name="__xlnm.Print_Titles_10" localSheetId="6">#REF!</definedName>
    <definedName name="__xlnm.Print_Titles_10" localSheetId="7">#REF!</definedName>
    <definedName name="__xlnm.Print_Titles_10" localSheetId="8">#REF!</definedName>
    <definedName name="__xlnm.Print_Titles_10" localSheetId="9">#REF!</definedName>
    <definedName name="__xlnm.Print_Titles_10" localSheetId="10">#REF!</definedName>
    <definedName name="__xlnm.Print_Titles_10" localSheetId="11">#REF!</definedName>
    <definedName name="__xlnm.Print_Titles_10" localSheetId="22">#REF!</definedName>
    <definedName name="__xlnm.Print_Titles_10" localSheetId="23">#REF!</definedName>
    <definedName name="__xlnm.Print_Titles_10" localSheetId="24">#REF!</definedName>
    <definedName name="__xlnm.Print_Titles_10" localSheetId="25">#REF!</definedName>
    <definedName name="__xlnm.Print_Titles_10" localSheetId="26">#REF!</definedName>
    <definedName name="__xlnm.Print_Titles_10" localSheetId="27">#REF!</definedName>
    <definedName name="__xlnm.Print_Titles_10" localSheetId="28">#REF!</definedName>
    <definedName name="__xlnm.Print_Titles_10">#REF!</definedName>
    <definedName name="__xlnm.Print_Titles_11" localSheetId="21">#REF!</definedName>
    <definedName name="__xlnm.Print_Titles_11" localSheetId="13">#REF!</definedName>
    <definedName name="__xlnm.Print_Titles_11" localSheetId="14">#REF!</definedName>
    <definedName name="__xlnm.Print_Titles_11" localSheetId="15">#REF!</definedName>
    <definedName name="__xlnm.Print_Titles_11" localSheetId="16">#REF!</definedName>
    <definedName name="__xlnm.Print_Titles_11" localSheetId="17">#REF!</definedName>
    <definedName name="__xlnm.Print_Titles_11" localSheetId="18">#REF!</definedName>
    <definedName name="__xlnm.Print_Titles_11" localSheetId="19">#REF!</definedName>
    <definedName name="__xlnm.Print_Titles_11" localSheetId="20">#REF!</definedName>
    <definedName name="__xlnm.Print_Titles_11" localSheetId="29">#REF!</definedName>
    <definedName name="__xlnm.Print_Titles_11" localSheetId="30">#REF!</definedName>
    <definedName name="__xlnm.Print_Titles_11" localSheetId="31">#REF!</definedName>
    <definedName name="__xlnm.Print_Titles_11" localSheetId="32">#REF!</definedName>
    <definedName name="__xlnm.Print_Titles_11" localSheetId="33">#REF!</definedName>
    <definedName name="__xlnm.Print_Titles_11" localSheetId="34">#REF!</definedName>
    <definedName name="__xlnm.Print_Titles_11" localSheetId="35">#REF!</definedName>
    <definedName name="__xlnm.Print_Titles_11" localSheetId="36">#REF!</definedName>
    <definedName name="__xlnm.Print_Titles_11" localSheetId="5">#REF!</definedName>
    <definedName name="__xlnm.Print_Titles_11" localSheetId="6">#REF!</definedName>
    <definedName name="__xlnm.Print_Titles_11" localSheetId="7">#REF!</definedName>
    <definedName name="__xlnm.Print_Titles_11" localSheetId="8">#REF!</definedName>
    <definedName name="__xlnm.Print_Titles_11" localSheetId="9">#REF!</definedName>
    <definedName name="__xlnm.Print_Titles_11" localSheetId="10">#REF!</definedName>
    <definedName name="__xlnm.Print_Titles_11" localSheetId="11">#REF!</definedName>
    <definedName name="__xlnm.Print_Titles_11" localSheetId="22">#REF!</definedName>
    <definedName name="__xlnm.Print_Titles_11" localSheetId="23">#REF!</definedName>
    <definedName name="__xlnm.Print_Titles_11" localSheetId="24">#REF!</definedName>
    <definedName name="__xlnm.Print_Titles_11" localSheetId="25">#REF!</definedName>
    <definedName name="__xlnm.Print_Titles_11" localSheetId="26">#REF!</definedName>
    <definedName name="__xlnm.Print_Titles_11" localSheetId="27">#REF!</definedName>
    <definedName name="__xlnm.Print_Titles_11" localSheetId="28">#REF!</definedName>
    <definedName name="__xlnm.Print_Titles_11">#REF!</definedName>
    <definedName name="__xlnm.Print_Titles_4" localSheetId="21">#REF!</definedName>
    <definedName name="__xlnm.Print_Titles_4" localSheetId="13">#REF!</definedName>
    <definedName name="__xlnm.Print_Titles_4" localSheetId="14">#REF!</definedName>
    <definedName name="__xlnm.Print_Titles_4" localSheetId="15">#REF!</definedName>
    <definedName name="__xlnm.Print_Titles_4" localSheetId="16">#REF!</definedName>
    <definedName name="__xlnm.Print_Titles_4" localSheetId="17">#REF!</definedName>
    <definedName name="__xlnm.Print_Titles_4" localSheetId="18">#REF!</definedName>
    <definedName name="__xlnm.Print_Titles_4" localSheetId="19">#REF!</definedName>
    <definedName name="__xlnm.Print_Titles_4" localSheetId="20">#REF!</definedName>
    <definedName name="__xlnm.Print_Titles_4" localSheetId="29">#REF!</definedName>
    <definedName name="__xlnm.Print_Titles_4" localSheetId="30">#REF!</definedName>
    <definedName name="__xlnm.Print_Titles_4" localSheetId="31">#REF!</definedName>
    <definedName name="__xlnm.Print_Titles_4" localSheetId="32">#REF!</definedName>
    <definedName name="__xlnm.Print_Titles_4" localSheetId="33">#REF!</definedName>
    <definedName name="__xlnm.Print_Titles_4" localSheetId="34">#REF!</definedName>
    <definedName name="__xlnm.Print_Titles_4" localSheetId="35">#REF!</definedName>
    <definedName name="__xlnm.Print_Titles_4" localSheetId="36">#REF!</definedName>
    <definedName name="__xlnm.Print_Titles_4" localSheetId="5">#REF!</definedName>
    <definedName name="__xlnm.Print_Titles_4" localSheetId="6">#REF!</definedName>
    <definedName name="__xlnm.Print_Titles_4" localSheetId="7">#REF!</definedName>
    <definedName name="__xlnm.Print_Titles_4" localSheetId="8">#REF!</definedName>
    <definedName name="__xlnm.Print_Titles_4" localSheetId="9">#REF!</definedName>
    <definedName name="__xlnm.Print_Titles_4" localSheetId="10">#REF!</definedName>
    <definedName name="__xlnm.Print_Titles_4" localSheetId="11">#REF!</definedName>
    <definedName name="__xlnm.Print_Titles_4" localSheetId="22">#REF!</definedName>
    <definedName name="__xlnm.Print_Titles_4" localSheetId="23">#REF!</definedName>
    <definedName name="__xlnm.Print_Titles_4" localSheetId="24">#REF!</definedName>
    <definedName name="__xlnm.Print_Titles_4" localSheetId="25">#REF!</definedName>
    <definedName name="__xlnm.Print_Titles_4" localSheetId="26">#REF!</definedName>
    <definedName name="__xlnm.Print_Titles_4" localSheetId="27">#REF!</definedName>
    <definedName name="__xlnm.Print_Titles_4" localSheetId="28">#REF!</definedName>
    <definedName name="__xlnm.Print_Titles_4">#REF!</definedName>
    <definedName name="__xlnm.Print_Titles_5" localSheetId="21">#REF!</definedName>
    <definedName name="__xlnm.Print_Titles_5" localSheetId="13">#REF!</definedName>
    <definedName name="__xlnm.Print_Titles_5" localSheetId="14">#REF!</definedName>
    <definedName name="__xlnm.Print_Titles_5" localSheetId="15">#REF!</definedName>
    <definedName name="__xlnm.Print_Titles_5" localSheetId="16">#REF!</definedName>
    <definedName name="__xlnm.Print_Titles_5" localSheetId="17">#REF!</definedName>
    <definedName name="__xlnm.Print_Titles_5" localSheetId="18">#REF!</definedName>
    <definedName name="__xlnm.Print_Titles_5" localSheetId="19">#REF!</definedName>
    <definedName name="__xlnm.Print_Titles_5" localSheetId="20">#REF!</definedName>
    <definedName name="__xlnm.Print_Titles_5" localSheetId="29">#REF!</definedName>
    <definedName name="__xlnm.Print_Titles_5" localSheetId="30">#REF!</definedName>
    <definedName name="__xlnm.Print_Titles_5" localSheetId="31">#REF!</definedName>
    <definedName name="__xlnm.Print_Titles_5" localSheetId="32">#REF!</definedName>
    <definedName name="__xlnm.Print_Titles_5" localSheetId="33">#REF!</definedName>
    <definedName name="__xlnm.Print_Titles_5" localSheetId="34">#REF!</definedName>
    <definedName name="__xlnm.Print_Titles_5" localSheetId="35">#REF!</definedName>
    <definedName name="__xlnm.Print_Titles_5" localSheetId="36">#REF!</definedName>
    <definedName name="__xlnm.Print_Titles_5" localSheetId="5">#REF!</definedName>
    <definedName name="__xlnm.Print_Titles_5" localSheetId="6">#REF!</definedName>
    <definedName name="__xlnm.Print_Titles_5" localSheetId="7">#REF!</definedName>
    <definedName name="__xlnm.Print_Titles_5" localSheetId="8">#REF!</definedName>
    <definedName name="__xlnm.Print_Titles_5" localSheetId="9">#REF!</definedName>
    <definedName name="__xlnm.Print_Titles_5" localSheetId="10">#REF!</definedName>
    <definedName name="__xlnm.Print_Titles_5" localSheetId="11">#REF!</definedName>
    <definedName name="__xlnm.Print_Titles_5" localSheetId="22">#REF!</definedName>
    <definedName name="__xlnm.Print_Titles_5" localSheetId="23">#REF!</definedName>
    <definedName name="__xlnm.Print_Titles_5" localSheetId="24">#REF!</definedName>
    <definedName name="__xlnm.Print_Titles_5" localSheetId="25">#REF!</definedName>
    <definedName name="__xlnm.Print_Titles_5" localSheetId="26">#REF!</definedName>
    <definedName name="__xlnm.Print_Titles_5" localSheetId="27">#REF!</definedName>
    <definedName name="__xlnm.Print_Titles_5" localSheetId="28">#REF!</definedName>
    <definedName name="__xlnm.Print_Titles_5">#REF!</definedName>
    <definedName name="__xlnm.Print_Titles_6" localSheetId="12">'K1'!$12:$12</definedName>
    <definedName name="__xlnm.Print_Titles_6" localSheetId="21">'K10'!$12:$12</definedName>
    <definedName name="__xlnm.Print_Titles_6" localSheetId="13">'K2'!$12:$12</definedName>
    <definedName name="__xlnm.Print_Titles_6" localSheetId="14">'K3'!$12:$12</definedName>
    <definedName name="__xlnm.Print_Titles_6" localSheetId="15">'K4'!$12:$12</definedName>
    <definedName name="__xlnm.Print_Titles_6" localSheetId="16">'K5'!$12:$12</definedName>
    <definedName name="__xlnm.Print_Titles_6" localSheetId="17">'K6'!$12:$12</definedName>
    <definedName name="__xlnm.Print_Titles_6" localSheetId="18">'K7'!$12:$12</definedName>
    <definedName name="__xlnm.Print_Titles_6" localSheetId="19">'K8'!$12:$12</definedName>
    <definedName name="__xlnm.Print_Titles_6" localSheetId="20">'K9'!$12:$12</definedName>
    <definedName name="__xlnm.Print_Titles_6" localSheetId="29">'LKT1'!$12:$12</definedName>
    <definedName name="__xlnm.Print_Titles_6" localSheetId="30">'LKT2'!$12:$12</definedName>
    <definedName name="__xlnm.Print_Titles_6" localSheetId="31">'LKT3'!$12:$12</definedName>
    <definedName name="__xlnm.Print_Titles_6" localSheetId="32">'LKT4'!$12:$12</definedName>
    <definedName name="__xlnm.Print_Titles_6" localSheetId="33">'LKT5'!$12:$12</definedName>
    <definedName name="__xlnm.Print_Titles_6" localSheetId="34">'LKT6'!$12:$12</definedName>
    <definedName name="__xlnm.Print_Titles_6" localSheetId="35">'LKT7'!$12:$12</definedName>
    <definedName name="__xlnm.Print_Titles_6" localSheetId="36">'LKT8'!$12:$12</definedName>
    <definedName name="__xlnm.Print_Titles_6" localSheetId="4">'TS1'!$11:$11</definedName>
    <definedName name="__xlnm.Print_Titles_6" localSheetId="5">'TS2'!$11:$11</definedName>
    <definedName name="__xlnm.Print_Titles_6" localSheetId="6">'TS3'!$11:$11</definedName>
    <definedName name="__xlnm.Print_Titles_6" localSheetId="7">'TS4'!$11:$11</definedName>
    <definedName name="__xlnm.Print_Titles_6" localSheetId="8">'TS5'!$11:$11</definedName>
    <definedName name="__xlnm.Print_Titles_6" localSheetId="9">'TS6'!$11:$11</definedName>
    <definedName name="__xlnm.Print_Titles_6" localSheetId="10">'TS7'!$11:$11</definedName>
    <definedName name="__xlnm.Print_Titles_6" localSheetId="11">'TS8'!$11:$11</definedName>
    <definedName name="__xlnm.Print_Titles_6" localSheetId="22">'U1'!$12:$12</definedName>
    <definedName name="__xlnm.Print_Titles_6" localSheetId="23">'U2'!$12:$12</definedName>
    <definedName name="__xlnm.Print_Titles_6" localSheetId="24">'U3'!$12:$12</definedName>
    <definedName name="__xlnm.Print_Titles_6" localSheetId="25">'U4'!$12:$12</definedName>
    <definedName name="__xlnm.Print_Titles_6" localSheetId="26">'U5'!$12:$12</definedName>
    <definedName name="__xlnm.Print_Titles_6" localSheetId="27">'U6'!$12:$12</definedName>
    <definedName name="__xlnm.Print_Titles_6" localSheetId="28">'U7'!$12:$12</definedName>
    <definedName name="__xlnm.Print_Titles_6">#REF!</definedName>
    <definedName name="__xlnm.Print_Titles_7" localSheetId="21">#REF!</definedName>
    <definedName name="__xlnm.Print_Titles_7" localSheetId="13">#REF!</definedName>
    <definedName name="__xlnm.Print_Titles_7" localSheetId="14">#REF!</definedName>
    <definedName name="__xlnm.Print_Titles_7" localSheetId="15">#REF!</definedName>
    <definedName name="__xlnm.Print_Titles_7" localSheetId="16">#REF!</definedName>
    <definedName name="__xlnm.Print_Titles_7" localSheetId="17">#REF!</definedName>
    <definedName name="__xlnm.Print_Titles_7" localSheetId="18">#REF!</definedName>
    <definedName name="__xlnm.Print_Titles_7" localSheetId="19">#REF!</definedName>
    <definedName name="__xlnm.Print_Titles_7" localSheetId="20">#REF!</definedName>
    <definedName name="__xlnm.Print_Titles_7" localSheetId="29">#REF!</definedName>
    <definedName name="__xlnm.Print_Titles_7" localSheetId="30">#REF!</definedName>
    <definedName name="__xlnm.Print_Titles_7" localSheetId="31">#REF!</definedName>
    <definedName name="__xlnm.Print_Titles_7" localSheetId="32">#REF!</definedName>
    <definedName name="__xlnm.Print_Titles_7" localSheetId="33">#REF!</definedName>
    <definedName name="__xlnm.Print_Titles_7" localSheetId="34">#REF!</definedName>
    <definedName name="__xlnm.Print_Titles_7" localSheetId="35">#REF!</definedName>
    <definedName name="__xlnm.Print_Titles_7" localSheetId="36">#REF!</definedName>
    <definedName name="__xlnm.Print_Titles_7" localSheetId="5">#REF!</definedName>
    <definedName name="__xlnm.Print_Titles_7" localSheetId="6">#REF!</definedName>
    <definedName name="__xlnm.Print_Titles_7" localSheetId="7">#REF!</definedName>
    <definedName name="__xlnm.Print_Titles_7" localSheetId="8">#REF!</definedName>
    <definedName name="__xlnm.Print_Titles_7" localSheetId="9">#REF!</definedName>
    <definedName name="__xlnm.Print_Titles_7" localSheetId="10">#REF!</definedName>
    <definedName name="__xlnm.Print_Titles_7" localSheetId="11">#REF!</definedName>
    <definedName name="__xlnm.Print_Titles_7" localSheetId="22">#REF!</definedName>
    <definedName name="__xlnm.Print_Titles_7" localSheetId="23">#REF!</definedName>
    <definedName name="__xlnm.Print_Titles_7" localSheetId="24">#REF!</definedName>
    <definedName name="__xlnm.Print_Titles_7" localSheetId="25">#REF!</definedName>
    <definedName name="__xlnm.Print_Titles_7" localSheetId="26">#REF!</definedName>
    <definedName name="__xlnm.Print_Titles_7" localSheetId="27">#REF!</definedName>
    <definedName name="__xlnm.Print_Titles_7" localSheetId="28">#REF!</definedName>
    <definedName name="__xlnm.Print_Titles_7">#REF!</definedName>
    <definedName name="__xlnm.Print_Titles_8" localSheetId="21">#REF!</definedName>
    <definedName name="__xlnm.Print_Titles_8" localSheetId="13">#REF!</definedName>
    <definedName name="__xlnm.Print_Titles_8" localSheetId="14">#REF!</definedName>
    <definedName name="__xlnm.Print_Titles_8" localSheetId="15">#REF!</definedName>
    <definedName name="__xlnm.Print_Titles_8" localSheetId="16">#REF!</definedName>
    <definedName name="__xlnm.Print_Titles_8" localSheetId="17">#REF!</definedName>
    <definedName name="__xlnm.Print_Titles_8" localSheetId="18">#REF!</definedName>
    <definedName name="__xlnm.Print_Titles_8" localSheetId="19">#REF!</definedName>
    <definedName name="__xlnm.Print_Titles_8" localSheetId="20">#REF!</definedName>
    <definedName name="__xlnm.Print_Titles_8" localSheetId="29">#REF!</definedName>
    <definedName name="__xlnm.Print_Titles_8" localSheetId="30">#REF!</definedName>
    <definedName name="__xlnm.Print_Titles_8" localSheetId="31">#REF!</definedName>
    <definedName name="__xlnm.Print_Titles_8" localSheetId="32">#REF!</definedName>
    <definedName name="__xlnm.Print_Titles_8" localSheetId="33">#REF!</definedName>
    <definedName name="__xlnm.Print_Titles_8" localSheetId="34">#REF!</definedName>
    <definedName name="__xlnm.Print_Titles_8" localSheetId="35">#REF!</definedName>
    <definedName name="__xlnm.Print_Titles_8" localSheetId="36">#REF!</definedName>
    <definedName name="__xlnm.Print_Titles_8" localSheetId="5">#REF!</definedName>
    <definedName name="__xlnm.Print_Titles_8" localSheetId="6">#REF!</definedName>
    <definedName name="__xlnm.Print_Titles_8" localSheetId="7">#REF!</definedName>
    <definedName name="__xlnm.Print_Titles_8" localSheetId="8">#REF!</definedName>
    <definedName name="__xlnm.Print_Titles_8" localSheetId="9">#REF!</definedName>
    <definedName name="__xlnm.Print_Titles_8" localSheetId="10">#REF!</definedName>
    <definedName name="__xlnm.Print_Titles_8" localSheetId="11">#REF!</definedName>
    <definedName name="__xlnm.Print_Titles_8" localSheetId="22">#REF!</definedName>
    <definedName name="__xlnm.Print_Titles_8" localSheetId="23">#REF!</definedName>
    <definedName name="__xlnm.Print_Titles_8" localSheetId="24">#REF!</definedName>
    <definedName name="__xlnm.Print_Titles_8" localSheetId="25">#REF!</definedName>
    <definedName name="__xlnm.Print_Titles_8" localSheetId="26">#REF!</definedName>
    <definedName name="__xlnm.Print_Titles_8" localSheetId="27">#REF!</definedName>
    <definedName name="__xlnm.Print_Titles_8" localSheetId="28">#REF!</definedName>
    <definedName name="__xlnm.Print_Titles_8">#REF!</definedName>
    <definedName name="__xlnm.Print_Titles_9" localSheetId="21">#REF!</definedName>
    <definedName name="__xlnm.Print_Titles_9" localSheetId="13">#REF!</definedName>
    <definedName name="__xlnm.Print_Titles_9" localSheetId="14">#REF!</definedName>
    <definedName name="__xlnm.Print_Titles_9" localSheetId="15">#REF!</definedName>
    <definedName name="__xlnm.Print_Titles_9" localSheetId="16">#REF!</definedName>
    <definedName name="__xlnm.Print_Titles_9" localSheetId="17">#REF!</definedName>
    <definedName name="__xlnm.Print_Titles_9" localSheetId="18">#REF!</definedName>
    <definedName name="__xlnm.Print_Titles_9" localSheetId="19">#REF!</definedName>
    <definedName name="__xlnm.Print_Titles_9" localSheetId="20">#REF!</definedName>
    <definedName name="__xlnm.Print_Titles_9" localSheetId="29">#REF!</definedName>
    <definedName name="__xlnm.Print_Titles_9" localSheetId="30">#REF!</definedName>
    <definedName name="__xlnm.Print_Titles_9" localSheetId="31">#REF!</definedName>
    <definedName name="__xlnm.Print_Titles_9" localSheetId="32">#REF!</definedName>
    <definedName name="__xlnm.Print_Titles_9" localSheetId="33">#REF!</definedName>
    <definedName name="__xlnm.Print_Titles_9" localSheetId="34">#REF!</definedName>
    <definedName name="__xlnm.Print_Titles_9" localSheetId="35">#REF!</definedName>
    <definedName name="__xlnm.Print_Titles_9" localSheetId="36">#REF!</definedName>
    <definedName name="__xlnm.Print_Titles_9" localSheetId="5">#REF!</definedName>
    <definedName name="__xlnm.Print_Titles_9" localSheetId="6">#REF!</definedName>
    <definedName name="__xlnm.Print_Titles_9" localSheetId="7">#REF!</definedName>
    <definedName name="__xlnm.Print_Titles_9" localSheetId="8">#REF!</definedName>
    <definedName name="__xlnm.Print_Titles_9" localSheetId="9">#REF!</definedName>
    <definedName name="__xlnm.Print_Titles_9" localSheetId="10">#REF!</definedName>
    <definedName name="__xlnm.Print_Titles_9" localSheetId="11">#REF!</definedName>
    <definedName name="__xlnm.Print_Titles_9" localSheetId="22">#REF!</definedName>
    <definedName name="__xlnm.Print_Titles_9" localSheetId="23">#REF!</definedName>
    <definedName name="__xlnm.Print_Titles_9" localSheetId="24">#REF!</definedName>
    <definedName name="__xlnm.Print_Titles_9" localSheetId="25">#REF!</definedName>
    <definedName name="__xlnm.Print_Titles_9" localSheetId="26">#REF!</definedName>
    <definedName name="__xlnm.Print_Titles_9" localSheetId="27">#REF!</definedName>
    <definedName name="__xlnm.Print_Titles_9" localSheetId="28">#REF!</definedName>
    <definedName name="__xlnm.Print_Titles_9">#REF!</definedName>
    <definedName name="_xlnm.Print_Area" localSheetId="12">'K1'!$A$1:$O$134</definedName>
    <definedName name="_xlnm.Print_Area" localSheetId="21">'K10'!$A$1:$O$62</definedName>
    <definedName name="_xlnm.Print_Area" localSheetId="13">'K2'!$A$1:$O$84</definedName>
    <definedName name="_xlnm.Print_Area" localSheetId="14">'K3'!$A$1:$O$93</definedName>
    <definedName name="_xlnm.Print_Area" localSheetId="15">'K4'!$A$1:$O$84</definedName>
    <definedName name="_xlnm.Print_Area" localSheetId="16">'K5'!$A$1:$O$69</definedName>
    <definedName name="_xlnm.Print_Area" localSheetId="17">'K6'!$A$1:$O$91</definedName>
    <definedName name="_xlnm.Print_Area" localSheetId="18">'K7'!$A$1:$O$62</definedName>
    <definedName name="_xlnm.Print_Area" localSheetId="19">'K8'!$A$1:$O$73</definedName>
    <definedName name="_xlnm.Print_Area" localSheetId="20">'K9'!$A$1:$O$59</definedName>
    <definedName name="_xlnm.Print_Area" localSheetId="3">koptame1!$B$1:$K$55</definedName>
    <definedName name="_xlnm.Print_Area" localSheetId="29">'LKT1'!$A$1:$O$75</definedName>
    <definedName name="_xlnm.Print_Area" localSheetId="30">'LKT2'!$A$1:$O$74</definedName>
    <definedName name="_xlnm.Print_Area" localSheetId="31">'LKT3'!$A$1:$O$76</definedName>
    <definedName name="_xlnm.Print_Area" localSheetId="32">'LKT4'!$A$1:$O$63</definedName>
    <definedName name="_xlnm.Print_Area" localSheetId="33">'LKT5'!$A$1:$O$64</definedName>
    <definedName name="_xlnm.Print_Area" localSheetId="34">'LKT6'!$A$1:$O$133</definedName>
    <definedName name="_xlnm.Print_Area" localSheetId="35">'LKT7'!$A$1:$O$83</definedName>
    <definedName name="_xlnm.Print_Area" localSheetId="36">'LKT8'!$A$1:$O$79</definedName>
    <definedName name="_xlnm.Print_Area" localSheetId="2">Pasutit_buvn!$A$1:$K$46</definedName>
    <definedName name="_xlnm.Print_Area" localSheetId="4">'TS1'!$A$1:$O$90</definedName>
    <definedName name="_xlnm.Print_Area" localSheetId="5">'TS2'!$A$1:$O$104</definedName>
    <definedName name="_xlnm.Print_Area" localSheetId="6">'TS3'!$A$1:$O$75</definedName>
    <definedName name="_xlnm.Print_Area" localSheetId="7">'TS4'!$A$1:$O$82</definedName>
    <definedName name="_xlnm.Print_Area" localSheetId="8">'TS5'!$A$1:$O$94</definedName>
    <definedName name="_xlnm.Print_Area" localSheetId="9">'TS6'!$A$1:$O$103</definedName>
    <definedName name="_xlnm.Print_Area" localSheetId="10">'TS7'!$A$1:$O$102</definedName>
    <definedName name="_xlnm.Print_Area" localSheetId="11">'TS8'!$A$1:$O$109</definedName>
    <definedName name="_xlnm.Print_Area" localSheetId="22">'U1'!$A$1:$O$133</definedName>
    <definedName name="_xlnm.Print_Area" localSheetId="23">'U2'!$A$1:$O$95</definedName>
    <definedName name="_xlnm.Print_Area" localSheetId="24">'U3'!$A$1:$O$102</definedName>
    <definedName name="_xlnm.Print_Area" localSheetId="25">'U4'!$A$1:$O$108</definedName>
    <definedName name="_xlnm.Print_Area" localSheetId="26">'U5'!$A$1:$O$118</definedName>
    <definedName name="_xlnm.Print_Area" localSheetId="27">'U6'!$A$1:$O$111</definedName>
    <definedName name="_xlnm.Print_Area" localSheetId="28">'U7'!$A$1:$O$90</definedName>
    <definedName name="_xlnm.Print_Titles" localSheetId="12">'K1'!$12:$12</definedName>
    <definedName name="_xlnm.Print_Titles" localSheetId="21">'K10'!$12:$12</definedName>
    <definedName name="_xlnm.Print_Titles" localSheetId="13">'K2'!$12:$12</definedName>
    <definedName name="_xlnm.Print_Titles" localSheetId="14">'K3'!$12:$12</definedName>
    <definedName name="_xlnm.Print_Titles" localSheetId="15">'K4'!$12:$12</definedName>
    <definedName name="_xlnm.Print_Titles" localSheetId="16">'K5'!$12:$12</definedName>
    <definedName name="_xlnm.Print_Titles" localSheetId="17">'K6'!$12:$12</definedName>
    <definedName name="_xlnm.Print_Titles" localSheetId="18">'K7'!$12:$12</definedName>
    <definedName name="_xlnm.Print_Titles" localSheetId="19">'K8'!$12:$12</definedName>
    <definedName name="_xlnm.Print_Titles" localSheetId="20">'K9'!$12:$12</definedName>
    <definedName name="_xlnm.Print_Titles" localSheetId="29">'LKT1'!$12:$12</definedName>
    <definedName name="_xlnm.Print_Titles" localSheetId="30">'LKT2'!$12:$12</definedName>
    <definedName name="_xlnm.Print_Titles" localSheetId="31">'LKT3'!$12:$12</definedName>
    <definedName name="_xlnm.Print_Titles" localSheetId="32">'LKT4'!$12:$12</definedName>
    <definedName name="_xlnm.Print_Titles" localSheetId="33">'LKT5'!$12:$12</definedName>
    <definedName name="_xlnm.Print_Titles" localSheetId="34">'LKT6'!$12:$12</definedName>
    <definedName name="_xlnm.Print_Titles" localSheetId="35">'LKT7'!$12:$12</definedName>
    <definedName name="_xlnm.Print_Titles" localSheetId="36">'LKT8'!$12:$12</definedName>
    <definedName name="_xlnm.Print_Titles" localSheetId="4">'TS1'!$11:$11</definedName>
    <definedName name="_xlnm.Print_Titles" localSheetId="5">'TS2'!$11:$11</definedName>
    <definedName name="_xlnm.Print_Titles" localSheetId="6">'TS3'!$11:$11</definedName>
    <definedName name="_xlnm.Print_Titles" localSheetId="7">'TS4'!$11:$11</definedName>
    <definedName name="_xlnm.Print_Titles" localSheetId="8">'TS5'!$11:$11</definedName>
    <definedName name="_xlnm.Print_Titles" localSheetId="9">'TS6'!$11:$11</definedName>
    <definedName name="_xlnm.Print_Titles" localSheetId="10">'TS7'!$11:$11</definedName>
    <definedName name="_xlnm.Print_Titles" localSheetId="11">'TS8'!$11:$11</definedName>
    <definedName name="_xlnm.Print_Titles" localSheetId="22">'U1'!$12:$12</definedName>
    <definedName name="_xlnm.Print_Titles" localSheetId="23">'U2'!$12:$12</definedName>
    <definedName name="_xlnm.Print_Titles" localSheetId="24">'U3'!$12:$12</definedName>
    <definedName name="_xlnm.Print_Titles" localSheetId="25">'U4'!$12:$12</definedName>
    <definedName name="_xlnm.Print_Titles" localSheetId="26">'U5'!$12:$12</definedName>
    <definedName name="_xlnm.Print_Titles" localSheetId="27">'U6'!$12:$12</definedName>
    <definedName name="_xlnm.Print_Titles" localSheetId="28">'U7'!$12:$12</definedName>
    <definedName name="Excel_BuiltIn__FilterDatabase_1" localSheetId="0">'Buvniecibas koptame'!$A$12:$P$94</definedName>
    <definedName name="Excel_BuiltIn__FilterDatabase_1">Paredz_ligumc_koptame!$A$12:$P$93</definedName>
    <definedName name="Excel_BuiltIn_Print_Area_1" localSheetId="0">'Buvniecibas koptame'!$A$1:$P$133</definedName>
    <definedName name="Excel_BuiltIn_Print_Area_1">Paredz_ligumc_koptame!$A$1:$P$132</definedName>
    <definedName name="Excel_BuiltIn_Print_Titles_1" localSheetId="0">'Buvniecibas koptame'!$3:$4</definedName>
    <definedName name="Excel_BuiltIn_Print_Titles_1">Paredz_ligumc_koptame!$3:$4</definedName>
    <definedName name="nesaprotukastasir" localSheetId="21">#REF!</definedName>
    <definedName name="nesaprotukastasir" localSheetId="13">#REF!</definedName>
    <definedName name="nesaprotukastasir" localSheetId="14">#REF!</definedName>
    <definedName name="nesaprotukastasir" localSheetId="15">#REF!</definedName>
    <definedName name="nesaprotukastasir" localSheetId="16">#REF!</definedName>
    <definedName name="nesaprotukastasir" localSheetId="17">#REF!</definedName>
    <definedName name="nesaprotukastasir" localSheetId="18">#REF!</definedName>
    <definedName name="nesaprotukastasir" localSheetId="19">#REF!</definedName>
    <definedName name="nesaprotukastasir" localSheetId="20">#REF!</definedName>
    <definedName name="nesaprotukastasir" localSheetId="29">#REF!</definedName>
    <definedName name="nesaprotukastasir" localSheetId="30">#REF!</definedName>
    <definedName name="nesaprotukastasir" localSheetId="31">#REF!</definedName>
    <definedName name="nesaprotukastasir" localSheetId="32">#REF!</definedName>
    <definedName name="nesaprotukastasir" localSheetId="33">#REF!</definedName>
    <definedName name="nesaprotukastasir" localSheetId="34">#REF!</definedName>
    <definedName name="nesaprotukastasir" localSheetId="35">#REF!</definedName>
    <definedName name="nesaprotukastasir" localSheetId="36">#REF!</definedName>
    <definedName name="nesaprotukastasir" localSheetId="7">#REF!</definedName>
    <definedName name="nesaprotukastasir" localSheetId="8">#REF!</definedName>
    <definedName name="nesaprotukastasir" localSheetId="9">#REF!</definedName>
    <definedName name="nesaprotukastasir" localSheetId="22">#REF!</definedName>
    <definedName name="nesaprotukastasir" localSheetId="23">#REF!</definedName>
    <definedName name="nesaprotukastasir" localSheetId="24">#REF!</definedName>
    <definedName name="nesaprotukastasir" localSheetId="25">#REF!</definedName>
    <definedName name="nesaprotukastasir" localSheetId="26">#REF!</definedName>
    <definedName name="nesaprotukastasir" localSheetId="27">#REF!</definedName>
    <definedName name="nesaprotukastasir" localSheetId="28">#REF!</definedName>
    <definedName name="nesaprotukastasir">#REF!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78" l="1"/>
  <c r="A16" i="78" s="1"/>
  <c r="A17" i="78" s="1"/>
  <c r="A18" i="78" s="1"/>
  <c r="A19" i="78" s="1"/>
  <c r="A20" i="78" s="1"/>
  <c r="A21" i="78" s="1"/>
  <c r="A23" i="78" s="1"/>
  <c r="A24" i="78" s="1"/>
  <c r="A25" i="78" s="1"/>
  <c r="A26" i="78" s="1"/>
  <c r="A27" i="78" s="1"/>
  <c r="A28" i="78" s="1"/>
  <c r="C44" i="3"/>
  <c r="A15" i="77" l="1"/>
  <c r="C43" i="3" l="1"/>
  <c r="C42" i="3"/>
  <c r="C28" i="3"/>
  <c r="C27" i="3"/>
  <c r="C26" i="3"/>
  <c r="C25" i="3"/>
  <c r="A16" i="77" l="1"/>
  <c r="A17" i="77" s="1"/>
  <c r="A18" i="77" s="1"/>
  <c r="A19" i="77" s="1"/>
  <c r="A20" i="77" s="1"/>
  <c r="A15" i="76"/>
  <c r="A16" i="76" s="1"/>
  <c r="A17" i="76" s="1"/>
  <c r="A18" i="76" s="1"/>
  <c r="A19" i="76" s="1"/>
  <c r="A20" i="76" s="1"/>
  <c r="A21" i="76" s="1"/>
  <c r="A22" i="76" s="1"/>
  <c r="A23" i="76" s="1"/>
  <c r="A24" i="76" s="1"/>
  <c r="A25" i="76" s="1"/>
  <c r="A26" i="76" s="1"/>
  <c r="A27" i="76" s="1"/>
  <c r="A28" i="76" s="1"/>
  <c r="A29" i="76" s="1"/>
  <c r="A30" i="76" s="1"/>
  <c r="A31" i="76" s="1"/>
  <c r="A32" i="76" s="1"/>
  <c r="A33" i="76" s="1"/>
  <c r="A34" i="76" s="1"/>
  <c r="A35" i="76" s="1"/>
  <c r="A36" i="76" s="1"/>
  <c r="A37" i="76" s="1"/>
  <c r="A38" i="76" s="1"/>
  <c r="A39" i="76" s="1"/>
  <c r="A21" i="77" l="1"/>
  <c r="A22" i="77" s="1"/>
  <c r="A23" i="77" s="1"/>
  <c r="A24" i="77" s="1"/>
  <c r="A25" i="77" s="1"/>
  <c r="A26" i="77" s="1"/>
  <c r="A27" i="77" s="1"/>
  <c r="A28" i="77" s="1"/>
  <c r="A29" i="77" s="1"/>
  <c r="A30" i="77" s="1"/>
  <c r="A31" i="77" s="1"/>
  <c r="A32" i="77" s="1"/>
  <c r="A40" i="76"/>
  <c r="A41" i="76" s="1"/>
  <c r="A15" i="75"/>
  <c r="A16" i="75" s="1"/>
  <c r="A17" i="75" s="1"/>
  <c r="A18" i="75" s="1"/>
  <c r="A19" i="75" s="1"/>
  <c r="A20" i="75" s="1"/>
  <c r="A21" i="75" s="1"/>
  <c r="A22" i="75" s="1"/>
  <c r="A23" i="75" s="1"/>
  <c r="A24" i="75" s="1"/>
  <c r="A25" i="75" s="1"/>
  <c r="A26" i="75" s="1"/>
  <c r="A27" i="75" s="1"/>
  <c r="A28" i="75" s="1"/>
  <c r="A29" i="75" s="1"/>
  <c r="A30" i="75" s="1"/>
  <c r="A31" i="75" s="1"/>
  <c r="A32" i="75" s="1"/>
  <c r="A33" i="75" s="1"/>
  <c r="A34" i="75" s="1"/>
  <c r="A15" i="74"/>
  <c r="A16" i="74" s="1"/>
  <c r="A17" i="74" s="1"/>
  <c r="A18" i="74" s="1"/>
  <c r="A19" i="74" s="1"/>
  <c r="A20" i="74" s="1"/>
  <c r="A21" i="74" s="1"/>
  <c r="A22" i="74" s="1"/>
  <c r="A23" i="74" s="1"/>
  <c r="A24" i="74" s="1"/>
  <c r="A25" i="74" s="1"/>
  <c r="A26" i="74" s="1"/>
  <c r="A27" i="74" s="1"/>
  <c r="A28" i="74" s="1"/>
  <c r="A29" i="74" s="1"/>
  <c r="A30" i="74" s="1"/>
  <c r="A31" i="74" s="1"/>
  <c r="A32" i="74" s="1"/>
  <c r="A33" i="74" s="1"/>
  <c r="A34" i="74" s="1"/>
  <c r="A15" i="73"/>
  <c r="A16" i="73" s="1"/>
  <c r="A17" i="73" s="1"/>
  <c r="A18" i="73" s="1"/>
  <c r="A19" i="73" s="1"/>
  <c r="A20" i="73" s="1"/>
  <c r="A21" i="73" s="1"/>
  <c r="A22" i="73" s="1"/>
  <c r="A23" i="73" s="1"/>
  <c r="A24" i="73" s="1"/>
  <c r="A25" i="73" s="1"/>
  <c r="A26" i="73" s="1"/>
  <c r="A27" i="73" s="1"/>
  <c r="A28" i="73" s="1"/>
  <c r="A29" i="73" s="1"/>
  <c r="A30" i="73" s="1"/>
  <c r="A31" i="73" s="1"/>
  <c r="A32" i="73" s="1"/>
  <c r="A33" i="73" s="1"/>
  <c r="A34" i="73" s="1"/>
  <c r="A35" i="73" s="1"/>
  <c r="A36" i="73" s="1"/>
  <c r="A37" i="73" s="1"/>
  <c r="A38" i="73" s="1"/>
  <c r="A39" i="73" s="1"/>
  <c r="A40" i="73" s="1"/>
  <c r="A41" i="73" s="1"/>
  <c r="A42" i="73" s="1"/>
  <c r="A43" i="73" s="1"/>
  <c r="A44" i="73" s="1"/>
  <c r="A45" i="73" s="1"/>
  <c r="A46" i="73" s="1"/>
  <c r="A47" i="73" s="1"/>
  <c r="A48" i="73" s="1"/>
  <c r="A49" i="73" s="1"/>
  <c r="A50" i="73" s="1"/>
  <c r="A51" i="73" s="1"/>
  <c r="A15" i="72"/>
  <c r="A16" i="72" s="1"/>
  <c r="A17" i="72" s="1"/>
  <c r="A18" i="72" s="1"/>
  <c r="A19" i="72" s="1"/>
  <c r="A20" i="72" s="1"/>
  <c r="A21" i="72" s="1"/>
  <c r="A22" i="72" s="1"/>
  <c r="A23" i="72" s="1"/>
  <c r="A24" i="72" s="1"/>
  <c r="A25" i="72" s="1"/>
  <c r="A26" i="72" s="1"/>
  <c r="A27" i="72" s="1"/>
  <c r="A35" i="75" l="1"/>
  <c r="A36" i="75" s="1"/>
  <c r="A37" i="75" s="1"/>
  <c r="A38" i="75" s="1"/>
  <c r="A39" i="75" s="1"/>
  <c r="A40" i="75" s="1"/>
  <c r="A42" i="75" s="1"/>
  <c r="A43" i="75" s="1"/>
  <c r="A42" i="76"/>
  <c r="A43" i="76" s="1"/>
  <c r="A44" i="76" s="1"/>
  <c r="A46" i="76" s="1"/>
  <c r="A33" i="77"/>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2" i="77" s="1"/>
  <c r="A63" i="77" s="1"/>
  <c r="A35" i="74"/>
  <c r="A36" i="74" s="1"/>
  <c r="A37" i="74" s="1"/>
  <c r="A38" i="74" s="1"/>
  <c r="A39" i="74" s="1"/>
  <c r="A40" i="74" s="1"/>
  <c r="A41" i="74" s="1"/>
  <c r="A42" i="74" s="1"/>
  <c r="A43" i="74" s="1"/>
  <c r="A44" i="74" s="1"/>
  <c r="A45" i="74" s="1"/>
  <c r="A46" i="74" s="1"/>
  <c r="A47" i="74" s="1"/>
  <c r="A48" i="74" s="1"/>
  <c r="A49" i="74" s="1"/>
  <c r="A50" i="74" s="1"/>
  <c r="A51" i="74" s="1"/>
  <c r="A52" i="74" s="1"/>
  <c r="A53" i="74" s="1"/>
  <c r="A54" i="74" s="1"/>
  <c r="A55" i="74" s="1"/>
  <c r="A57" i="74" s="1"/>
  <c r="A52" i="73"/>
  <c r="A53" i="73" s="1"/>
  <c r="A54" i="73" s="1"/>
  <c r="A55" i="73" s="1"/>
  <c r="A56" i="73" s="1"/>
  <c r="A57" i="73" s="1"/>
  <c r="A58" i="73" s="1"/>
  <c r="A59" i="73" s="1"/>
  <c r="A60" i="73" s="1"/>
  <c r="A61" i="73" s="1"/>
  <c r="A62" i="73" s="1"/>
  <c r="A63" i="73" s="1"/>
  <c r="A64" i="73" s="1"/>
  <c r="A65" i="73" s="1"/>
  <c r="A67" i="73" s="1"/>
  <c r="A28" i="72"/>
  <c r="A29" i="72" l="1"/>
  <c r="A30" i="72" s="1"/>
  <c r="A31" i="72" s="1"/>
  <c r="A32" i="72" s="1"/>
  <c r="A33" i="72" s="1"/>
  <c r="A34" i="72" s="1"/>
  <c r="A35" i="72" s="1"/>
  <c r="A36" i="72" s="1"/>
  <c r="A37" i="72" s="1"/>
  <c r="A38" i="72" s="1"/>
  <c r="A39" i="72" l="1"/>
  <c r="A40" i="72" s="1"/>
  <c r="A41" i="72" s="1"/>
  <c r="A42" i="72" s="1"/>
  <c r="A43" i="72" s="1"/>
  <c r="A44" i="72" s="1"/>
  <c r="A46" i="72" l="1"/>
  <c r="C18" i="3" l="1"/>
  <c r="A14" i="71"/>
  <c r="A15" i="71" s="1"/>
  <c r="A16" i="71" s="1"/>
  <c r="A17" i="71" s="1"/>
  <c r="A18" i="71" s="1"/>
  <c r="A19" i="71" s="1"/>
  <c r="A20" i="71" s="1"/>
  <c r="A21" i="71" s="1"/>
  <c r="A22" i="71" s="1"/>
  <c r="A23" i="71" s="1"/>
  <c r="A24" i="71" s="1"/>
  <c r="A25" i="71" s="1"/>
  <c r="A26" i="71" s="1"/>
  <c r="A29" i="71" s="1"/>
  <c r="A30" i="71" s="1"/>
  <c r="A31" i="71" s="1"/>
  <c r="A34" i="71" s="1"/>
  <c r="A35" i="71" s="1"/>
  <c r="A36" i="71" s="1"/>
  <c r="A40" i="71" s="1"/>
  <c r="A41" i="71" s="1"/>
  <c r="A42" i="71" s="1"/>
  <c r="A43" i="71" s="1"/>
  <c r="A44" i="71" s="1"/>
  <c r="A45" i="71" s="1"/>
  <c r="A47" i="71" s="1"/>
  <c r="A48" i="71" s="1"/>
  <c r="A49" i="71" s="1"/>
  <c r="A50" i="71" s="1"/>
  <c r="A51" i="71" s="1"/>
  <c r="A52" i="71" s="1"/>
  <c r="A54" i="71" s="1"/>
  <c r="A55" i="71" s="1"/>
  <c r="A56" i="71" s="1"/>
  <c r="A57" i="71" s="1"/>
  <c r="A59" i="71" s="1"/>
  <c r="A60" i="71" s="1"/>
  <c r="A62" i="71" s="1"/>
  <c r="A69" i="71" s="1"/>
  <c r="A70" i="71" s="1"/>
  <c r="A71" i="71" s="1"/>
  <c r="A72" i="71" s="1"/>
  <c r="A88" i="71" s="1"/>
  <c r="A89" i="71" s="1"/>
  <c r="A90" i="71" s="1"/>
  <c r="A91" i="71" s="1"/>
  <c r="A92" i="71" s="1"/>
  <c r="A93" i="71" s="1"/>
  <c r="A94" i="71" s="1"/>
  <c r="A95" i="71" s="1"/>
  <c r="A75" i="71" l="1"/>
  <c r="A76" i="71" s="1"/>
  <c r="A77" i="71" s="1"/>
  <c r="A78" i="71" s="1"/>
  <c r="A79" i="71" s="1"/>
  <c r="A81" i="71" s="1"/>
  <c r="A82" i="71" s="1"/>
  <c r="A83" i="71" s="1"/>
  <c r="A85" i="71" s="1"/>
  <c r="A64" i="71"/>
  <c r="A65" i="71" s="1"/>
  <c r="A66" i="71" s="1"/>
  <c r="A67" i="71" s="1"/>
  <c r="A37" i="71"/>
  <c r="A32" i="71"/>
  <c r="A27" i="71"/>
  <c r="C41" i="3" l="1"/>
  <c r="C40" i="3"/>
  <c r="C39" i="3"/>
  <c r="C38" i="3"/>
  <c r="C37" i="3"/>
  <c r="C36" i="3"/>
  <c r="C35" i="3"/>
  <c r="C34" i="3"/>
  <c r="C33" i="3"/>
  <c r="C32" i="3"/>
  <c r="C31" i="3"/>
  <c r="C30" i="3"/>
  <c r="C29" i="3"/>
  <c r="C24" i="3"/>
  <c r="C23" i="3"/>
  <c r="C22" i="3"/>
  <c r="C21" i="3"/>
  <c r="C20" i="3"/>
  <c r="C19" i="3"/>
  <c r="A15" i="69" l="1"/>
  <c r="A16" i="69" s="1"/>
  <c r="A17" i="69" s="1"/>
  <c r="A18" i="69" s="1"/>
  <c r="A19" i="69" s="1"/>
  <c r="A20" i="69" s="1"/>
  <c r="A21"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A48" i="69" s="1"/>
  <c r="A49" i="69" s="1"/>
  <c r="A50" i="69" s="1"/>
  <c r="A51" i="69" s="1"/>
  <c r="A52" i="69" s="1"/>
  <c r="A53" i="69" s="1"/>
  <c r="A54" i="69" s="1"/>
  <c r="A55" i="69" s="1"/>
  <c r="A56" i="69" s="1"/>
  <c r="A57" i="69" s="1"/>
  <c r="A58" i="69" s="1"/>
  <c r="A59" i="69" s="1"/>
  <c r="A60" i="69" s="1"/>
  <c r="A61" i="69" s="1"/>
  <c r="A15" i="68"/>
  <c r="A16" i="68" s="1"/>
  <c r="A17" i="68" s="1"/>
  <c r="A18" i="68" s="1"/>
  <c r="A19" i="68" s="1"/>
  <c r="A20" i="68" s="1"/>
  <c r="A21" i="68" s="1"/>
  <c r="A22" i="68" s="1"/>
  <c r="A23" i="68" s="1"/>
  <c r="A24" i="68" s="1"/>
  <c r="A25" i="68" s="1"/>
  <c r="A26" i="68" s="1"/>
  <c r="A27" i="68" s="1"/>
  <c r="A28" i="68" s="1"/>
  <c r="A29" i="68" s="1"/>
  <c r="A30" i="68" s="1"/>
  <c r="A31" i="68" s="1"/>
  <c r="A32" i="68" s="1"/>
  <c r="A33" i="68" s="1"/>
  <c r="A34" i="68" s="1"/>
  <c r="A35" i="68" s="1"/>
  <c r="A36" i="68" s="1"/>
  <c r="A37" i="68" s="1"/>
  <c r="A38" i="68" s="1"/>
  <c r="A39" i="68" s="1"/>
  <c r="A40" i="68" s="1"/>
  <c r="A41" i="68" s="1"/>
  <c r="A42" i="68" s="1"/>
  <c r="A43" i="68" s="1"/>
  <c r="A44" i="68" s="1"/>
  <c r="A45" i="68" s="1"/>
  <c r="A46" i="68" s="1"/>
  <c r="A47" i="68" s="1"/>
  <c r="A48" i="68" s="1"/>
  <c r="A49" i="68" s="1"/>
  <c r="A50" i="68" s="1"/>
  <c r="A51" i="68" s="1"/>
  <c r="A53" i="68" s="1"/>
  <c r="A15" i="67"/>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A55" i="67" s="1"/>
  <c r="A56" i="67" s="1"/>
  <c r="A57" i="67" s="1"/>
  <c r="A58" i="67" s="1"/>
  <c r="A59" i="67" s="1"/>
  <c r="A60" i="67" s="1"/>
  <c r="A61" i="67" s="1"/>
  <c r="A62" i="67" s="1"/>
  <c r="A63" i="67" s="1"/>
  <c r="A64" i="67" s="1"/>
  <c r="A15" i="66"/>
  <c r="A16" i="66" s="1"/>
  <c r="A17" i="66" s="1"/>
  <c r="A18" i="66" s="1"/>
  <c r="A19" i="66" s="1"/>
  <c r="A20" i="66" s="1"/>
  <c r="A21" i="66" s="1"/>
  <c r="A22" i="66" s="1"/>
  <c r="A23" i="66" s="1"/>
  <c r="A24" i="66" s="1"/>
  <c r="A25" i="66" s="1"/>
  <c r="A26" i="66" s="1"/>
  <c r="A27" i="66" s="1"/>
  <c r="A28" i="66" s="1"/>
  <c r="A29" i="66" s="1"/>
  <c r="A30" i="66" s="1"/>
  <c r="A31" i="66" s="1"/>
  <c r="A32" i="66" s="1"/>
  <c r="A33" i="66" s="1"/>
  <c r="A34" i="66" s="1"/>
  <c r="A35" i="66" s="1"/>
  <c r="A36" i="66" s="1"/>
  <c r="A37" i="66" s="1"/>
  <c r="A38" i="66" s="1"/>
  <c r="A39" i="66" s="1"/>
  <c r="A40" i="66" s="1"/>
  <c r="A41" i="66" s="1"/>
  <c r="A42" i="66" s="1"/>
  <c r="A43" i="66" s="1"/>
  <c r="A44" i="66" s="1"/>
  <c r="A45" i="66" s="1"/>
  <c r="A46" i="66" s="1"/>
  <c r="A48" i="66" s="1"/>
  <c r="A15" i="65"/>
  <c r="A16" i="65" s="1"/>
  <c r="A17" i="65" s="1"/>
  <c r="A18" i="65" s="1"/>
  <c r="A19" i="65" s="1"/>
  <c r="A20" i="65" s="1"/>
  <c r="A21" i="65" s="1"/>
  <c r="A22" i="65" s="1"/>
  <c r="A23" i="65" s="1"/>
  <c r="A24" i="65" s="1"/>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A46" i="65" s="1"/>
  <c r="A47" i="65" s="1"/>
  <c r="A48" i="65" s="1"/>
  <c r="A15" i="64"/>
  <c r="A16" i="64" s="1"/>
  <c r="A17" i="64" s="1"/>
  <c r="A18" i="64" s="1"/>
  <c r="A19" i="64" s="1"/>
  <c r="A20" i="64" s="1"/>
  <c r="A21" i="64" s="1"/>
  <c r="A22" i="64" s="1"/>
  <c r="A23" i="64" s="1"/>
  <c r="A24" i="64" s="1"/>
  <c r="A25" i="64" s="1"/>
  <c r="A26" i="64" s="1"/>
  <c r="A27" i="64" s="1"/>
  <c r="A28" i="64" s="1"/>
  <c r="A29" i="64" s="1"/>
  <c r="A30" i="64" s="1"/>
  <c r="A31" i="64" s="1"/>
  <c r="A32" i="64" s="1"/>
  <c r="A33" i="64" s="1"/>
  <c r="A34" i="64" s="1"/>
  <c r="A35" i="64" s="1"/>
  <c r="A36" i="64" s="1"/>
  <c r="A37" i="64" s="1"/>
  <c r="A38" i="64" s="1"/>
  <c r="A39" i="64" s="1"/>
  <c r="A40" i="64" s="1"/>
  <c r="A41" i="64" s="1"/>
  <c r="A42" i="64" s="1"/>
  <c r="A43" i="64" s="1"/>
  <c r="A44" i="64" s="1"/>
  <c r="A45" i="64" s="1"/>
  <c r="A47" i="64" s="1"/>
  <c r="A15" i="63"/>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40" i="63" s="1"/>
  <c r="A41" i="63" s="1"/>
  <c r="A15" i="62"/>
  <c r="A16" i="62" s="1"/>
  <c r="A17" i="62" s="1"/>
  <c r="A18" i="62" s="1"/>
  <c r="A19" i="62" s="1"/>
  <c r="A20" i="62" s="1"/>
  <c r="A21" i="62" s="1"/>
  <c r="A22" i="62" s="1"/>
  <c r="A23" i="62" s="1"/>
  <c r="A24" i="62" s="1"/>
  <c r="A25" i="62" s="1"/>
  <c r="A26" i="62" s="1"/>
  <c r="A27" i="62" s="1"/>
  <c r="A28" i="62" s="1"/>
  <c r="A29" i="62" s="1"/>
  <c r="A30" i="62" s="1"/>
  <c r="A31" i="62" s="1"/>
  <c r="A32" i="62" s="1"/>
  <c r="A33" i="62" s="1"/>
  <c r="A65" i="67" l="1"/>
  <c r="A66" i="67" s="1"/>
  <c r="A67" i="67" s="1"/>
  <c r="A68" i="67" s="1"/>
  <c r="A69" i="67" s="1"/>
  <c r="A70" i="67" s="1"/>
  <c r="A71" i="67" s="1"/>
  <c r="A72" i="67" s="1"/>
  <c r="A74" i="67" s="1"/>
  <c r="A54" i="68"/>
  <c r="A55" i="68" s="1"/>
  <c r="A57" i="68" s="1"/>
  <c r="A58" i="68" s="1"/>
  <c r="A59" i="68" s="1"/>
  <c r="A60" i="68" s="1"/>
  <c r="A61" i="68" s="1"/>
  <c r="A62" i="68" s="1"/>
  <c r="A63" i="68" s="1"/>
  <c r="A64" i="68" s="1"/>
  <c r="A65" i="68" s="1"/>
  <c r="A66" i="68" s="1"/>
  <c r="A67" i="68" s="1"/>
  <c r="A68" i="68" s="1"/>
  <c r="A69" i="68" s="1"/>
  <c r="A70" i="68" s="1"/>
  <c r="A71" i="68" s="1"/>
  <c r="A72" i="68" s="1"/>
  <c r="A73" i="68" s="1"/>
  <c r="A74" i="68" s="1"/>
  <c r="A75" i="68" s="1"/>
  <c r="A76" i="68" s="1"/>
  <c r="A77" i="68" s="1"/>
  <c r="A78" i="68" s="1"/>
  <c r="A79" i="68" s="1"/>
  <c r="A80" i="68" s="1"/>
  <c r="A81" i="68" s="1"/>
  <c r="A82" i="68" s="1"/>
  <c r="A83" i="68" s="1"/>
  <c r="A84" i="68" s="1"/>
  <c r="A85" i="68" s="1"/>
  <c r="A86" i="68" s="1"/>
  <c r="A87" i="68" s="1"/>
  <c r="A88" i="68" s="1"/>
  <c r="A89" i="68" s="1"/>
  <c r="A90" i="68" s="1"/>
  <c r="A91" i="68" s="1"/>
  <c r="A92" i="68" s="1"/>
  <c r="A93" i="68" s="1"/>
  <c r="A94" i="68" s="1"/>
  <c r="A95" i="68" s="1"/>
  <c r="A96" i="68" s="1"/>
  <c r="A97" i="68" s="1"/>
  <c r="A98" i="68" s="1"/>
  <c r="A99" i="68" s="1"/>
  <c r="A100" i="68" s="1"/>
  <c r="A101" i="68" s="1"/>
  <c r="A102" i="68" s="1"/>
  <c r="A103" i="68" s="1"/>
  <c r="A104" i="68" s="1"/>
  <c r="A105" i="68" s="1"/>
  <c r="A106" i="68" s="1"/>
  <c r="A107" i="68" s="1"/>
  <c r="A108" i="68" s="1"/>
  <c r="A109" i="68" s="1"/>
  <c r="A110" i="68" s="1"/>
  <c r="A111" i="68" s="1"/>
  <c r="A112" i="68" s="1"/>
  <c r="A113" i="68" s="1"/>
  <c r="A114" i="68" s="1"/>
  <c r="A116" i="68" s="1"/>
  <c r="A117" i="68" s="1"/>
  <c r="A49" i="65"/>
  <c r="A50" i="65" s="1"/>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42" i="63"/>
  <c r="A43" i="63" s="1"/>
  <c r="A34" i="62"/>
  <c r="A35" i="62" s="1"/>
  <c r="A62" i="69"/>
  <c r="A63" i="69" s="1"/>
  <c r="A64" i="69" s="1"/>
  <c r="A65" i="69" s="1"/>
  <c r="A66" i="69" s="1"/>
  <c r="A67" i="69" s="1"/>
  <c r="A68" i="69" s="1"/>
  <c r="A69" i="69" s="1"/>
  <c r="A70" i="69" s="1"/>
  <c r="A71" i="69" s="1"/>
  <c r="A44" i="63" l="1"/>
  <c r="A45" i="63" s="1"/>
  <c r="A82" i="65"/>
  <c r="A83" i="65" s="1"/>
  <c r="A84" i="65" s="1"/>
  <c r="A85" i="65" s="1"/>
  <c r="A86" i="65" s="1"/>
  <c r="A87" i="65" s="1"/>
  <c r="A88" i="65" s="1"/>
  <c r="A89" i="65" s="1"/>
  <c r="A90" i="65" s="1"/>
  <c r="A91" i="65" s="1"/>
  <c r="A36" i="62"/>
  <c r="A37" i="62" s="1"/>
  <c r="A38" i="62" s="1"/>
  <c r="A39" i="62" s="1"/>
  <c r="A40" i="62" s="1"/>
  <c r="A41" i="62" s="1"/>
  <c r="A72" i="69"/>
  <c r="A46" i="63" l="1"/>
  <c r="A47" i="63" s="1"/>
  <c r="A48" i="63" s="1"/>
  <c r="A49" i="63" s="1"/>
  <c r="A50" i="63" s="1"/>
  <c r="A51" i="63" s="1"/>
  <c r="A52" i="63" s="1"/>
  <c r="A53" i="63" s="1"/>
  <c r="A54" i="63" s="1"/>
  <c r="A55" i="63" s="1"/>
  <c r="A56" i="63" s="1"/>
  <c r="A57" i="63" s="1"/>
  <c r="A58" i="63" s="1"/>
  <c r="A59" i="63" s="1"/>
  <c r="A60" i="63" s="1"/>
  <c r="A61" i="63" s="1"/>
  <c r="A62" i="63" s="1"/>
  <c r="A63" i="63" s="1"/>
  <c r="A64" i="63" s="1"/>
  <c r="A65" i="63" s="1"/>
  <c r="A66" i="63" s="1"/>
  <c r="A67" i="63" s="1"/>
  <c r="A68" i="63" s="1"/>
  <c r="A69" i="63" s="1"/>
  <c r="A70" i="63" s="1"/>
  <c r="A71" i="63" s="1"/>
  <c r="A72" i="63" s="1"/>
  <c r="A73" i="63" s="1"/>
  <c r="A74" i="63" s="1"/>
  <c r="A75" i="63" s="1"/>
  <c r="A76" i="63" s="1"/>
  <c r="A77" i="63" s="1"/>
  <c r="A78" i="63" s="1"/>
  <c r="A79" i="63" s="1"/>
  <c r="A80" i="63" s="1"/>
  <c r="A81" i="63" s="1"/>
  <c r="A82" i="63" s="1"/>
  <c r="A83" i="63" s="1"/>
  <c r="A84" i="63" s="1"/>
  <c r="A85" i="63" s="1"/>
  <c r="A86" i="63" s="1"/>
  <c r="A87" i="63" s="1"/>
  <c r="A88" i="63" s="1"/>
  <c r="A89" i="63" s="1"/>
  <c r="A90" i="63" s="1"/>
  <c r="A91" i="63" s="1"/>
  <c r="A92" i="65"/>
  <c r="A93" i="65" s="1"/>
  <c r="A95" i="65" s="1"/>
  <c r="A74" i="69"/>
  <c r="A75" i="69" s="1"/>
  <c r="A58" i="62"/>
  <c r="A59" i="62" s="1"/>
  <c r="A60" i="62" s="1"/>
  <c r="A42" i="62"/>
  <c r="A43" i="62" s="1"/>
  <c r="A44" i="62" s="1"/>
  <c r="A45" i="62" s="1"/>
  <c r="A46" i="62" s="1"/>
  <c r="A47" i="62" s="1"/>
  <c r="A48" i="62" s="1"/>
  <c r="A49" i="62" s="1"/>
  <c r="A50" i="62" s="1"/>
  <c r="A51" i="62" s="1"/>
  <c r="A52" i="62" s="1"/>
  <c r="A53" i="62" s="1"/>
  <c r="A54" i="62" s="1"/>
  <c r="A55" i="62" s="1"/>
  <c r="A56" i="62" s="1"/>
  <c r="A92" i="63" l="1"/>
  <c r="A93" i="63" s="1"/>
  <c r="A94" i="63" s="1"/>
  <c r="A95" i="63" s="1"/>
  <c r="A96" i="63" s="1"/>
  <c r="A97" i="63" s="1"/>
  <c r="A98" i="63" s="1"/>
  <c r="A99" i="63" s="1"/>
  <c r="A101" i="63" s="1"/>
  <c r="A102" i="63" s="1"/>
  <c r="C17" i="3"/>
  <c r="C16" i="3"/>
  <c r="C15" i="3"/>
  <c r="C14" i="3"/>
  <c r="C13" i="3"/>
  <c r="C12" i="3"/>
  <c r="C11" i="3"/>
  <c r="A14" i="61" l="1"/>
  <c r="A15" i="61" s="1"/>
  <c r="A16" i="61" s="1"/>
  <c r="A17" i="61" s="1"/>
  <c r="A18" i="61" s="1"/>
  <c r="A19" i="61" s="1"/>
  <c r="A20" i="61" s="1"/>
  <c r="A21" i="61" s="1"/>
  <c r="A22" i="61" s="1"/>
  <c r="A23" i="61" s="1"/>
  <c r="A24" i="61" s="1"/>
  <c r="A25" i="61" s="1"/>
  <c r="A26" i="61" s="1"/>
  <c r="A28" i="61" s="1"/>
  <c r="A29" i="61" l="1"/>
  <c r="A30" i="61" s="1"/>
  <c r="A32" i="61" s="1"/>
  <c r="A14" i="60"/>
  <c r="A15" i="60" s="1"/>
  <c r="A16" i="60" s="1"/>
  <c r="A17" i="60" s="1"/>
  <c r="A18" i="60" s="1"/>
  <c r="A19" i="60" s="1"/>
  <c r="A20" i="60" s="1"/>
  <c r="A21" i="60" s="1"/>
  <c r="A33" i="61" l="1"/>
  <c r="A34" i="61" s="1"/>
  <c r="A37" i="61" s="1"/>
  <c r="A30" i="60"/>
  <c r="A31" i="60" s="1"/>
  <c r="A22" i="60"/>
  <c r="A23" i="60" s="1"/>
  <c r="A24" i="60" s="1"/>
  <c r="A25" i="60" s="1"/>
  <c r="A26" i="60" s="1"/>
  <c r="A27" i="60" s="1"/>
  <c r="A28" i="60" s="1"/>
  <c r="A32" i="60" l="1"/>
  <c r="A33" i="60" s="1"/>
  <c r="A34" i="60" s="1"/>
  <c r="A35" i="60" s="1"/>
  <c r="A36" i="60" s="1"/>
  <c r="A37" i="60" s="1"/>
  <c r="A38" i="60" s="1"/>
  <c r="A40" i="60" s="1"/>
  <c r="A41" i="60" s="1"/>
  <c r="A42" i="60" s="1"/>
  <c r="A43" i="60" s="1"/>
  <c r="A46" i="60" s="1"/>
  <c r="A47" i="60" s="1"/>
  <c r="A48" i="60" s="1"/>
  <c r="A49" i="60" s="1"/>
  <c r="A50" i="60" s="1"/>
  <c r="A51" i="60" s="1"/>
  <c r="A38" i="61"/>
  <c r="A39" i="61" s="1"/>
  <c r="A40" i="61" s="1"/>
  <c r="A41" i="61" s="1"/>
  <c r="A42" i="61" s="1"/>
  <c r="A53" i="60" l="1"/>
  <c r="A54" i="60" s="1"/>
  <c r="A55" i="60" s="1"/>
  <c r="A56" i="60" s="1"/>
  <c r="A57" i="60" s="1"/>
  <c r="A58" i="60" s="1"/>
  <c r="A44" i="61"/>
  <c r="A45" i="61" s="1"/>
  <c r="A46" i="61" s="1"/>
  <c r="A47" i="61" s="1"/>
  <c r="A48" i="61" s="1"/>
  <c r="A49" i="61" s="1"/>
  <c r="A51" i="61" s="1"/>
  <c r="A52" i="61" s="1"/>
  <c r="A53" i="61" s="1"/>
  <c r="A54" i="61" s="1"/>
  <c r="A56" i="61" s="1"/>
  <c r="A60" i="60" l="1"/>
  <c r="A61" i="60" s="1"/>
  <c r="A62" i="60" s="1"/>
  <c r="A63" i="60" s="1"/>
  <c r="A64" i="60" s="1"/>
  <c r="A65" i="60" s="1"/>
  <c r="A67" i="60" s="1"/>
  <c r="A68" i="60" s="1"/>
  <c r="A69" i="60" s="1"/>
  <c r="A70" i="60" s="1"/>
  <c r="A72" i="60" s="1"/>
  <c r="A73" i="60" s="1"/>
  <c r="A75" i="60" s="1"/>
  <c r="A77" i="60" s="1"/>
  <c r="A78" i="60" s="1"/>
  <c r="A81" i="60" s="1"/>
  <c r="A82" i="60" s="1"/>
  <c r="A83" i="60" s="1"/>
  <c r="A84" i="60" s="1"/>
  <c r="A85" i="60" s="1"/>
  <c r="A86" i="60" s="1"/>
  <c r="A87" i="60" s="1"/>
  <c r="A88" i="60" s="1"/>
  <c r="A89" i="60" s="1"/>
  <c r="A57" i="61"/>
  <c r="A59" i="61" s="1"/>
  <c r="A15" i="59"/>
  <c r="A16" i="59" s="1"/>
  <c r="A17" i="59" s="1"/>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38" i="59" s="1"/>
  <c r="A39" i="59" s="1"/>
  <c r="A40" i="59" s="1"/>
  <c r="A41" i="59" s="1"/>
  <c r="A42" i="59" s="1"/>
  <c r="A43" i="59" s="1"/>
  <c r="A44" i="59" s="1"/>
  <c r="A45" i="59" s="1"/>
  <c r="A46" i="59" s="1"/>
  <c r="A61" i="61" l="1"/>
  <c r="A62" i="61" s="1"/>
  <c r="A63" i="61" s="1"/>
  <c r="A64" i="61" s="1"/>
  <c r="A67" i="61" s="1"/>
  <c r="A68" i="61" s="1"/>
  <c r="A69" i="61" s="1"/>
  <c r="A70" i="61" s="1"/>
  <c r="A71" i="61" s="1"/>
  <c r="A72" i="61" s="1"/>
  <c r="A73" i="61" s="1"/>
  <c r="A74" i="61" s="1"/>
  <c r="A75" i="61" s="1"/>
  <c r="A76" i="61" s="1"/>
  <c r="A77" i="61" s="1"/>
  <c r="A78" i="61" s="1"/>
  <c r="A79" i="61" s="1"/>
  <c r="A80" i="61" s="1"/>
  <c r="A81" i="61" s="1"/>
  <c r="A82" i="61" s="1"/>
  <c r="A83" i="61" s="1"/>
  <c r="A85" i="61" s="1"/>
  <c r="A47" i="59"/>
  <c r="A48" i="59" s="1"/>
  <c r="A15" i="58"/>
  <c r="A16" i="58" s="1"/>
  <c r="A17" i="58" s="1"/>
  <c r="A18" i="58" s="1"/>
  <c r="A19" i="58" s="1"/>
  <c r="A20" i="58" s="1"/>
  <c r="A21" i="58" s="1"/>
  <c r="A22" i="58" s="1"/>
  <c r="A23" i="58" s="1"/>
  <c r="A24" i="58" s="1"/>
  <c r="A25" i="58" s="1"/>
  <c r="A26" i="58" s="1"/>
  <c r="A27" i="58" s="1"/>
  <c r="A28" i="58" s="1"/>
  <c r="A29" i="58" s="1"/>
  <c r="A30" i="58" s="1"/>
  <c r="A31" i="58" s="1"/>
  <c r="A32" i="58" s="1"/>
  <c r="A33" i="58" s="1"/>
  <c r="A34" i="58" s="1"/>
  <c r="A35" i="58" s="1"/>
  <c r="A36" i="58" s="1"/>
  <c r="A37" i="58" s="1"/>
  <c r="A38" i="58" s="1"/>
  <c r="A39" i="58" s="1"/>
  <c r="A40" i="58" s="1"/>
  <c r="A41" i="58" s="1"/>
  <c r="A15" i="57"/>
  <c r="A16" i="57" s="1"/>
  <c r="A20" i="57" s="1"/>
  <c r="A21" i="57" s="1"/>
  <c r="A22" i="57" s="1"/>
  <c r="A15" i="56"/>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9" i="59" l="1"/>
  <c r="A86" i="61"/>
  <c r="A88" i="61" s="1"/>
  <c r="A42" i="58"/>
  <c r="A43" i="58" s="1"/>
  <c r="A44" i="58" s="1"/>
  <c r="A45" i="58" s="1"/>
  <c r="A46" i="58" s="1"/>
  <c r="A47" i="58" s="1"/>
  <c r="A48" i="58" s="1"/>
  <c r="A49" i="58" s="1"/>
  <c r="A50" i="58" s="1"/>
  <c r="A51" i="58" s="1"/>
  <c r="A52" i="58" s="1"/>
  <c r="A53" i="58" s="1"/>
  <c r="A54" i="58" s="1"/>
  <c r="A23" i="57"/>
  <c r="A24" i="57" s="1"/>
  <c r="A25" i="57" s="1"/>
  <c r="A26" i="57" s="1"/>
  <c r="A27" i="57" s="1"/>
  <c r="A28" i="57" s="1"/>
  <c r="A29" i="57" s="1"/>
  <c r="A30" i="57" s="1"/>
  <c r="A31" i="57" s="1"/>
  <c r="A32" i="57" s="1"/>
  <c r="A33" i="57" s="1"/>
  <c r="A34" i="57" s="1"/>
  <c r="A35" i="57" s="1"/>
  <c r="A36" i="57" s="1"/>
  <c r="A37" i="57" s="1"/>
  <c r="A38" i="57" s="1"/>
  <c r="A39" i="57" s="1"/>
  <c r="A40" i="57" s="1"/>
  <c r="A41" i="57" s="1"/>
  <c r="A42" i="57" s="1"/>
  <c r="A43" i="57" s="1"/>
  <c r="A44" i="57" s="1"/>
  <c r="A45" i="57" s="1"/>
  <c r="A46" i="57" s="1"/>
  <c r="A44" i="56"/>
  <c r="A45" i="56" s="1"/>
  <c r="A46" i="56" s="1"/>
  <c r="A47" i="56" s="1"/>
  <c r="A48" i="56" s="1"/>
  <c r="A49" i="56" s="1"/>
  <c r="A50" i="56" s="1"/>
  <c r="A51" i="56" s="1"/>
  <c r="A52" i="56" s="1"/>
  <c r="A15" i="55"/>
  <c r="A16" i="55" s="1"/>
  <c r="A17" i="55" s="1"/>
  <c r="A18" i="55" s="1"/>
  <c r="A15" i="54"/>
  <c r="A16" i="54" s="1"/>
  <c r="A17" i="54" s="1"/>
  <c r="A18" i="54" s="1"/>
  <c r="A15" i="53"/>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15" i="52"/>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15" i="51"/>
  <c r="A16" i="51" s="1"/>
  <c r="A17" i="51" s="1"/>
  <c r="A18" i="51" s="1"/>
  <c r="A19" i="51" s="1"/>
  <c r="A20" i="51" s="1"/>
  <c r="A21" i="51" s="1"/>
  <c r="A22" i="51" s="1"/>
  <c r="A23" i="51" s="1"/>
  <c r="A24" i="51" s="1"/>
  <c r="A25" i="51" s="1"/>
  <c r="A26" i="51" s="1"/>
  <c r="A27" i="51" s="1"/>
  <c r="A28" i="51" s="1"/>
  <c r="A15" i="50"/>
  <c r="A16" i="50" s="1"/>
  <c r="A17" i="50" s="1"/>
  <c r="A18" i="50" s="1"/>
  <c r="A19" i="50" s="1"/>
  <c r="A20" i="50" s="1"/>
  <c r="A21" i="50" s="1"/>
  <c r="A22" i="50" s="1"/>
  <c r="A23" i="50" s="1"/>
  <c r="A24" i="50" s="1"/>
  <c r="A25" i="50" s="1"/>
  <c r="A26" i="50" s="1"/>
  <c r="A14" i="47"/>
  <c r="A15" i="47" s="1"/>
  <c r="A16" i="47" s="1"/>
  <c r="A17" i="47" s="1"/>
  <c r="A18" i="47" s="1"/>
  <c r="A19" i="47" s="1"/>
  <c r="A20" i="47" s="1"/>
  <c r="A21" i="47" s="1"/>
  <c r="A22" i="47" s="1"/>
  <c r="A23" i="47" s="1"/>
  <c r="A27" i="50" l="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0" i="59"/>
  <c r="A51" i="59" s="1"/>
  <c r="A52" i="59" s="1"/>
  <c r="A53" i="59" s="1"/>
  <c r="A54" i="59" s="1"/>
  <c r="A55" i="59" s="1"/>
  <c r="A57" i="59" s="1"/>
  <c r="A58" i="59" s="1"/>
  <c r="A47" i="57"/>
  <c r="A48" i="57" s="1"/>
  <c r="A49" i="57" s="1"/>
  <c r="A50" i="57" s="1"/>
  <c r="A51" i="57" s="1"/>
  <c r="A52" i="57" s="1"/>
  <c r="A53" i="57" s="1"/>
  <c r="A54" i="57" s="1"/>
  <c r="A55" i="57" s="1"/>
  <c r="A56" i="57" s="1"/>
  <c r="A57" i="57" s="1"/>
  <c r="A58" i="57" s="1"/>
  <c r="A59" i="57" s="1"/>
  <c r="A60" i="57" s="1"/>
  <c r="A61" i="57" s="1"/>
  <c r="A62" i="57" s="1"/>
  <c r="A63" i="57" s="1"/>
  <c r="A64" i="57" s="1"/>
  <c r="A65" i="57" s="1"/>
  <c r="A66" i="57" s="1"/>
  <c r="A67" i="57" s="1"/>
  <c r="A68" i="57" s="1"/>
  <c r="A29" i="51"/>
  <c r="A30" i="51" s="1"/>
  <c r="A31" i="51" s="1"/>
  <c r="A27" i="47"/>
  <c r="A24" i="47"/>
  <c r="A25" i="47" s="1"/>
  <c r="A53" i="56"/>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55" i="58"/>
  <c r="A19" i="54"/>
  <c r="A20" i="54" s="1"/>
  <c r="A21" i="54" s="1"/>
  <c r="A22" i="54" s="1"/>
  <c r="A23" i="54" s="1"/>
  <c r="A24" i="54" s="1"/>
  <c r="A19" i="55"/>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48" i="52"/>
  <c r="A49" i="52" s="1"/>
  <c r="A50" i="52" s="1"/>
  <c r="A51" i="52" s="1"/>
  <c r="A53" i="52" s="1"/>
  <c r="A42" i="53"/>
  <c r="A43" i="53" s="1"/>
  <c r="A44" i="53" s="1"/>
  <c r="A28" i="47"/>
  <c r="A29" i="47" s="1"/>
  <c r="A30" i="47" s="1"/>
  <c r="A14" i="46"/>
  <c r="A15" i="46" s="1"/>
  <c r="A16" i="46" s="1"/>
  <c r="A17" i="46" s="1"/>
  <c r="A18" i="46" s="1"/>
  <c r="A19" i="46" s="1"/>
  <c r="A20" i="46" s="1"/>
  <c r="A21" i="46" s="1"/>
  <c r="A14" i="45"/>
  <c r="A15" i="45" s="1"/>
  <c r="A16" i="45" s="1"/>
  <c r="A17" i="45" s="1"/>
  <c r="A18" i="45" s="1"/>
  <c r="A19" i="45" s="1"/>
  <c r="A20" i="45" s="1"/>
  <c r="A21" i="45" s="1"/>
  <c r="A22" i="45" s="1"/>
  <c r="A24" i="45" s="1"/>
  <c r="A74" i="56" l="1"/>
  <c r="A75" i="56" s="1"/>
  <c r="A76" i="56" s="1"/>
  <c r="A78" i="56" s="1"/>
  <c r="A79" i="56" s="1"/>
  <c r="A73" i="55"/>
  <c r="A74" i="55" s="1"/>
  <c r="A75" i="55" s="1"/>
  <c r="A76" i="55" s="1"/>
  <c r="A77" i="55" s="1"/>
  <c r="A78" i="55" s="1"/>
  <c r="A79" i="55" s="1"/>
  <c r="A80" i="55" s="1"/>
  <c r="A81" i="55" s="1"/>
  <c r="A82" i="55" s="1"/>
  <c r="A83" i="55" s="1"/>
  <c r="A84" i="55" s="1"/>
  <c r="A69" i="57"/>
  <c r="A70" i="57" s="1"/>
  <c r="A71" i="57" s="1"/>
  <c r="A72" i="57" s="1"/>
  <c r="A73" i="57" s="1"/>
  <c r="A74" i="57" s="1"/>
  <c r="A75" i="57" s="1"/>
  <c r="A76" i="57" s="1"/>
  <c r="A77" i="57" s="1"/>
  <c r="A78" i="57" s="1"/>
  <c r="A79" i="57" s="1"/>
  <c r="A32" i="51"/>
  <c r="A33" i="51" s="1"/>
  <c r="A34" i="51" s="1"/>
  <c r="A35" i="51" s="1"/>
  <c r="A36" i="51" s="1"/>
  <c r="A37" i="51" s="1"/>
  <c r="A38" i="51" s="1"/>
  <c r="A39" i="51" s="1"/>
  <c r="A40" i="51" s="1"/>
  <c r="A41" i="51" s="1"/>
  <c r="A42" i="51" s="1"/>
  <c r="A24" i="46"/>
  <c r="A22" i="46"/>
  <c r="A56" i="58"/>
  <c r="A25" i="54"/>
  <c r="A26" i="54" s="1"/>
  <c r="A27" i="54" s="1"/>
  <c r="A28" i="54" s="1"/>
  <c r="A29" i="54" s="1"/>
  <c r="A30" i="54" s="1"/>
  <c r="A31" i="54" s="1"/>
  <c r="A32" i="54" s="1"/>
  <c r="A33" i="54" s="1"/>
  <c r="A45" i="53"/>
  <c r="A46" i="53" s="1"/>
  <c r="A47" i="53" s="1"/>
  <c r="A48" i="53" s="1"/>
  <c r="A56" i="50"/>
  <c r="A57" i="50" s="1"/>
  <c r="A58" i="50" s="1"/>
  <c r="A59" i="50" s="1"/>
  <c r="A60" i="50" s="1"/>
  <c r="A61" i="50" s="1"/>
  <c r="A62" i="50" s="1"/>
  <c r="A63" i="50" s="1"/>
  <c r="A64" i="50" s="1"/>
  <c r="A65" i="50" s="1"/>
  <c r="A25" i="46"/>
  <c r="A26" i="46" s="1"/>
  <c r="A28" i="46" s="1"/>
  <c r="A32" i="47"/>
  <c r="A33" i="47" s="1"/>
  <c r="A34" i="47" s="1"/>
  <c r="A25" i="45"/>
  <c r="A58" i="58" l="1"/>
  <c r="A59" i="58" s="1"/>
  <c r="A85" i="55"/>
  <c r="A86" i="55" s="1"/>
  <c r="A87" i="55" s="1"/>
  <c r="A88" i="55" s="1"/>
  <c r="A89" i="55" s="1"/>
  <c r="A90" i="55" s="1"/>
  <c r="A92" i="55" s="1"/>
  <c r="A80" i="57"/>
  <c r="A81" i="57" s="1"/>
  <c r="A82" i="57" s="1"/>
  <c r="A83" i="57" s="1"/>
  <c r="A84" i="57" s="1"/>
  <c r="A86" i="57" s="1"/>
  <c r="A49" i="53"/>
  <c r="A50" i="53" s="1"/>
  <c r="A51" i="53" s="1"/>
  <c r="A52" i="53" s="1"/>
  <c r="A53" i="53" s="1"/>
  <c r="A54" i="53" s="1"/>
  <c r="A55" i="53" s="1"/>
  <c r="A56" i="53" s="1"/>
  <c r="A57" i="53" s="1"/>
  <c r="A58" i="53" s="1"/>
  <c r="A43" i="51"/>
  <c r="A44" i="51" s="1"/>
  <c r="A45" i="51" s="1"/>
  <c r="A46" i="51" s="1"/>
  <c r="A47" i="51" s="1"/>
  <c r="A48" i="51" s="1"/>
  <c r="A50" i="51" s="1"/>
  <c r="A51" i="51" s="1"/>
  <c r="A53" i="51" s="1"/>
  <c r="A54" i="51" s="1"/>
  <c r="A55" i="51" s="1"/>
  <c r="A56" i="51" s="1"/>
  <c r="A57" i="51" s="1"/>
  <c r="A58" i="51" s="1"/>
  <c r="A59" i="51" s="1"/>
  <c r="A60" i="51" s="1"/>
  <c r="A61" i="51" s="1"/>
  <c r="A62" i="51" s="1"/>
  <c r="A63" i="51" s="1"/>
  <c r="A64" i="51" s="1"/>
  <c r="A65" i="51" s="1"/>
  <c r="A66" i="51" s="1"/>
  <c r="A67" i="51" s="1"/>
  <c r="A69" i="51" s="1"/>
  <c r="A71" i="51" s="1"/>
  <c r="A73" i="51" s="1"/>
  <c r="A74" i="51" s="1"/>
  <c r="A75" i="51" s="1"/>
  <c r="A76" i="51" s="1"/>
  <c r="A77" i="51" s="1"/>
  <c r="A28" i="45"/>
  <c r="A29" i="45" s="1"/>
  <c r="A30" i="45" s="1"/>
  <c r="A31" i="45" s="1"/>
  <c r="A34" i="45" s="1"/>
  <c r="A35" i="45" s="1"/>
  <c r="A36" i="45" s="1"/>
  <c r="A37" i="45" s="1"/>
  <c r="A38" i="45" s="1"/>
  <c r="A39" i="45" s="1"/>
  <c r="A41" i="45" s="1"/>
  <c r="A42" i="45" s="1"/>
  <c r="A26" i="45"/>
  <c r="A66" i="50"/>
  <c r="A68" i="50" s="1"/>
  <c r="A34" i="54"/>
  <c r="A35" i="54" s="1"/>
  <c r="A36" i="54" s="1"/>
  <c r="A37" i="54" s="1"/>
  <c r="A38" i="54" s="1"/>
  <c r="A39" i="54" s="1"/>
  <c r="A40" i="54" s="1"/>
  <c r="A41" i="54" s="1"/>
  <c r="A29" i="46"/>
  <c r="A30" i="46" s="1"/>
  <c r="A37" i="47"/>
  <c r="A38" i="47" s="1"/>
  <c r="A39" i="47" s="1"/>
  <c r="A40" i="47" s="1"/>
  <c r="A41" i="47" s="1"/>
  <c r="A42" i="47" s="1"/>
  <c r="A44" i="47" s="1"/>
  <c r="A45" i="47" s="1"/>
  <c r="A59" i="53" l="1"/>
  <c r="A60" i="53" s="1"/>
  <c r="A61" i="53" s="1"/>
  <c r="A33" i="46"/>
  <c r="A34" i="46" s="1"/>
  <c r="A35" i="46" s="1"/>
  <c r="A36" i="46" s="1"/>
  <c r="A37" i="46" s="1"/>
  <c r="A38" i="46" s="1"/>
  <c r="A42" i="54"/>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46" i="47"/>
  <c r="A47" i="47" s="1"/>
  <c r="A48" i="47" s="1"/>
  <c r="A49" i="47" s="1"/>
  <c r="A51" i="47" s="1"/>
  <c r="A52" i="47" s="1"/>
  <c r="A53" i="47" s="1"/>
  <c r="A54" i="47" s="1"/>
  <c r="A43" i="45"/>
  <c r="A44" i="45" s="1"/>
  <c r="A45" i="45" s="1"/>
  <c r="A46" i="45" s="1"/>
  <c r="A48" i="45" s="1"/>
  <c r="A49" i="45" s="1"/>
  <c r="A51" i="45" s="1"/>
  <c r="A53" i="45" s="1"/>
  <c r="A14" i="44"/>
  <c r="A15" i="44" s="1"/>
  <c r="A16" i="44" s="1"/>
  <c r="A17" i="44" s="1"/>
  <c r="A18" i="44" s="1"/>
  <c r="A19" i="44" s="1"/>
  <c r="A20" i="44" s="1"/>
  <c r="A21" i="44" s="1"/>
  <c r="A22" i="44" s="1"/>
  <c r="A23" i="44" s="1"/>
  <c r="A24" i="44" s="1"/>
  <c r="A26" i="44" s="1"/>
  <c r="A62" i="53" l="1"/>
  <c r="A63" i="53" s="1"/>
  <c r="A64" i="53" s="1"/>
  <c r="A65" i="53" s="1"/>
  <c r="A66" i="53" s="1"/>
  <c r="A68" i="53" s="1"/>
  <c r="A85" i="54"/>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108" i="54" s="1"/>
  <c r="A109" i="54" s="1"/>
  <c r="A40" i="46"/>
  <c r="A41" i="46" s="1"/>
  <c r="A42" i="46" s="1"/>
  <c r="A43" i="46" s="1"/>
  <c r="A44" i="46" s="1"/>
  <c r="A56" i="47"/>
  <c r="A57" i="47" s="1"/>
  <c r="A59" i="47" s="1"/>
  <c r="A60" i="47" s="1"/>
  <c r="A63" i="47" s="1"/>
  <c r="A54" i="45"/>
  <c r="A57" i="45" s="1"/>
  <c r="A27" i="44"/>
  <c r="A28" i="44" s="1"/>
  <c r="A29" i="44" s="1"/>
  <c r="A110" i="54" l="1"/>
  <c r="A111" i="54" s="1"/>
  <c r="A112" i="54" s="1"/>
  <c r="A113" i="54" s="1"/>
  <c r="A114" i="54" s="1"/>
  <c r="A116" i="54" s="1"/>
  <c r="A117" i="54" s="1"/>
  <c r="A61" i="46"/>
  <c r="A62" i="46" s="1"/>
  <c r="A63" i="46" s="1"/>
  <c r="A64" i="46" s="1"/>
  <c r="A67" i="46" s="1"/>
  <c r="A68" i="46" s="1"/>
  <c r="A69" i="46" s="1"/>
  <c r="A70" i="46" s="1"/>
  <c r="A71" i="46" s="1"/>
  <c r="A72" i="46" s="1"/>
  <c r="A73" i="46" s="1"/>
  <c r="A74" i="46" s="1"/>
  <c r="A75" i="46" s="1"/>
  <c r="A77" i="46" s="1"/>
  <c r="A78" i="46" s="1"/>
  <c r="A80" i="46" s="1"/>
  <c r="A45" i="46"/>
  <c r="A47" i="46" s="1"/>
  <c r="A48" i="46" s="1"/>
  <c r="A49" i="46" s="1"/>
  <c r="A50" i="46" s="1"/>
  <c r="A51" i="46" s="1"/>
  <c r="A53" i="46" s="1"/>
  <c r="A54" i="46" s="1"/>
  <c r="A55" i="46" s="1"/>
  <c r="A56" i="46" s="1"/>
  <c r="A58" i="46" s="1"/>
  <c r="A59" i="46" s="1"/>
  <c r="A31" i="44"/>
  <c r="A32" i="44" s="1"/>
  <c r="A33" i="44" s="1"/>
  <c r="A34" i="44" s="1"/>
  <c r="A64" i="47"/>
  <c r="A65" i="47" s="1"/>
  <c r="A66" i="47" s="1"/>
  <c r="A67" i="47" s="1"/>
  <c r="A68" i="47" s="1"/>
  <c r="A58" i="45"/>
  <c r="A59" i="45" s="1"/>
  <c r="A60" i="45" s="1"/>
  <c r="A61" i="45" s="1"/>
  <c r="D11" i="1"/>
  <c r="C7" i="78" s="1"/>
  <c r="C8" i="1"/>
  <c r="D10" i="1" s="1"/>
  <c r="D8" i="43"/>
  <c r="C14" i="43" s="1"/>
  <c r="A15" i="42"/>
  <c r="A16" i="42" s="1"/>
  <c r="A17" i="42" s="1"/>
  <c r="A18" i="42" s="1"/>
  <c r="A19" i="42" s="1"/>
  <c r="A14" i="17"/>
  <c r="I45" i="13"/>
  <c r="I41" i="13"/>
  <c r="I37" i="13"/>
  <c r="J13" i="13" s="1"/>
  <c r="H31" i="13"/>
  <c r="H30" i="13"/>
  <c r="A22" i="13"/>
  <c r="A17" i="13"/>
  <c r="A18" i="13" s="1"/>
  <c r="A19" i="13" s="1"/>
  <c r="D11" i="13"/>
  <c r="D10" i="13"/>
  <c r="H18" i="13"/>
  <c r="H19" i="13"/>
  <c r="H17" i="13"/>
  <c r="H23" i="13"/>
  <c r="C7" i="77" l="1"/>
  <c r="C7" i="76"/>
  <c r="C7" i="73"/>
  <c r="C7" i="74"/>
  <c r="C7" i="72"/>
  <c r="C7" i="75"/>
  <c r="C6" i="71"/>
  <c r="A20" i="42"/>
  <c r="A21" i="42" s="1"/>
  <c r="A22" i="42" s="1"/>
  <c r="A23" i="42" s="1"/>
  <c r="A24" i="42" s="1"/>
  <c r="A25" i="42" s="1"/>
  <c r="A26" i="42" s="1"/>
  <c r="A27" i="42" s="1"/>
  <c r="A28" i="42" s="1"/>
  <c r="A29" i="42" s="1"/>
  <c r="A30" i="42" s="1"/>
  <c r="A31" i="42" s="1"/>
  <c r="C7" i="68"/>
  <c r="C7" i="63"/>
  <c r="C7" i="65"/>
  <c r="C7" i="69"/>
  <c r="C7" i="67"/>
  <c r="C7" i="66"/>
  <c r="C7" i="62"/>
  <c r="C7" i="64"/>
  <c r="C6" i="61"/>
  <c r="C6" i="60"/>
  <c r="A35" i="44"/>
  <c r="C16" i="1"/>
  <c r="B1" i="3"/>
  <c r="D3" i="3" s="1"/>
  <c r="C5" i="78" s="1"/>
  <c r="C6" i="78" s="1"/>
  <c r="C6" i="17"/>
  <c r="C7" i="59"/>
  <c r="C7" i="58"/>
  <c r="C7" i="57"/>
  <c r="C7" i="56"/>
  <c r="C7" i="55"/>
  <c r="C7" i="53"/>
  <c r="C7" i="52"/>
  <c r="C6" i="47"/>
  <c r="C7" i="54"/>
  <c r="C7" i="51"/>
  <c r="C7" i="50"/>
  <c r="C6" i="46"/>
  <c r="C6" i="45"/>
  <c r="C6" i="44"/>
  <c r="A15" i="17"/>
  <c r="A16" i="17" s="1"/>
  <c r="A17" i="17" s="1"/>
  <c r="A18" i="17" s="1"/>
  <c r="A19" i="17" s="1"/>
  <c r="A20" i="17" s="1"/>
  <c r="A21" i="17" s="1"/>
  <c r="A22" i="17" s="1"/>
  <c r="A23" i="17" s="1"/>
  <c r="A24" i="17" s="1"/>
  <c r="C7" i="42"/>
  <c r="D5" i="3"/>
  <c r="C5" i="77" l="1"/>
  <c r="C6" i="77" s="1"/>
  <c r="C5" i="76"/>
  <c r="C6" i="76" s="1"/>
  <c r="C5" i="56"/>
  <c r="C6" i="56" s="1"/>
  <c r="C5" i="75"/>
  <c r="C6" i="75" s="1"/>
  <c r="C5" i="74"/>
  <c r="C6" i="74" s="1"/>
  <c r="C5" i="73"/>
  <c r="C6" i="73" s="1"/>
  <c r="C5" i="72"/>
  <c r="C6" i="72" s="1"/>
  <c r="A32" i="42"/>
  <c r="A33" i="42" s="1"/>
  <c r="A34" i="42" s="1"/>
  <c r="A35" i="42" s="1"/>
  <c r="A36" i="42" s="1"/>
  <c r="A37" i="42" s="1"/>
  <c r="A38" i="42" s="1"/>
  <c r="A39" i="42" s="1"/>
  <c r="A40" i="42" s="1"/>
  <c r="A41" i="42" s="1"/>
  <c r="A42" i="42" s="1"/>
  <c r="C5" i="55"/>
  <c r="C6" i="55" s="1"/>
  <c r="C4" i="44"/>
  <c r="C5" i="44" s="1"/>
  <c r="C4" i="47"/>
  <c r="C5" i="47" s="1"/>
  <c r="C4" i="71"/>
  <c r="C5" i="71" s="1"/>
  <c r="A38" i="44"/>
  <c r="A39" i="44" s="1"/>
  <c r="A40" i="44" s="1"/>
  <c r="A41" i="44" s="1"/>
  <c r="A42" i="44" s="1"/>
  <c r="A43" i="44" s="1"/>
  <c r="A29" i="17"/>
  <c r="A25" i="17"/>
  <c r="A26" i="17" s="1"/>
  <c r="A27" i="17" s="1"/>
  <c r="C5" i="53"/>
  <c r="C6" i="53" s="1"/>
  <c r="C5" i="58"/>
  <c r="C6" i="58" s="1"/>
  <c r="C5" i="69"/>
  <c r="C6" i="69" s="1"/>
  <c r="C5" i="67"/>
  <c r="C6" i="67" s="1"/>
  <c r="C5" i="65"/>
  <c r="C6" i="65" s="1"/>
  <c r="C5" i="63"/>
  <c r="C6" i="63" s="1"/>
  <c r="C5" i="66"/>
  <c r="C6" i="66" s="1"/>
  <c r="C5" i="62"/>
  <c r="C6" i="62" s="1"/>
  <c r="C5" i="68"/>
  <c r="C6" i="68" s="1"/>
  <c r="C5" i="64"/>
  <c r="C6" i="64" s="1"/>
  <c r="C4" i="17"/>
  <c r="C5" i="17" s="1"/>
  <c r="C4" i="46"/>
  <c r="C5" i="46" s="1"/>
  <c r="C5" i="57"/>
  <c r="C6" i="57" s="1"/>
  <c r="C4" i="45"/>
  <c r="C5" i="45" s="1"/>
  <c r="C5" i="54"/>
  <c r="C6" i="54" s="1"/>
  <c r="C5" i="51"/>
  <c r="C6" i="51" s="1"/>
  <c r="C4" i="61"/>
  <c r="C5" i="61" s="1"/>
  <c r="C4" i="60"/>
  <c r="C5" i="60" s="1"/>
  <c r="D4" i="3"/>
  <c r="C5" i="42"/>
  <c r="C6" i="42" s="1"/>
  <c r="C5" i="50"/>
  <c r="C6" i="50" s="1"/>
  <c r="C5" i="52"/>
  <c r="C6" i="52" s="1"/>
  <c r="C5" i="59"/>
  <c r="C6" i="59" s="1"/>
  <c r="A30" i="17"/>
  <c r="A31" i="17" s="1"/>
  <c r="A32" i="17" s="1"/>
  <c r="A33" i="17" s="1"/>
  <c r="A34" i="17" s="1"/>
  <c r="A35" i="17" s="1"/>
  <c r="A43" i="42" l="1"/>
  <c r="A44" i="42" s="1"/>
  <c r="A45" i="42" s="1"/>
  <c r="A46" i="42" s="1"/>
  <c r="A45" i="44"/>
  <c r="A46" i="44" s="1"/>
  <c r="A47" i="44" s="1"/>
  <c r="A48" i="44" s="1"/>
  <c r="A49" i="44" s="1"/>
  <c r="A50" i="44" s="1"/>
  <c r="A37" i="17"/>
  <c r="A38" i="17" s="1"/>
  <c r="A39" i="17" s="1"/>
  <c r="A40" i="17" s="1"/>
  <c r="A47" i="42" l="1"/>
  <c r="A48" i="42" s="1"/>
  <c r="A49" i="42" s="1"/>
  <c r="A50" i="42" s="1"/>
  <c r="A58" i="44"/>
  <c r="A59" i="44" s="1"/>
  <c r="A60" i="44" s="1"/>
  <c r="A61" i="44" s="1"/>
  <c r="A63" i="44" s="1"/>
  <c r="A64" i="44" s="1"/>
  <c r="A52" i="44"/>
  <c r="A53" i="44" s="1"/>
  <c r="A54" i="44" s="1"/>
  <c r="A55" i="44" s="1"/>
  <c r="A56" i="44" s="1"/>
  <c r="A44" i="17"/>
  <c r="A45" i="17" s="1"/>
  <c r="A46" i="17" s="1"/>
  <c r="A47" i="17" s="1"/>
  <c r="A48" i="17" s="1"/>
  <c r="A49" i="17" s="1"/>
  <c r="A51" i="17" s="1"/>
  <c r="A52" i="17" s="1"/>
  <c r="A53" i="17" s="1"/>
  <c r="A54" i="17" s="1"/>
  <c r="A55" i="17" s="1"/>
  <c r="A56" i="17" s="1"/>
  <c r="A58" i="17" s="1"/>
  <c r="A59" i="17" s="1"/>
  <c r="A60" i="17" s="1"/>
  <c r="A61" i="17" s="1"/>
  <c r="A63" i="17" s="1"/>
  <c r="A41" i="17"/>
  <c r="H16" i="13"/>
  <c r="H20" i="13" s="1"/>
  <c r="H21" i="13" s="1"/>
  <c r="A51" i="42" l="1"/>
  <c r="A66" i="44"/>
  <c r="A67" i="44" s="1"/>
  <c r="A68" i="44" s="1"/>
  <c r="A69" i="44" s="1"/>
  <c r="A71" i="44" s="1"/>
  <c r="A72" i="44" s="1"/>
  <c r="A73" i="44" s="1"/>
  <c r="A74" i="44" s="1"/>
  <c r="A77" i="44" s="1"/>
  <c r="A78" i="44" s="1"/>
  <c r="A79" i="44" s="1"/>
  <c r="A80" i="44" s="1"/>
  <c r="H22" i="13"/>
  <c r="H24" i="13" s="1"/>
  <c r="H25" i="13" s="1"/>
  <c r="H26" i="13" s="1"/>
  <c r="A87" i="44" l="1"/>
  <c r="A88" i="44" s="1"/>
  <c r="A90" i="44" s="1"/>
  <c r="A81" i="44"/>
  <c r="A82" i="44" s="1"/>
  <c r="A83" i="44" s="1"/>
  <c r="A84" i="44" s="1"/>
  <c r="A85" i="44" s="1"/>
  <c r="A52" i="42"/>
  <c r="A53" i="42" s="1"/>
  <c r="A54" i="42" s="1"/>
  <c r="A55" i="42" s="1"/>
  <c r="A56" i="42" s="1"/>
  <c r="A57" i="42" s="1"/>
  <c r="A58" i="42" s="1"/>
  <c r="A59" i="42" s="1"/>
  <c r="A61" i="42" s="1"/>
  <c r="A62"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H27" i="13"/>
  <c r="H28" i="13" s="1"/>
  <c r="A86" i="42" l="1"/>
  <c r="A87" i="42" s="1"/>
  <c r="A88" i="42" s="1"/>
  <c r="A89" i="42" s="1"/>
  <c r="A90" i="42" s="1"/>
  <c r="A91" i="42" s="1"/>
  <c r="A92" i="42" s="1"/>
  <c r="A93" i="42" s="1"/>
  <c r="A94" i="42" s="1"/>
  <c r="A95" i="42" s="1"/>
  <c r="A96" i="42" s="1"/>
  <c r="H33" i="13"/>
  <c r="H32" i="13"/>
  <c r="A97" i="42" l="1"/>
  <c r="A98" i="42" s="1"/>
  <c r="A99" i="42" s="1"/>
  <c r="A100" i="42" s="1"/>
  <c r="H34" i="13"/>
  <c r="A64" i="17"/>
  <c r="A66" i="17" s="1"/>
  <c r="A68" i="17" s="1"/>
  <c r="A101" i="42" l="1"/>
  <c r="A102" i="42" s="1"/>
  <c r="A103" i="42" s="1"/>
  <c r="A104" i="42" s="1"/>
  <c r="A105" i="42" s="1"/>
  <c r="A106" i="42" s="1"/>
  <c r="A107" i="42" s="1"/>
  <c r="A108" i="42" s="1"/>
  <c r="A109" i="42" s="1"/>
  <c r="A110" i="42" s="1"/>
  <c r="A111" i="42" s="1"/>
  <c r="A112" i="42" s="1"/>
  <c r="A113" i="42" s="1"/>
  <c r="A114" i="42" s="1"/>
  <c r="A115" i="42" s="1"/>
  <c r="A117" i="42" s="1"/>
  <c r="A118" i="42" s="1"/>
  <c r="A69" i="17"/>
  <c r="A72" i="17" s="1"/>
  <c r="A73" i="17" s="1"/>
  <c r="A74" i="17" s="1"/>
  <c r="A75" i="17" s="1"/>
  <c r="A76" i="17" s="1"/>
</calcChain>
</file>

<file path=xl/sharedStrings.xml><?xml version="1.0" encoding="utf-8"?>
<sst xmlns="http://schemas.openxmlformats.org/spreadsheetml/2006/main" count="5549" uniqueCount="727">
  <si>
    <t>Reinis Martinsons</t>
  </si>
  <si>
    <t>Darba devēja sociālais nodoklis</t>
  </si>
  <si>
    <t>__________________</t>
  </si>
  <si>
    <t>(Darba veids vai konstruktīvā elementa nosaukums)</t>
  </si>
  <si>
    <t>Tāmes izmaksa</t>
  </si>
  <si>
    <t xml:space="preserve">Tāme sastādīta </t>
  </si>
  <si>
    <t>Nr. p.k.</t>
  </si>
  <si>
    <t>Darbu apraksts vai materiālu nosaukums</t>
  </si>
  <si>
    <t>Vienības izmaksas</t>
  </si>
  <si>
    <t>Kopā uz visu apjomu</t>
  </si>
  <si>
    <t>Mērvienība</t>
  </si>
  <si>
    <t>Daudzums</t>
  </si>
  <si>
    <t>Laika norma     (c/h)</t>
  </si>
  <si>
    <t>Darba samaksas likme (EUR/h)</t>
  </si>
  <si>
    <t>Darba alga (EUR)</t>
  </si>
  <si>
    <t>Mehānismi (EUR)</t>
  </si>
  <si>
    <t>Kopā (EUR)</t>
  </si>
  <si>
    <t>Darbietilpība (c/h)</t>
  </si>
  <si>
    <t>Summa (EUR)</t>
  </si>
  <si>
    <t>SAGATAVOŠANAS DARBI</t>
  </si>
  <si>
    <t>m</t>
  </si>
  <si>
    <t>ZEMES DARBI</t>
  </si>
  <si>
    <t xml:space="preserve">Pārbaudīja </t>
  </si>
  <si>
    <t>sertifikāta Nr. 20-6923</t>
  </si>
  <si>
    <t>3.7.5.2./9</t>
  </si>
  <si>
    <t>kpl.</t>
  </si>
  <si>
    <t>Autoruzraudzība</t>
  </si>
  <si>
    <t>Izpētes un projektēšanas darbi (ieskaitot PVN)</t>
  </si>
  <si>
    <t>Būvprojekta ekspertīze (ieskaitot PVN)</t>
  </si>
  <si>
    <t>Didzis Dāle</t>
  </si>
  <si>
    <t xml:space="preserve">Objekta adrese   </t>
  </si>
  <si>
    <t>Apstiprinu</t>
  </si>
  <si>
    <t>___________________________________</t>
  </si>
  <si>
    <t>(pasūtītājs, paraksts un tā atšifrējums)</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</si>
  <si>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</si>
  <si>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</si>
  <si>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</si>
  <si>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</si>
  <si>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</si>
  <si>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</si>
  <si>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</si>
  <si>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</si>
  <si>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</si>
  <si>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</si>
  <si>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</si>
  <si>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_______________</t>
  </si>
  <si>
    <t>paraksts</t>
  </si>
  <si>
    <t>paraksta atšifrējums</t>
  </si>
  <si>
    <t>datums</t>
  </si>
  <si>
    <t>Pārbaudīja</t>
  </si>
  <si>
    <t>Būvprojekta vadītājs</t>
  </si>
  <si>
    <t>Pasūtītāja būvniecības koptāme</t>
  </si>
  <si>
    <t>Finanšu rezerve neparedzētiem darbiem</t>
  </si>
  <si>
    <t>Ar būvniecību saistītie pārējie izdevumi</t>
  </si>
  <si>
    <t>Būvuzraudzība</t>
  </si>
  <si>
    <t xml:space="preserve">                   Kopā</t>
  </si>
  <si>
    <t>Kopsavilkuma aprēķins par darbu vai konstruktīvo elementu veidiem</t>
  </si>
  <si>
    <t>Būves nosaukums</t>
  </si>
  <si>
    <t>Objekta adrese</t>
  </si>
  <si>
    <t>Par kopējo summu</t>
  </si>
  <si>
    <t>Kopējā darbietilpība</t>
  </si>
  <si>
    <t>Nr. p.k</t>
  </si>
  <si>
    <t>Kods, tāme Nr.</t>
  </si>
  <si>
    <t>Tāmes izmaksa EUR</t>
  </si>
  <si>
    <t>Darba alga EUR</t>
  </si>
  <si>
    <t>Mehānismi EUR</t>
  </si>
  <si>
    <t>Darb-ietilpība c/h</t>
  </si>
  <si>
    <t>1-1</t>
  </si>
  <si>
    <t>Virsizdevumi</t>
  </si>
  <si>
    <t>Peļņa</t>
  </si>
  <si>
    <t>1-2</t>
  </si>
  <si>
    <t>Ceļu daļas darbi</t>
  </si>
  <si>
    <t>Inženierrisinājumu daļas darbi (LKT)</t>
  </si>
  <si>
    <t>Inženierrisinājumu daļas darbi (ELT, apgaismojums)</t>
  </si>
  <si>
    <t>Inženierrisinājumu daļas darbi (ELT, elektroapgāde)</t>
  </si>
  <si>
    <t>Jūras ielas rekonstrukcija (pārbūve) un autostāvvietu būvniecība Liepājā</t>
  </si>
  <si>
    <t>Lokālā tāme Nr. 1-1</t>
  </si>
  <si>
    <t>Piezīmes:</t>
  </si>
  <si>
    <t>1. Materiālu apjomi doti sablīvētā veidā.</t>
  </si>
  <si>
    <t>Īslīces ielas pārbūve Bauskā, Bauskas novadā</t>
  </si>
  <si>
    <t>Lokālā tāme Nr. 1-3</t>
  </si>
  <si>
    <t>gb.</t>
  </si>
  <si>
    <t>1-3</t>
  </si>
  <si>
    <t>vietas</t>
  </si>
  <si>
    <t>Paredzamās līgumcenas koptāme</t>
  </si>
  <si>
    <t>Būvdarbu veids vai konstruktīvā elementa nosaukums</t>
  </si>
  <si>
    <t>Būvizstrādājumi EUR</t>
  </si>
  <si>
    <t>Tai skaitā</t>
  </si>
  <si>
    <t>Būvizstrādājumi (EUR)</t>
  </si>
  <si>
    <t>5. Izstrādājot piedāvājumu, būvdarbu veicējam rūpīgi pārskatīt projektu un apjomos jāiekļauj arī neuzrādītie darbi un materiāli, lai kvalitatīvi veiktu būvniecību atbilstoši konkrētā būvdarbu veicēja pielietotajai tehnoloģijai, un bez kuriem nebūtu iespējama būvdarbu tehnoloģiski pareiza un spēkā esošajiem normatīviem atbilstoša veikšana pilnā apjomā.</t>
  </si>
  <si>
    <t>CCTV pārbaude cauruļvada slīpuma un stāvokļa noteikšanai pēc būvdarbu pabeigšanas</t>
  </si>
  <si>
    <t xml:space="preserve">3. Būvdarbu veicējam jāvērtē visi nepieciešamie darbi, materiāli, būvmašīnas un transports, bez kā nevarētu būt iespējama darba daudzumu sarakstā minēto darbu tehnoloģiski pareiza, Pasūtītāja prasībām atbilstoša izpilde pilnā apjomā. </t>
  </si>
  <si>
    <t>4. Būvdarbu apjomus skatīt kopā rasējumiem, tehniskajiem risinājumiem, tehniskajām specifikācijām, skaidrojošo aprakstu un pielikumiem.</t>
  </si>
  <si>
    <t>6. Nederīgās (vājas nestspējas) grunts izrakšanu (ierakums) un aizvietošanu (uzbērums) veikt tikai tādā gadījumā, ja deformācijas modulis uz zemes klātnes virsmas ir mazāks par 45 Mpa. Ja, attiecīgās, grunts izrakšana un aizvietošana nav nepieciešama, tad  darbu daudzumu pozīcijā norādītais apjoms no darbu daudzumu saraksta jāizslēdz.</t>
  </si>
  <si>
    <t>7. Materiālus ir iespējams nomainīt uz ekvivalentiem, ja būvdarbu veicējs uzņemas pilnu atbildību par nepieciešamo nestspējas un citu projektā ietverto rādītāju un parametru sasniegšanu.</t>
  </si>
  <si>
    <t>Tiešās izmaksas kopā, t.sk. darba devēja sociālais nodoklis (24,09%)</t>
  </si>
  <si>
    <t>Lokālā tāme Nr. 1-2</t>
  </si>
  <si>
    <t>Smilts akas pamatnes ierīkošanai (blietēta) k&gt;1,0 m/dnn</t>
  </si>
  <si>
    <t>Cauruļvadu skalošana un tīrīšana</t>
  </si>
  <si>
    <t>Tranšeju aizbēršana ar pievesto smilti (K&gt; 1m/dnn, smilts blīvums ne mazāks par 0,95 no dabīgā blīvuma)  no ierīkotā apbēruma ap cauruļvadu līdz atjaunojamā seguma apakšējai kārtai, blietējot ik pa 30 cm.</t>
  </si>
  <si>
    <t>Smilts cauruļvada pamatnei un apbērumam (blietēta) k&gt;1.0 m/dnn</t>
  </si>
  <si>
    <t>m3</t>
  </si>
  <si>
    <t>m2</t>
  </si>
  <si>
    <t>Būvniecības koptāme</t>
  </si>
  <si>
    <t>gb</t>
  </si>
  <si>
    <t>Ceļa segas izbūve salaiduma posmos ar karsto asfaltu</t>
  </si>
  <si>
    <t>Kanalizācijas sistēmas nepārtrauktas darbības nodrošināšana būvniecības darbu laikā, iekļaujot visus nepieciešamos materiālus un veidgabalus</t>
  </si>
  <si>
    <t>Atbalsta bloks, izbūve</t>
  </si>
  <si>
    <t>Betons atbalsta bloku izbūvei (~ 0,05 m3/1gb.)</t>
  </si>
  <si>
    <t>2. Darbu daudzumu sarakstā minētos darbus veikt atbilstoši būvprojektam un Ceļu specifikācijām 2019.</t>
  </si>
  <si>
    <t>BRAUKTUVES CEĻA SEGAS IZBŪVE</t>
  </si>
  <si>
    <t>Cementbetona apmaļu izbūve</t>
  </si>
  <si>
    <t>Izbrīvētās turpmāk neizmantojamās grunts iekraušana autopašizgāzējā un promvešana līdz Pasūtītāja norādītai atbērtnei</t>
  </si>
  <si>
    <t>Dalītā aizsargcaurule EVOCAB SPLIT Ø110mm 750N kabeļu šķērsojuma vietās</t>
  </si>
  <si>
    <t>Kanalizācijas sūkņu stacija KSS-1</t>
  </si>
  <si>
    <t xml:space="preserve">Tranšejas rakšana ar rokām un ekskavatoru pie caurules iebūves dziļuma 1,5-2,0 un minimālā tranšejas platuma 1,5 m </t>
  </si>
  <si>
    <t>Gruntsūdens līmeņa pazemināšana pie tranšejas dziļuma 1,5-2,0m</t>
  </si>
  <si>
    <t>Kanalizācijas spiedvada sistēmas marķējuma lentes ieklāšana 0,3m virs caurules augšas</t>
  </si>
  <si>
    <t xml:space="preserve">Cauruļvadu skalošana </t>
  </si>
  <si>
    <t>Pazemes tipa uzmavu servisa aizbīdnis DCI DN25  ar teleskopisku pagarinātājkātu un peldošā tipa ielas kapi, montāža t.sk. kapes apbetonēšana, piemēram, Hawle vai ekvivalents</t>
  </si>
  <si>
    <t>El. Metināma dubultuzmava PE100 DN32, piemēram, Evopipes vai ekvivalents, montāža</t>
  </si>
  <si>
    <t>Izbrīvētās turpmāk neizmantojamās grunts iekraušana autopašizgāzējā un promvešana līdz Pasūtītāja norādītai atbērtnei līdz 5 km</t>
  </si>
  <si>
    <t>Ūdensapgādes sistēmas marķējuma lentes ieklāšana 0.3 m dziļumā no zemes virsmas</t>
  </si>
  <si>
    <t>Cauruļvadu skalošana un dezinfekcija</t>
  </si>
  <si>
    <t>Ūdensapgādes sistēmas nepārtrauktas darbības nodrošināšana būvniecības darbu laikā, iekļaujot visus nepieciešamos materiālus un veidgabalus</t>
  </si>
  <si>
    <t>Tērauda uzmavu pāreja PE x tērauds, Ø32/DN25</t>
  </si>
  <si>
    <t>Tērauda pāreja, PN10, DN25/15</t>
  </si>
  <si>
    <t>Gružu filtrs, PN16, DN15</t>
  </si>
  <si>
    <t>daudzstrūklu ūdensmērītājs DN15 (q=1,5m3/h), piegāde un montāža (āra apstākļiem)</t>
  </si>
  <si>
    <t>Vītņnu trejgabals, PN16, DN15</t>
  </si>
  <si>
    <t>Tukšošanas krāns  PN16, DN15</t>
  </si>
  <si>
    <t>Līkums PE caurulēm ∅32/90° elektrometināmais</t>
  </si>
  <si>
    <t>Apbetonējums ap akas vāku betons C25/30</t>
  </si>
  <si>
    <t>Gruntsūdens līmeņa pazemināšana pie tranšejas dziļuma 1,5-2,0 m, ja nepieciešams</t>
  </si>
  <si>
    <t>Gruntsūdens līmeņa pazemināšana pie tranšejas dziļuma 2,0-2,5 m, ja nepieciešams</t>
  </si>
  <si>
    <t>Gruntsūdens līmeņa pazemināšana pie tranšejas dziļuma 2,5-3,0 m, ja nepieciešams</t>
  </si>
  <si>
    <t xml:space="preserve">Tranšeju aizbēršana ar pievesto smilti (filtrācijas koeficientu ≥ 1 m/dnn, smilts blīvums ne mazāks par 0,95 no dabīgā blīvuma) no ierīkotā apbēruma ap cauruļvadu līdz atjaunojamā seguma apakšējai kārtai, blietējot ik pa 30 cm. </t>
  </si>
  <si>
    <t>1. Darbu veidiem, kuriem uzrādīta tilpuma mērvienība, tilpums ir materiāliem blīvā veidā.</t>
  </si>
  <si>
    <t>2. Izstrādājot piedāvājumu būvuzņēmējam rūpīgi jāpārskata projektu un apjomos jāiekļauj arī neuzrādītie darbi un materiāli, pozīcijā "Cauruļvadu, veidgabalu, armatūras piegāde un ar to saistītie darbi",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</si>
  <si>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izstrādātājam projektam, ražotājfirmu un LV normatīvo aktu nosacījumiem.</t>
  </si>
  <si>
    <t xml:space="preserve">4. Šos darbu un materiālu apjomus skatīt kopā ar projekta dokumentāciju. </t>
  </si>
  <si>
    <t>5. Demontāžas darbu apjomus precizēt būvdarbu veikšanas laikā.</t>
  </si>
  <si>
    <t>6. 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</si>
  <si>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7. Projektēto un atjaunojamos segumu atjaunošanas slāņus un apjomus skatīt BA daļā</t>
  </si>
  <si>
    <t>Izpilddokumentācijas sagatavošana</t>
  </si>
  <si>
    <t>kpl</t>
  </si>
  <si>
    <t>Mobilizācija un sagatavošanās būvdarbu veikšanai</t>
  </si>
  <si>
    <t>Satiksmes organizācija būvdarbu laikā (ieskaitot pagaidu piebraucamo ceļu, nobrauktuvju un apbraucamo ceļu izbūve/demontāža. Pievadceļu sakārtošanu, bedrīšu lāpīšanu pirms būvniecības un būvniecības laikā)</t>
  </si>
  <si>
    <t>Būvtāfeles uzstādīšana</t>
  </si>
  <si>
    <t>Trases uzmērīšana un nospraušana</t>
  </si>
  <si>
    <t>Betona bruģa seguma demontāža h(vid)=8cm, attīrīšana un nodošana īpašniekam vai aizvešana uz atbērtni</t>
  </si>
  <si>
    <t>Krūmu zāģēšana ar celmu frēzēšanu un aizvešana uz atbērtni</t>
  </si>
  <si>
    <t>Koku zāģēšana ar celmu frēzēšanu un aizvešana uz atbērtni</t>
  </si>
  <si>
    <t>Betona apmaļu un tekņu demontāža un aizvešana uz atbērtni</t>
  </si>
  <si>
    <t>Ceļa zīmju ar balstu demontāža un nogādāšana uz Pasūtītāja norādītu vietu</t>
  </si>
  <si>
    <t>Koku aizsardzība izbūves laikā, izmantojot dēļu vairogus (vismaz pieci 20cm plati dēļi), tai skaitā koku sakņu atrakšana ar rokām un aizsardzība</t>
  </si>
  <si>
    <t>KOMUNIKĀCIJU PĀRBŪVE</t>
  </si>
  <si>
    <t>Ūdensvada aku vāku līmeņošana izmantojot 40t "peldošos vākus", nepieciešamības gadījumā akas grodu, pārsedzes nomaiņa</t>
  </si>
  <si>
    <t>Gāzes kapju līmeņošana, izmantojot "peldoša" tipa kapes, nepieciešamības gadījumā veicot to remontu, saīsināšanu vai pagarināšanu</t>
  </si>
  <si>
    <t>Komunikāciju kabeļu iečaulošana dalīta tipa aizsargcaurulēs d=110 mm, 750N</t>
  </si>
  <si>
    <t>Plastmasas rezerves caurules izbūve SIA "TET" kabeļiem, d=100 mm, 750N</t>
  </si>
  <si>
    <t>Ierakuma izbūve, izrakto grunti aizvedot uz būvuzņēmēja atbērtni</t>
  </si>
  <si>
    <t>Augu zemes noņemšana h(vid)=20cm, liekās grunts aizvešana uz atbērtni</t>
  </si>
  <si>
    <t>Karstā asfalta pamatbrauktuves ceļa segas izbūve</t>
  </si>
  <si>
    <t>Salizturīgā slāņa izbūve no vid. rupjas smilts vai citiem atļautiem materiāliem, hmin=40 cm (Kf &gt; 1 m/dnn)</t>
  </si>
  <si>
    <t>Minerālmateriālu maisījuma 0/45, N III pamata slāņa izbūve, h=15 cm</t>
  </si>
  <si>
    <t>Karstais asfalts AC22 base, S IV, h=6cm</t>
  </si>
  <si>
    <t>Karstais asfalts AC11 surf, S III, h=4cm</t>
  </si>
  <si>
    <t>Betona bruģa ietves segas izbūve</t>
  </si>
  <si>
    <t>Salizturīgā slāņa izbūve no vid. rupjas smilts vai citiem atļautiem materiāliem, hmin=30 cm (Kf &gt; 1 m/dnn)</t>
  </si>
  <si>
    <t>Minerālmateriālu maisījuma 0/45, N III pamata slāņa izbūve h=15 cm</t>
  </si>
  <si>
    <t>Minerālmateriāla izsiju (fr.2/8) izlīdzinošā slāņa izbūve, h(vid)=3cm</t>
  </si>
  <si>
    <t>Betona bruģa (Pelēks, Prizma 6), izbūve, h=6cm</t>
  </si>
  <si>
    <t xml:space="preserve">Betona bruģa nobrauktuvju ceļa segas izbūve </t>
  </si>
  <si>
    <t>Minerālmateriālu maisījuma 0/56, N IV pamata slāņa izbūve h=15 cm</t>
  </si>
  <si>
    <t>Minerālmateriālu maisījuma 0/45, N III pamata slāņa izbūve h=10 cm</t>
  </si>
  <si>
    <t>Betona bruģakmens (pelēks, ar sarkana bruģa kontūru 2 rindās, Prizma 8) t.sk. nobrauktuvēs esošo aku vāku apbruģēšana ar konusveida bruģi 2 rindās, h=8cm</t>
  </si>
  <si>
    <t>Dabīgā akmens bruģa seguma izbūve</t>
  </si>
  <si>
    <t>Salturīgais slānis no smalkas smilts (Kf&gt;1m/dnn), hmin=30cm</t>
  </si>
  <si>
    <t>Dabīgā akmens bruģa segums d=12…15cm (platuma/augstuma attiecība 1/1.2), nostiprināts betonā C30/37 vismaz 2/3 no akmens augstuma</t>
  </si>
  <si>
    <t>Asfaltbetona seguma frēzēšana, h(vid)=4 cm, ar vecā materiāla aizvešanu uz būvuzņēmēja atbērtni</t>
  </si>
  <si>
    <t xml:space="preserve">Karstā asfalta AC 11 surf, S III, seguma izbūve 4 cm biezumā  </t>
  </si>
  <si>
    <t>Cementbetona apmaļu 100.22.15., betona C 30/37 un šķembu pamata  izbūve</t>
  </si>
  <si>
    <t>Cementbetona apmaļu 100.30.15., betona C 30/37 un šķembu pamata  izbūve</t>
  </si>
  <si>
    <t>Cementbetona apmaļu 100.20.8., betona C 30/37 un šķembu pamata  izbūve</t>
  </si>
  <si>
    <t>Slīpo cementbetona apmaļu 100.30./22.15, betona C 30/37 un šķembu pamata  izbūve</t>
  </si>
  <si>
    <t>CAURTEKAS UN KONSTRUKCIJAS</t>
  </si>
  <si>
    <t>CEĻA APRĪKOJUMS UN LABIEKĀRTOJUMS</t>
  </si>
  <si>
    <t>Ceļa zīmju uzstādīšana</t>
  </si>
  <si>
    <t>Ceļa zīmju balstu uzstādīšana, ieskaitot  betona pamatus C 30/37 min. 0,30mx0,30mx0,50m</t>
  </si>
  <si>
    <t>Plastikas horizontālo apzīmējumu uzklāšana</t>
  </si>
  <si>
    <t>Kanalizācijas aku vāku līmeņošana izmantojot 40t "peldošos vākus", nepieciešamības gadījumā akas grodu, pārsedzes nomaiņa</t>
  </si>
  <si>
    <t>Minerālmateriālu maisījuma 0/56, N IV pamata slāņa izbūve, h=15 cm</t>
  </si>
  <si>
    <t>Minerālmateriālu maisījuma 0/45, N III pamata slāņa izbūve, h=10 cm</t>
  </si>
  <si>
    <t>Karstais asfalts AC16 base, S IV, h=4cm</t>
  </si>
  <si>
    <t>Lokālā tāme Nr. 1-4</t>
  </si>
  <si>
    <t>Lokālā tāme Nr. 1-5</t>
  </si>
  <si>
    <t>Lokālā tāme Nr. 3-1</t>
  </si>
  <si>
    <t>Smilts cauruļvada pamatnei un apbērumam (blietēta) k&gt;1,0 m/dnn</t>
  </si>
  <si>
    <t xml:space="preserve">Apbetonējums (betons C25/30) ap akas vāku </t>
  </si>
  <si>
    <t>Noslēgtapa PP SN8 Ø160 mm piegāde un montāža</t>
  </si>
  <si>
    <t xml:space="preserve">Tranšejas rakšana ar rokām un ekskavatoru pie caurules iebūves dziļuma 1,0-1,5 m un minimālā tranšejas platuma 1.5 m  </t>
  </si>
  <si>
    <t xml:space="preserve">Tranšejas rakšana ar rokām un ekskavatoru pie caurules iebūves dziļuma 1,5-2,0 m un minimālā tranšejas platuma 1.5 m  </t>
  </si>
  <si>
    <t xml:space="preserve">Tranšejas rakšana ar rokām un ekskavatoru pie caurules iebūves dziļuma 2,0-2,5 m un minimālā tranšejas platuma 1.5 m  </t>
  </si>
  <si>
    <t xml:space="preserve">Tranšejas rakšana ar rokām un ekskavatoru pie caurules iebūves dziļuma 2,5-3,0 m un minimālā tranšejas platuma 1.5 m  </t>
  </si>
  <si>
    <t xml:space="preserve">Tranšejas rakšana ar rokām un ekskavatoru pie caurules iebūves dziļuma 3,0-3,5 m un minimālā tranšejas platuma 1.5 m  </t>
  </si>
  <si>
    <t>Gruntsūdens līmeņa pazemināšana pie tranšejas dziļuma 1,0-1,5 m, ja nepieciešams</t>
  </si>
  <si>
    <t>Gruntsūdens līmeņa pazemināšana pie tranšejas dziļuma 3,0-3,5 m, ja nepieciešams</t>
  </si>
  <si>
    <t>Tranšejas sienu stiprināšana ar metāla vairogiem (divpusēji),  sienas nostiprinātas abās būvgrāvja pusēs, tranšejas dziļums 1,0-1,5m</t>
  </si>
  <si>
    <t>Tranšejas sienu stiprināšana ar metāla vairogiem (divpusēji),  sienas nostiprinātas abās būvgrāvja pusēs, tranšejas dziļums 1,5-2,0 m</t>
  </si>
  <si>
    <t>Tranšejas sienu stiprināšana ar metāla vairogiem (divpusēji),  sienas nostiprinātas abās būvgrāvja pusēs, tranšejas dziļums 2,0-2,5 m</t>
  </si>
  <si>
    <t>Tranšejas sienu stiprināšana ar metāla vairogiem (divpusēji),  sienas nostiprinātas abās būvgrāvja pusēs, tranšejas dziļums 2,5-3,0 m</t>
  </si>
  <si>
    <t>Kanalizācijas sistēmas marķējuma lentes ieklāšana 0,3m dziļumā no zemes virsmas</t>
  </si>
  <si>
    <t>Šķērsojumi ar kabeļiem</t>
  </si>
  <si>
    <t>Šķērsojumi ar kabeļiem (aizsargcaurules paredzētas TS daļā)</t>
  </si>
  <si>
    <t>Šķērsojumi ar projektētajiem cauruļvadiem</t>
  </si>
  <si>
    <t>Šķērsojumi ar projektētajiem kabeļiem</t>
  </si>
  <si>
    <t>Šķērsojumi ar projektētajām rezerves caurulēm</t>
  </si>
  <si>
    <t>Cauruļvadu hermētiskuma pārbaude izmantojot ūdeni</t>
  </si>
  <si>
    <t>Cauruļvadu, veidgabalu, armatūras un aku piegāde, un ar to saistītie darbi</t>
  </si>
  <si>
    <t>Vispārējās celtniecības darbi K1 tīklu izbūvei</t>
  </si>
  <si>
    <t>Lokālā tāme Nr. 2-1</t>
  </si>
  <si>
    <t>Kanalizācijas aka PP ID600mm, 40,0 t vāku RAL-GZ692 sertifikāciju, atvērumu ≥600mm, dubulstsienu šahtu SN8 ar ribojumu; rūpnieciski lietu pamatni ar teknēm, EN135982-2 sertifikāciju (2,5-3,0 m dziļumā ieskaitot dzelzsbetona atbalsta gredzenu),  izbūve un montāža t.sk. apbetonējums</t>
  </si>
  <si>
    <t>Tranšejas sienu stiprināšana ar metāla vairogiem (divpusēji),  sienas nostiprinātas abās būvgrāvja pusēs, tranšejas dziļums 2,0-2,5m</t>
  </si>
  <si>
    <t>Šķērsojumi ar cauruļvadiem d&lt;200  (t.sk. atšurfēšana)</t>
  </si>
  <si>
    <t>Lokālā tāme Nr. 2-2</t>
  </si>
  <si>
    <t>Lokālā tāme Nr. 2-3</t>
  </si>
  <si>
    <t>Tranšejas sienu stiprināšana, tranšejas dziļums 1,5-2,0m</t>
  </si>
  <si>
    <t>Cauruļvadu hidrauliskā pārbaude (presēšana ar 9 bar. pārbaudes spiedienu)</t>
  </si>
  <si>
    <t>Kanalizācijas sūkņu stacija</t>
  </si>
  <si>
    <t>Lokālā tāme Nr. 2-4</t>
  </si>
  <si>
    <t xml:space="preserve"> SADZĪVES KANALIZĀCIJA – K1 (neieskaitot K1-11)</t>
  </si>
  <si>
    <t>Pārkrituma mezglu montāža plastmasas akai ID600, ievadcaurule Ø160, h=0,5-1,0m</t>
  </si>
  <si>
    <t>Šķērsojumi ar cauruļvadiem d&gt;200  (t.sk. atšurfēšana)</t>
  </si>
  <si>
    <t>Lokālā tāme Nr. 2-5</t>
  </si>
  <si>
    <t>Šķērsojumi ar cauruļvadiem d&lt;200 (t.sk. atšurfēšana)</t>
  </si>
  <si>
    <t>Vispārējās celtniecības darbi Ū1 tīklu izbūvei</t>
  </si>
  <si>
    <t>Atloku trejgabals DCI DN100/100, piemēram, Hawle vai ekvivalents, montāža</t>
  </si>
  <si>
    <t>Pazemes tipa atloku aizbīdnis DCI DN100  ar teleskopisku pagarinātājkātu un peldošā tipa ielas kapi, montāža t.sk. kapes apbetonēšana, piemēram, Hawle vai ekvivalents</t>
  </si>
  <si>
    <t>Siltināts virszemes tipa hidrants DCI DN100, komplektā ar sarkanu PE virszemes cepuri un norādījumu zīmi</t>
  </si>
  <si>
    <t>El. metināms sedls ar atzaru PE100 DN110/32, piemēram, Evopipes vai ekvivalents, montāža</t>
  </si>
  <si>
    <t>Pazemes tipa uzmavu servisa aizbīdnis DCI DN32  ar teleskopisku pagarinātājkātu un peldošā tipa ielas kapi, montāža t.sk. kapes apbetonēšana, piemēram, Hawle vai ekvivalents</t>
  </si>
  <si>
    <t>El. Metināma noslēgtapa PE100 DN32, piemēram, Evopipes vai ekvivalents, montāža</t>
  </si>
  <si>
    <t>El. Metināma noslēgtapa PE100 DN63, piemēram, Evopipes vai ekvivalents, montāža</t>
  </si>
  <si>
    <t>El. Metināma noslēgtapa PE100 DN110, piemēram, Evopipes vai ekvivalents, montāža</t>
  </si>
  <si>
    <t>Šķērsojumi ar kabeļiem (beztranšeju posmā, Ū1 daļā neparedz aizsargcauruli)</t>
  </si>
  <si>
    <t>Zāliena atjaunošana  iekļaujot visus konstruktīvos slāņus, vietās, kur jāveic rakšanas darbus un kuras nav iekļautas TS sadaļā ceļu seguma atjaunošanai</t>
  </si>
  <si>
    <t>Pazemes tipa atloku aizbīdnis DCI DN50  ar teleskopisku pagarinātājkātu un peldošā tipa ielas kapi, montāža t.sk. kapes apbetonēšana, piemēram, Hawle vai ekvivalents</t>
  </si>
  <si>
    <t>El. metināms sedls ar atzaru PE100 DN63/32, piemēram, Evopipes vai ekvivalents, montāža</t>
  </si>
  <si>
    <t>Lokālā tāme Nr. 3-2</t>
  </si>
  <si>
    <t>Lokālā tāme Nr. 3-3</t>
  </si>
  <si>
    <t>Universāls ISO savienojums 32/d32, piegāde un montāža</t>
  </si>
  <si>
    <t>Cauruļvadu hidrauliskā pārbaude (presēšana ar 6 atm. pārbaudes spiedienu)</t>
  </si>
  <si>
    <t>Lokālā tāme Nr. 3-4</t>
  </si>
  <si>
    <t>Vispārējās celtniecības darbi Ksp tīklu izbūvei</t>
  </si>
  <si>
    <t>Lokālā tāme Nr. 4-1</t>
  </si>
  <si>
    <t xml:space="preserve"> Lietus ūdens kanalizācija K2</t>
  </si>
  <si>
    <t>Smilts cauruļvada pamatnei un apbērumam (blietēta) k&gt;1,0m/dnn</t>
  </si>
  <si>
    <t>Lietus kanalizācijas aka PP ID600mm, 40,0 t vāku RAL-GZ692 sertifikāciju, atvērumu ≥600mm, dubulstsienu šahtu SN8 ar ribojumu; rūpnieciski lietu pamatni ar teknēm, EN135982-2 sertifikāciju (1,0-1,5m dziļumā ieskaitot dzelzsbetona atbalsta gredzenu)</t>
  </si>
  <si>
    <t xml:space="preserve">Betona bruģa dubultā josla ap akas vāku </t>
  </si>
  <si>
    <t>Izbrīvētās grunts iekraušana autopašizgāzējā un promvešana līdz Pasūtītāja norādītai atbērtnei</t>
  </si>
  <si>
    <t>Lietus ūdeņu kanalizācijas sistēmas marķējuma lentes ieklāšana 0,3m virs caurules augšas</t>
  </si>
  <si>
    <t>Izlaides un cauruļvada nostiprināšanas izbūve nogāzē</t>
  </si>
  <si>
    <t>Smilts šķembu maisījums pašteces kanalizācijas izlaides izbūvei</t>
  </si>
  <si>
    <t>Pretvārsts DN200</t>
  </si>
  <si>
    <t>Laukakmeņu bruģa klājums</t>
  </si>
  <si>
    <t>Betons pašteces lietus kanalizācijas izlaides nostiprināšanai</t>
  </si>
  <si>
    <t>Lokālā tāme Nr. 4-2</t>
  </si>
  <si>
    <t>Lietus kanalizācijas aka PP ID600mm, 40,0 t vāku RAL-GZ692 sertifikāciju, atvērumu ≥600mm, dubulstsienu šahtu SN8 ar ribojumu; rūpnieciski lietu pamatni ar teknēm, EN135982-2 sertifikāciju (1,0-1,5 m dziļumā ieskaitot dzelzsbetona atbalsta gredzenu),  izbūve un montāža t.sk. apbetonējums</t>
  </si>
  <si>
    <t xml:space="preserve">Šķērsojumi ar cauruļvadiem d&lt;200 </t>
  </si>
  <si>
    <t>Vispārējās celtniecības darbi K2 tīklu izbūvei</t>
  </si>
  <si>
    <t>1-4</t>
  </si>
  <si>
    <t>1-5</t>
  </si>
  <si>
    <t>2-1</t>
  </si>
  <si>
    <t>2-2</t>
  </si>
  <si>
    <t>2-3</t>
  </si>
  <si>
    <t>2-4</t>
  </si>
  <si>
    <t>2-5</t>
  </si>
  <si>
    <t>3-1</t>
  </si>
  <si>
    <t>3-2</t>
  </si>
  <si>
    <t>3-3</t>
  </si>
  <si>
    <t>3-4</t>
  </si>
  <si>
    <t>4-1</t>
  </si>
  <si>
    <t>4-2</t>
  </si>
  <si>
    <t>Zaļās zonas ierīkošana, izmantojot augu zemi, h=10 cm, apsētu ar zāli, ieskaitot planēšanu, veltņošanu un darba zonas sakārtošanu zem zaļās zonas, h(vid)=35cm</t>
  </si>
  <si>
    <t>Izceltu krustojumu izbūve</t>
  </si>
  <si>
    <t>Karstā asfalta pamatbrauktuves un stāvvietas ceļa segas izbūve</t>
  </si>
  <si>
    <t>Lokālā tāme Nr. 1-7</t>
  </si>
  <si>
    <t>Karstā asfalta pamatbrauktuves atvieglotās ceļa segas izbūve</t>
  </si>
  <si>
    <t>1-6</t>
  </si>
  <si>
    <t>1-7</t>
  </si>
  <si>
    <t>Lokālā tāme Nr. 1-6</t>
  </si>
  <si>
    <t>Kanalizācijas aka PP ID600mm, 40,0 t vāku RAL-GZ692 sertifikāciju, atvērumu ≥600mm, dubultsienu šahtu SN8 ar ribojumu; rūpnieciski lietu pamatni ar teknēm, EN135982-2 sertifikāciju (1,5-2,0 m dziļumā ieskaitot dzelzsbetona atbalsta gredzenu),  izbūve un montāža t.sk. apbetonējums</t>
  </si>
  <si>
    <t>Kanalizācijas aka PP ID600mm, 40,0 t vāku RAL-GZ692 sertifikāciju, atvērumu ≥600mm, dubultsienu šahtu SN8 ar ribojumu; rūpnieciski lietu pamatni ar teknēm, EN135982-2 sertifikāciju (1,5-2,0m dziļumā ieskaitot dzelzsbetona atbalsta gredzenu)</t>
  </si>
  <si>
    <t>Noslēgtapa PP SN8 Ø200 mm piegāde un montāža</t>
  </si>
  <si>
    <t>Enkurojošs atloku adapters PE100-RC caurulei DCI DN50, De63 , montāža</t>
  </si>
  <si>
    <t>Enkurojošs atloku adapters PE100-RC caurulei DCI DN100, Ø110 , montāža</t>
  </si>
  <si>
    <t>El. met.līkums 45º PE100 DN110, piemēram, Evopipes vai ekvivalents, montāža</t>
  </si>
  <si>
    <t>El. met.līkums 30º PE100 DN110, piemēram, Evopipes vai ekvivalents, montāža</t>
  </si>
  <si>
    <t>El. met. Redukcijas dubultuzmava d50/De32</t>
  </si>
  <si>
    <t>Polietilēna ūdensmērītāja aka ar siltumizolāciju PM 500, piemēram, Rotons vai ekvivalents, DN500  h= 1,2m,  ar siltināta plastmasas vāku paredzētu uzstādīt zaļajā zonā (skatīt standarta rasējumu), komplektā ar plūsmas mērītāju  (āra apstākļiem)  DN15, klase “C”, lodveida ventiļiem un veidgabaliem t.sk. apbetonējumu, piegāde un montāža</t>
  </si>
  <si>
    <t>Lodveida ventilis, PN16, DN15</t>
  </si>
  <si>
    <t>Polietilēna ūdensmērītāja aka ar siltumizolāciju PM 500, piemēram, Rotons vai ekvivalents, DN500  h= 1,2m,  ar siltināta plastmasas vāku paredzētu uzstādīt zaļajā zonā (skatīt standarta rasējumu), komplektā ar plūsmas mērītāju  (āra apstākļiem)  DN15, klase “C”, lodveida ventiļiem un veidgabaliem t.sk. Apbetonējums</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</si>
  <si>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ventiļiem un veidgabaliem t.sk. Apbetonējumu, piegāde un montāža</t>
  </si>
  <si>
    <t>Vītņu trejgabals, PN16, DN15</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</si>
  <si>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ventiļiem un veidgabaliem t.sk. Apbetonējums</t>
  </si>
  <si>
    <t>Lietus kanalizācijas sistēmas nepārtrauktas darbības nodrošināšana būvniecības darbu laikā, iekļaujot visus nepieciešamos materiālus un veidgabalus</t>
  </si>
  <si>
    <t>Pārkrituma mezglu montāža plastmasas akai ID600, ievadcaurule Ø160, h=1,0-1,5m</t>
  </si>
  <si>
    <t>Atloku trejgabals DCI DN100/50, piemēram, Hawle vai ekvivalents, montāža</t>
  </si>
  <si>
    <t>Lokālā tāme Nr. 4-3</t>
  </si>
  <si>
    <t>Lokālā tāme Nr. 3-5</t>
  </si>
  <si>
    <t>Atloku trejgabals DCI DN150/100, piemēram, Hawle vai ekvivalents, montāža</t>
  </si>
  <si>
    <t>Šķērsojumi ar kabeļiem esošās aizsargčaulās</t>
  </si>
  <si>
    <t>Lokālā tāme Nr. 4-4</t>
  </si>
  <si>
    <t>Lokālā tāme Nr. 3-6</t>
  </si>
  <si>
    <t>Lokālā tāme Nr. 4-5</t>
  </si>
  <si>
    <t>Kanalizācijas grodu aka PP ø1000/625 ar 40,0 t vāku RAL-GZ692 sertifikāciju un atvērumu ≥600mm; ar ribojumu un konusu; rūpnieciski lietu pamatni ar teknēm; kāpnēm; EN135982-2 sertifikāciju  (2,5-3,0m dziļumā), ar dzelzsbetona augstuma regulēšanas gredzenu, izbūve un montāža</t>
  </si>
  <si>
    <t>Kanalizācijas grodu aka PP ø1000/625 ar 40,0 t vāku RAL-GZ692 sertifikāciju un atvērumu ≥600mm; ar ribojumu un konusu; rūpnieciski lietu pamatni ar teknēm; kāpnēm; EN135982-2 sertifikāciju  (3,0-3,5m dziļumā), ar dzelzsbetona augstuma regulēšanas gredzenu</t>
  </si>
  <si>
    <t>Tranšejas sienu stiprināšana ar metāla vairogiem (divpusēji),  sienas nostiprinātas abās būvgrāvja pusēs, tranšejas dziļums 3,0-3,5 m</t>
  </si>
  <si>
    <t>Lokālā tāme Nr. 3-7</t>
  </si>
  <si>
    <t>El. met. Redukcijas dubultuzmava d40/De32</t>
  </si>
  <si>
    <t>Lokālā tāme Nr. 4-6</t>
  </si>
  <si>
    <t>Lokālā tāme Nr. 2-6</t>
  </si>
  <si>
    <t>2-6</t>
  </si>
  <si>
    <t>3-5</t>
  </si>
  <si>
    <t>3-6</t>
  </si>
  <si>
    <t>3-7</t>
  </si>
  <si>
    <t>4-3</t>
  </si>
  <si>
    <t>4-4</t>
  </si>
  <si>
    <t>4-5</t>
  </si>
  <si>
    <t>4-6</t>
  </si>
  <si>
    <t>Ceļu darbi (Iecavas iela)</t>
  </si>
  <si>
    <t>Brauktuves, nobrauktuvju un ietves asfaltbetona seguma frēzēšana, h(vid)=8 cm, ar vecā materiāla aizvešanu uz atbērtni</t>
  </si>
  <si>
    <t>Brauktuves, nomaļu un nobrauktuvju minerālmateriālu un šķembu seguma demontāža, h(vid) = 15 cm, ar vecā materiāla aizvešanu uz atbērtni</t>
  </si>
  <si>
    <t>Betona plākšņu seguma demontāža h(vid)=12cm, attīrīšana un nodošana īpašniekam vai aizvešana uz atbērtni</t>
  </si>
  <si>
    <t>Būvmateriālu pārvietošana uz īpašnieka norādītu vietu blakus esošajā īpašumā</t>
  </si>
  <si>
    <t>Ūdensvada aku vāku līmeņošana izmantojot 12t "peldošos vākus", nepieciešamības gadījumā akas grodu, pārsedzes nomaiņa</t>
  </si>
  <si>
    <t>Ūdensvada ventiļu kapes līmeņošana, nepieciešamības gadījumā, veicot to remontu</t>
  </si>
  <si>
    <t>Kanalizācijas aku vāku līmeņošana izmantojot 12t "peldošos vākus", nepieciešamības gadījumā akas grodu, pārsedzes nomaiņa</t>
  </si>
  <si>
    <t>Zaļās zonas ierīkošana, izmantojot augu zemi, h=10 cm, apsētu ar zāli, ieskaitot planēšanu, veltņošanu un darba zonas sakārtošanu zem zaļās zonas, h(vid)=40cm</t>
  </si>
  <si>
    <t>Zaļās zonas ar uzlabotu filtrāciju ierīkošana, izmantojot augu zemi, h=10 cm, apsētu ar zāli, ieskaitot planēšanu, veltņošanu, neaustā ģeotekstila (15/15 kN/m) ieklāšanu un salizturīgā slāņa (Kf &gt; 1 m/dnn) izbūvi zem zaļās zonas, h(vid)=65cm</t>
  </si>
  <si>
    <t>Ievalkas izbūve ar liekās grunts aizvešanu, hvid=20cm</t>
  </si>
  <si>
    <t>Neaustais ģeotekstils (15/15 kN/m)</t>
  </si>
  <si>
    <t>Minerālmateriālu maisījums 0/32s, N III, h= 10 cm</t>
  </si>
  <si>
    <t>Ceļa zīmju balstu ar konsoli uzstādīšana, ieskaitot  betona pamatus C 30/37 min. 0,30mx0,30mx0,50m</t>
  </si>
  <si>
    <t>Ielu nosaukumu norāžu pārcelšana ārpus būvdarbu zonas</t>
  </si>
  <si>
    <t>Ceļu darbi (Pļavu iela)</t>
  </si>
  <si>
    <t>Brauktuves un nobrauktuvju asfaltbetona seguma frēzēšana, h(vid)=5 cm, ar vecā materiāla aizvešanu uz atbērtni</t>
  </si>
  <si>
    <t>Zaļās zonas ierīkošana, izmantojot augu zemi, h=10 cm, apsētu ar zāli, ieskaitot planēšanu, veltņošanu un darba zonas sakārtošanu zem zaļās zonas, h(vid)=30cm</t>
  </si>
  <si>
    <t>Gājēju un velosipēdu ceļa betona bruģa segas izbūve</t>
  </si>
  <si>
    <t>Betona bruģa (analogs esošajam) izbūve</t>
  </si>
  <si>
    <t>Seguma izbūve salaiduma posmos ar betona bruģa segumu</t>
  </si>
  <si>
    <t>Esošā betona bruģakmens demontāža, attīrīšana un glabāšana līdz atkārtotai izbūvei</t>
  </si>
  <si>
    <t>Seguma pamata kārtu blīvēšana un profilēšana</t>
  </si>
  <si>
    <t>Granīta izsiju (fr.2/8) izlīdzinošā slāņa izbūve, h(vid)=3cm</t>
  </si>
  <si>
    <t>Demontētā bruģakmens atkārtota izbūve</t>
  </si>
  <si>
    <t>206 (samazināta izmēra)</t>
  </si>
  <si>
    <t>Ātrumvaļņu izbūve</t>
  </si>
  <si>
    <t>Nolokāmu signālstabiņu ar 917. un 918. apzīmējumu dzeltenā krāsā uzstādīšana</t>
  </si>
  <si>
    <t xml:space="preserve">Ātrumvaļņu izbūve, t.sk. papildus minerālmateriālu maisījuma 0/45, N III slāņa izbūve </t>
  </si>
  <si>
    <t>933, līnijas platums 0,50m</t>
  </si>
  <si>
    <t>Ceļu darbi (Puķu iela)</t>
  </si>
  <si>
    <t>Iecavas iela, Pļavu iela, Puķu iela, Sporta iela, Bērzu iela, Meža iela, Pavasara iela, Avotu iela, Ozolnieki, Ozolnieku pagasts, Ozolnieku novads</t>
  </si>
  <si>
    <t>Brauktuves, nomaļu un nobrauktuvju minerālmateriālu un šķembu seguma demontāža, h(vid) = 10 cm, ar vecā materiāla aizvešanu uz atbērtni</t>
  </si>
  <si>
    <t>Zaļās zonas ar uzlabotu filtrāciju ierīkošana, izmantojot augu zemi, h=10 cm, apsētu ar zāli, ieskaitot planēšanu, veltņošanu, neaustā ģeotekstila (15/15 kN/m) ieklāšanu un salizturīgā slāņa (Kf &gt; 1 m/dnn) izbūvi zem zaļās zonas, h(vid)=60cm</t>
  </si>
  <si>
    <t>Ceļa segas izbūve salaiduma posmos ar minerālmateriālu segumu</t>
  </si>
  <si>
    <t>Ceļu darbi (Sporta iela)</t>
  </si>
  <si>
    <t>Ielu nosaukumu norāžu pārcelšana ārpus būvdarbu zonas, paredzot jauna balsta izbūvi</t>
  </si>
  <si>
    <t>Ceļu darbi (Bērzu iela)</t>
  </si>
  <si>
    <t>Brauktuves, nobrauktuvju un ietves asfaltbetona seguma frēzēšana, h(vid)=5 cm, ar vecā materiāla aizvešanu uz atbērtni</t>
  </si>
  <si>
    <t>Minerālmateriālu maisījuma 0/63ps, N IV pamata slāņa izbūve, h=20 cm</t>
  </si>
  <si>
    <t>Izcelto krustojumu izbūve</t>
  </si>
  <si>
    <t xml:space="preserve">Izceltā krustojuma tipa ātrumvaļņu izbūve, t.sk. papildus minerālmateriālu maisījuma 0/45, N III slāņa izbūve </t>
  </si>
  <si>
    <t>Ceļu darbi (Meža iela)</t>
  </si>
  <si>
    <t>Dabīgā akmens bruģa seguma demontāža h(vid)=12cm, attīrīšana un nodošana īpašniekam vai aizvešana uz atbērtni</t>
  </si>
  <si>
    <t>Celmu frēzēšana un aizvešana uz atbērtni</t>
  </si>
  <si>
    <t>Komunikāciju kabeļu iečaulošana dalīta tipa aizsargcaurulēs d=160 mm, 750N un marķējuma lentas atjaunošana 10cm virs kabeļa</t>
  </si>
  <si>
    <t>Karstā asfalta pamatbrauktuves ceļa segas izbūve (posmā no Pavasara ielas krustojuma līdz Bērzu ielas krustojumam)</t>
  </si>
  <si>
    <t>Ceļu darbi (Pavasara iela)</t>
  </si>
  <si>
    <t>Grants kaudzes pārvietošana uz īpašnieka norādītu vietu blakus esošajā īpašumā</t>
  </si>
  <si>
    <t>201 (Samazināts izmērs)</t>
  </si>
  <si>
    <t>849 (Brīdinājums par videonovērošanu)</t>
  </si>
  <si>
    <t>Lokālā tāme Nr. 1-8</t>
  </si>
  <si>
    <t>Ceļu darbi (Avotu iela)</t>
  </si>
  <si>
    <t>Koku rindas (vid Ø = 15 cm) zāģēšana ar celmu frēzēšanu un aizvešana uz atbērtni</t>
  </si>
  <si>
    <t>Zaļās zonas ierīkošana, izmantojot augu zemi, h=10 cm, apsētu ar zāli, ieskaitot planēšanu, veltņošanu un darba zonas sakārtošanu zem zaļās zonas, h(vid)=45cm</t>
  </si>
  <si>
    <t>Grāvja tīrīšana, pārrakšana atbilstoši projektā noradītajām augstuma atzīmēm, lieko grunti aizvedot uz atbērtni</t>
  </si>
  <si>
    <t>Caurteku demontāža</t>
  </si>
  <si>
    <t>Caurtekas d=0.1m un betona galu demontāža un transportēšana uz būvdarbu veicēja atbērtni</t>
  </si>
  <si>
    <t>Caurtekas d=0.2m un betona galu demontāža un transportēšana uz būvdarbu veicēja atbērtni</t>
  </si>
  <si>
    <t>Caurtekas d=0.3m un betona galu demontāža un transportēšana uz būvdarbu veicēja atbērtni</t>
  </si>
  <si>
    <t>Caurtekas d=0.5m un betona galu demontāža un transportēšana uz būvdarbu veicēja atbērtni</t>
  </si>
  <si>
    <t>Caurtekas d=1.0m un betona galu demontāža un transportēšana uz būvdarbu veicēja atbērtni</t>
  </si>
  <si>
    <t>Caurteku izbūve, atbilstoši rasējumiem</t>
  </si>
  <si>
    <t>Caurtekas izbūve, d=1.00 m (ID)</t>
  </si>
  <si>
    <t>Caurtekas izbūve, d=0.40 m (ID)</t>
  </si>
  <si>
    <t>Caurteku tīrīšana</t>
  </si>
  <si>
    <t>Caurtekas d=0.2m tīrīšana</t>
  </si>
  <si>
    <t>1-8</t>
  </si>
  <si>
    <t>Sadzīves kanalizācija K1, ārējie tīkli (Avotu iela)</t>
  </si>
  <si>
    <t>Grants ceļa seguma atjaunošana</t>
  </si>
  <si>
    <t xml:space="preserve"> SADZĪVES KANALIZĀCIJA – K1 (Uz Pavasara ielu, neieskaitot K-1-15)</t>
  </si>
  <si>
    <t xml:space="preserve"> SADZĪVES KANALIZĀCIJA – K1 (Uz Meliorācijas ielu)</t>
  </si>
  <si>
    <t>Šķembas akas pamatnes ierīkošanai (blietēta) k&gt;1,0 m/dnn</t>
  </si>
  <si>
    <t>Rūpnieciski ražota aizsargčaula DN160, kas paredzēta ø160 caurules iebūvei dzelzsb. grodu akā, montāža</t>
  </si>
  <si>
    <t>Zāliena atjaunošana  iekļaujot visus konstruktīvos slāņus, (posmā, kas nav iekļauts TS sadaļā)</t>
  </si>
  <si>
    <t>Sadzīves kanalizācija K1, ārējie tīkli (Bērzu iela)</t>
  </si>
  <si>
    <t>Ūdenssaimniecības attīstība Ozolnieku pagastā, Ozolnieku novadā (2.kārta)</t>
  </si>
  <si>
    <t xml:space="preserve"> SADZĪVES KANALIZĀCIJA – K1 (ieskaitot K1-42)</t>
  </si>
  <si>
    <t>Kanalizācijas aka PP ID600mm, ar 40,0 t vāku RAL-GZ692 sertifikāciju, atvērumu ≥600mm, dubulstsienu šahtu SN8 ar ribojumu; rūpnieciski lietu pamatni ar teknēm, EN135982-2 sertifikāciju (1,0-1,5 m dziļumā ieskaitot dzelzsbetona atbalsta gredzenu),  izbūve un montāža t.sk. apbetonējums</t>
  </si>
  <si>
    <t>Kanalizācijas aka PP ID600mm, ar 40,0 t vāku RAL-GZ692 sertifikāciju, atvērumu ≥600mm, dubulstsienu šahtu SN8 ar ribojumu; rūpnieciski lietu pamatni ar teknēm, EN135982-2 sertifikāciju (1,0-1,5m dziļumā ieskaitot dzelzsbetona atbalsta gredzenu)</t>
  </si>
  <si>
    <t>Ūdensvads Ū1, ārējie tīkli (Avotu iela)</t>
  </si>
  <si>
    <t>Ūdensvads Ū1, ārējie tīkli (Bērzu iela)</t>
  </si>
  <si>
    <t xml:space="preserve"> ŪDENSAPGĀDE Ū1</t>
  </si>
  <si>
    <t>Pamatne, izbūve</t>
  </si>
  <si>
    <t>Betons pamatnes izbūvei (~ 0,05 m3/1gb.)</t>
  </si>
  <si>
    <t>Enkurojošs atloku adapters UNI DCI DN150, piemēram, Hawle vai ekvivalents, montāža</t>
  </si>
  <si>
    <t>Enkurojošs atloku adapters UNI DCI DN110, piemēram, Hawle vai ekvivalents, montāža</t>
  </si>
  <si>
    <t>Kontaktmetināms līkums 5º-30º PE100 DN110, piemēra Evopipes vai ekvivalents, montāža</t>
  </si>
  <si>
    <t>Šķērsojumi ar cauruļvadiem d&gt;200 (t.sk. atšurfēšana)</t>
  </si>
  <si>
    <t>Asfalta uzlaušana, utilizācija un atjaunošana  iekļaujot visus konstruktīvos slāņus un karstā asfalta dilumkārtas AC16, h=6cm atjaunošanu</t>
  </si>
  <si>
    <t>Lietus kanalizācija K2, ārējie tīkli (Bērzu iela)</t>
  </si>
  <si>
    <t>Lietus ūdeņu uztvērējakas (gūlijas)  komplekts  PP ID600 - pašenkurojoša, piemēram, EVOPIPES CRS ID600 vai ekvivalents (1,5-2,0m dziļumā ieskaitot dzelzsbetona atbalsta gredzenu, polimērmateriālu uztvērējspaini, 12,5t ķeta lūku ar kantainu resti 500x500), nosēddaļa 0,6 m,  izbūve un montāža zālājā</t>
  </si>
  <si>
    <t xml:space="preserve">Lietus ūdeņu uztvērējakas (gūlijas)  komplekts  PP ID600 - pašenkurojoša, piemēram, EVOPIPES CRS ID600 vai ekvivalents (1,5-2,0m dziļumā ieskaitot dzelzsbetona atbalsta gredzenu, polimērmateriālu uztvērējspaini, 12,5t ķeta lūku ar kantainu resti 500x500), nosēddaļa 0,6 m  </t>
  </si>
  <si>
    <t xml:space="preserve">Saliekamo dzelzsbetona elementu grodu aka DN 2000 (2,5-3,0 m dziļumā) ar akas pamatni, grodiem, blīvgumiju grodu savienojumu vietās, grodu pārseguma vāku, rūpnieciski ražotiem kāpšļiem un ķeta akas vāku 40 t izbūve un montāža </t>
  </si>
  <si>
    <t xml:space="preserve">Saliekamo dzelzsbetona elementu grodu aka DN 2000 (2,5-3,0 m dziļumā) ar akas pamatni, grodiem, blīvgumiju grodu savienojumu vietās, grodu pārseguma vāku, rūpnieciski ražotiem kāpšļiem un ķeta akas vāku 40 t izbūve un montāža  </t>
  </si>
  <si>
    <t>Rūpnieciski ražota aizsargčaula DN200, kas paredzēta ø200 caurules iebūvei dzelzsb. grodu akā, montāža</t>
  </si>
  <si>
    <t>Esoša cauruļvada  d1000 pieslēgšana projektētā kanalizācijas akā, ieskaitot visus montāžas palīgmateriālus</t>
  </si>
  <si>
    <t>Apbetonējums (betons C25/30) un akmeņu bērums ap esošas akas vāku (akai ~0,30 m3 )</t>
  </si>
  <si>
    <t>Esošā cauruļvada d100 pieslēgšana projektētā lietus kanalizācijas akā, ieskaitot visus montāžas palīgmateriālus</t>
  </si>
  <si>
    <t>Esošās lietus kanalizācijas sistēmas nepārtrauktas darbības nodrošināšana būvniecības darbu laikā, iekļaujot visus nepieciešamos materiālus un veidgabalus</t>
  </si>
  <si>
    <t xml:space="preserve"> ŪDENSAPGĀDE Ū1 (neieskaitot Ū1-19)</t>
  </si>
  <si>
    <t>Atloku diametru pāreja DCI DN 100/50</t>
  </si>
  <si>
    <t>Kontaktmetināms līkums 30º-60º PE100 DN110, piemēra Evopipes vai ekvivalents, montāža</t>
  </si>
  <si>
    <t>El. met.līkums 90º PE100 DN32, piemēram, Evopipes vai ekvivalents, montāža</t>
  </si>
  <si>
    <t>El. met.līkums 90º PE100 DN63, piemēram, Evopipes vai ekvivalents, montāža</t>
  </si>
  <si>
    <t>El. metināms sedls ar atzaru PE100 DN50/32, piemēram, Evopipes vai ekvivalents, montāža</t>
  </si>
  <si>
    <t>El. metināms sedls ar atzaru PE100 DN63/50, piemēram, Evopipes vai ekvivalents, montāža</t>
  </si>
  <si>
    <t>El. met trejgabals DN40/40</t>
  </si>
  <si>
    <t>Pazemes tipa uzmavu servisa aizbīdnis DCI DN40  ar teleskopisku pagarinātājkātu un peldošā tipa ielas kapi, montāža t.sk. kapes apbetonēšana, piemēram, Hawle vai ekvivalents</t>
  </si>
  <si>
    <t>El. met. Redukcijas dubultuzmava D63/De50</t>
  </si>
  <si>
    <t>El. met. Redukcijas dubultuzmava De40/63</t>
  </si>
  <si>
    <t>El. Metināma noslēgtapa PE100 DN50, piemēram, Evopipes vai ekvivalents, montāža</t>
  </si>
  <si>
    <t>Esošo cauruļvadu atvienošana un noslēgšana aizdrīvējot</t>
  </si>
  <si>
    <t>Esošu ūdensvada mezglu demontāža un materiālu utilizācija</t>
  </si>
  <si>
    <t xml:space="preserve">Lietus ūdeņu uztvērējakas (gūlijas)  komplekts  PP ID600 - pašenkurojoša, piemēram, EVOPIPES CRS ID600 vai ekvivalents (1,5-2,0m dziļumā ieskaitot dzelzsbetona atbalsta gredzenu, polimērmateriālu uztvērējspaini, 40t ķeta lūku ar kantainu resti 500x500), nosēddaļa 0,6 m,  izbūve un montāža asfalta segumā </t>
  </si>
  <si>
    <t xml:space="preserve">Lietus ūdeņu uztvērējakas (gūlijas)  komplekts  PP ID600 - pašenkurojoša, piemēram, EVOPIPES CRS ID600 vai ekvivalents (1,5-2,0m dziļumā ieskaitot dzelzsbetona atbalsta gredzenu, polimērmateriālu uztvērējspaini, 40t ķeta lūku ar kantainu resti 500x500), nosēddaļa 0,6 m  </t>
  </si>
  <si>
    <t>Pretvārsts DN250</t>
  </si>
  <si>
    <t>Sadzīves kanalizācija K1, ārējie tīkli (Celtniecības iela)</t>
  </si>
  <si>
    <t>Kanalizācijas grodu aka PP ø1000/625 ar 40,0 t vāku RAL-GZ692 sertifikāciju un atvērumu ≥600mm; ar ribojumu un konusu; rūpnieciski lietu pamatni ar teknēm; kāpnēm; EN135982-2 sertifikāciju  (3,0-3,5m dziļumā), ar dzelzsbetona augstuma regulēšanas gredzenu, izbūve un montāža</t>
  </si>
  <si>
    <t xml:space="preserve"> SADZĪVES KANALIZĀCIJA – K1 (no K-1-42 (neieskaitot) līdz KSS)</t>
  </si>
  <si>
    <t>El. met.līkums 45º PE100 DN63, piemēram, Evopipes vai ekvivalents, montāža</t>
  </si>
  <si>
    <t>Cauruļvadu, veidgabalu, armatūras un piegāde, un ar to saistītie darbi</t>
  </si>
  <si>
    <t>Spiediena dzēšanas aka K-1-17</t>
  </si>
  <si>
    <t xml:space="preserve">Rūpnieciski ražota kanalizācijas spiediena dzēšanas aka PP DN625 - pašenkurojoša ar 40,0 t kaļamā ķeta vāku, (1,4 m dziļumā, ieskaitot dzelzsbetona atbalsta gredzenu), piemēram, Evopipes CSL ID600 vai ekvivalents,  izbūve un montāža </t>
  </si>
  <si>
    <t>Iebūve un uzstādīšana gruntī t.sk. rakšanas darbi, gruntsūdens līmeņa pazemināšana, grunts aizvešana, blietēšana ieskaitot visus nepieciešamos darbus un materiālus</t>
  </si>
  <si>
    <t>Lietus kanalizācija K2, ārējie tīkli (Celtniecības iela)</t>
  </si>
  <si>
    <t>Sadzīves kanalizācija K1, ārējie tīkli (Iecavas iela)</t>
  </si>
  <si>
    <t>Ūdensvads Ū1, ārējie tīkli (Iecavas iela)</t>
  </si>
  <si>
    <t xml:space="preserve"> SADZĪVES KANALIZĀCIJA – K1 </t>
  </si>
  <si>
    <t xml:space="preserve"> ŪDENSAPGĀDE Ū1 </t>
  </si>
  <si>
    <t>Enkurojošs atloku adapters PE100-RC caurulei DCI DN100, Ø110, montāža</t>
  </si>
  <si>
    <t>Enkurojošs atloku adapters PE100-RC caurulei DCI DN50, Ø63, montāža</t>
  </si>
  <si>
    <t>El. metināna redukcijas dubultuzmava d40/De32</t>
  </si>
  <si>
    <t>El. metināma redukcijas dubultuzmava d25/De33</t>
  </si>
  <si>
    <t>Tranšejas sienu stiprināšana ar metāla vairogiem (divpusēji),  sienas nostiprinātas abās būvgrāvja pusēs, tranšejas dziļums 2,5-3,0m</t>
  </si>
  <si>
    <t>Lodveida ventīlis, PN16, DN15</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</si>
  <si>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ventīļiem un veidgabaliem t.sk. Apbetonējumu, piegāde un montāža</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</si>
  <si>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ventīļiem un veidgabaliem t.sk. Apbetonējums</t>
  </si>
  <si>
    <t>Lietus kanalizācija K2, ārējie tīkli (Iecavas iela)</t>
  </si>
  <si>
    <t xml:space="preserve">Lietus ūdeņu uztvērējakas (gūlijas)  komplekts  PP ID600 - pašenkurojoša, piemēram, EVOPIPES CRS ID600 vai ekvivalents (2,0-2,5m dziļumā ieskaitot dzelzsbetona atbalsta gredzenu, polimērmateriālu uztvērējspaini, 40t ķeta lūku ar kantainu resti 500x500), nosēddaļa 0,6 m,  izbūve un montāža asfalta segumā </t>
  </si>
  <si>
    <t xml:space="preserve">Lietus ūdeņu uztvērējakas (gūlijas)  komplekts  PP ID600 - pašenkurojoša, piemēram, EVOPIPES CRS ID600 vai ekvivalents (2,0-2,5m dziļumā ieskaitot dzelzsbetona atbalsta gredzenu, polimērmateriālu uztvērējspaini, 40t ķeta lūku ar kantainu resti 500x500), nosēddaļa 0,6 m  </t>
  </si>
  <si>
    <t>Saliekamo dzelzsbetona elementu grodu aka DN 1000 (2,0-2,5 m dziļumā) ar akas pamatni, grodiem, blīvgumiju grodu savienojumu vietās, grodu pārseguma vāku, rūpnieciski ražotiem kāpšļiem un 40t ķeta lūku ar kantainu resti 500x500), nosēddaļu 0,6 m, izbūve un montāža</t>
  </si>
  <si>
    <t>Saliekamo dzelzsbetona elementu grodu aka DN 1000 (2,0-2,5 m dziļumā) ar akas pamatni, grodiem, blīvgumiju grodu savienojumu vietās, grodu pārseguma vāku, rūpnieciski ražotiem kāpšļiem un 40t ķeta lūku ar kantainu resti 500x500), nosēddaļu 0,6 m</t>
  </si>
  <si>
    <t>Esošo cauruļvadu d200 un d100 pieslēgšana projektētā lietus kanalizācijas akā, ieskaitot visus montāžas palīgmateriālus</t>
  </si>
  <si>
    <t>Esošās lietus kanalizācijas akas nojaukšana un esošo lietus kanalizācijas cauruļvadu stāvokļa un tekņu atzīmes noteikšana</t>
  </si>
  <si>
    <t>Sadzīves kanalizācija K1, ārējie tīkli (Meža iela)</t>
  </si>
  <si>
    <t xml:space="preserve"> SADZĪVES KANALIZĀCIJA – K1 (neieskaitot K1-19)</t>
  </si>
  <si>
    <t>Esošā cauruļvada d100 pieslēgšana projektētā kanalizācijas akā, ieskaitot visus montāžas palīgmateriālus</t>
  </si>
  <si>
    <t>Ūdensvads Ū1, ārējie tīkli (Meža iela)</t>
  </si>
  <si>
    <t xml:space="preserve"> ŪDENSAPGĀDE Ū1 (neieskaitot  Ū1 un Ū1-11)</t>
  </si>
  <si>
    <t>Rūpnieciski ražota aizsargčaula DN110, kas paredzēta ø110 caurules iebūvei dzelzsb. grodu akā, montāža</t>
  </si>
  <si>
    <t>Rūpnieciski ražota aizsargčaula DN32, kas paredzēta ø32 caurules iebūvei dzelzsb. grodu akā, montāža</t>
  </si>
  <si>
    <t>Ūdens mērītāja mezgls esošā dzelzsbetona grodu akā</t>
  </si>
  <si>
    <t xml:space="preserve"> LIETUS ŪDENS KANALIZĀCIJA K2 (G-1 līdz K2-4 Celtniecības ielā (to neieskaitot))</t>
  </si>
  <si>
    <t>Lietus ūdeņu uztvērējakas (gūlijas)  komplekts  PP ID600 - pašenkurojoša, piemēram, EVOPIPES CRS ID600 vai ekvivalents (2,0-2,5m dziļumā ieskaitot dzelzsbetona atbalsta gredzenu, polimērmateriālu uztvērējspaini, 12,5t ķeta lūku ar kantainu resti 500x500), nosēddaļa 0,6 m,  izbūve un montāža asfalta segumā</t>
  </si>
  <si>
    <t xml:space="preserve">Lietus ūdeņu uztvērējakas (gūlijas)  komplekts  PP ID600 - pašenkurojoša, piemēram, EVOPIPES CRS ID600 vai ekvivalents (2,0-2,5m dziļumā ieskaitot dzelzsbetona atbalsta gredzenu, polimērmateriālu uztvērējspaini, 12,5t ķeta lūku ar kantainu resti 500x500), nosēddaļa 0,6 m  </t>
  </si>
  <si>
    <t>Lietus kanalizācija K2, ārējie tīkli (Meža iela)</t>
  </si>
  <si>
    <t xml:space="preserve"> SADZĪVES KANALIZĀCIJA – K1 (ieskaitot K1-15, neieskaitot K1-25) </t>
  </si>
  <si>
    <t>Pārkrituma mezglu montāža plastmasas akai ID600, ievadcaurule Ø160, h=1,5-2,0m</t>
  </si>
  <si>
    <t>Sadzīves kanalizācija K1, ārējie tīkli (Pavasara iela)</t>
  </si>
  <si>
    <t>Ūdensvads Ū1, ārējie tīkli (Pavasara iela)</t>
  </si>
  <si>
    <t xml:space="preserve"> ŪDENSAPGĀDE Ū1 (neieskaitot  Ū1-11)</t>
  </si>
  <si>
    <t>El. met. Redukcijas dubultuzmava De32/63</t>
  </si>
  <si>
    <t>El. met. Redukcijas dubultuzmava De63/110</t>
  </si>
  <si>
    <t>Lietus kanalizācija K2, ārējie tīkli (Pavasara iela)</t>
  </si>
  <si>
    <t>Lietus ūdeņu uztvērējakas (gūlijas)  komplekts  PP ID600 - pašenkurojoša, piemēram, EVOPIPES CRS ID600 vai ekvivalents (1,5-2,05m dziļumā ieskaitot dzelzsbetona atbalsta gredzenu, polimērmateriālu uztvērējspaini, 12,5t ķeta lūku ar kantainu resti 500x500), nosēddaļa 0,6 m,  izbūve un montāža zālājā</t>
  </si>
  <si>
    <t xml:space="preserve"> LIETUS ŪDENS KANALIZĀCIJA K2 (uz Avotu ielu, ieskaitot K2-3)</t>
  </si>
  <si>
    <t>Lietus ūdeņu uztvērējakas (gūlijas)  komplekts  PP ID600 - pašenkurojoša, piemēram, EVOPIPES CRS ID600 vai ekvivalents (1,0-1,5m dziļumā ieskaitot dzelzsbetona atbalsta gredzenu, polimērmateriālu uztvērējspaini, 12,5t ķeta lūku ar kantainu resti 500x500), nosēddaļa 0,6 m,  izbūve un montāža zālājā</t>
  </si>
  <si>
    <t>Cauruļvada De160 pieslēgšana esoša lietus kanalizācijas akā, ieskaitot visus montāžas palīgmateriālus</t>
  </si>
  <si>
    <t>Sadzīves kanalizācija K1, ārējie tīkli (Pļavu iela)</t>
  </si>
  <si>
    <t>Šķērsojumi ar kabeļiem esošās aizsargcaurulēs</t>
  </si>
  <si>
    <t>Ūdensvads Ū1, ārējie tīkli (Pļavu iela)</t>
  </si>
  <si>
    <t>Atloku diametru pāreja DCI DN 100/65, Hawle vai ekvivalents, montāža</t>
  </si>
  <si>
    <t>El. metināms sedls ar atzaru PE100 DN75/32, piemēram, Evopipes vai ekvivalents, montāža</t>
  </si>
  <si>
    <t>El. met. Redukcijas dubultuzmava De75/De63, Evopipes vai ekvivalents, montāža</t>
  </si>
  <si>
    <t>El. met. Redukcijas dubultuzmava De63/De50,  Evopipes vai ekvivalents, montāža</t>
  </si>
  <si>
    <t>Aizsargčaula ūdensvada izbūvei akas sienā DN110</t>
  </si>
  <si>
    <t>Aizsargčaula ūdensvada izbūvei akas sienā DN75</t>
  </si>
  <si>
    <t>Lietus kanalizācija K2, ārējie tīkli (Pļavu iela)</t>
  </si>
  <si>
    <t xml:space="preserve">Lietus ūdeņu uztvērējakas (gūlijas)  komplekts  PP ID600 - pašenkurojoša, piemēram, EVOPIPES CRS ID600 vai ekvivalents (1,0-1,5m dziļumā ieskaitot dzelzsbetona atbalsta gredzenu, polimērmateriālu uztvērējspaini, 40t ķeta lūku ar kantainu resti 500x500), nosēddaļa 0,6 m,  izbūve un montāža asfalta segumā </t>
  </si>
  <si>
    <t xml:space="preserve">Lietus ūdeņu uztvērējakas (gūlijas)  komplekts  PP ID600 - pašenkurojoša, piemēram, EVOPIPES CRS ID600 vai ekvivalents (1,0-1,5m dziļumā ieskaitot dzelzsbetona atbalsta gredzenu, polimērmateriālu uztvērējspaini, 40t ķeta lūku ar kantainu resti 500x500), nosēddaļa 0,6 m  </t>
  </si>
  <si>
    <t xml:space="preserve">Saliekamo dzelzsbetona elementu grodu aka DN 1000 (1,0-1,5 m dziļumā) ar akas pamatni, grodiem, blīvgumiju grodu savienojumu vietās, grodu pārseguma vāku, rūpnieciski ražotiem kāpšļiem un ķeta akas vāku 40 t izbūve un montāža </t>
  </si>
  <si>
    <t xml:space="preserve">Saliekamo dzelzsbetona elementu grodu aka DN 1000 (1,0-1,5 m dziļumā) ar akas pamatni, grodiem, blīvgumiju grodu savienojumu vietās, grodu pārseguma vāku, rūpnieciski ražotiem kāpšļiem un ķeta akas vāku 40 t izbūve un montāža  </t>
  </si>
  <si>
    <t>Apbetonējums ap akas vāku, betons C25/30</t>
  </si>
  <si>
    <t>Esoša cauruļvada (d jāprecizē) pieslēgšana projektētā kanalizācijas akā, ieskaitot visus montāžas palīgmateriālus</t>
  </si>
  <si>
    <t xml:space="preserve">Saliekamo dzelzsbetona elementu grodu aka DN 1500 (2,0-2,5 m dziļumā) ar akas pamatni, grodiem, blīvgumiju grodu savienojumu vietās, grodu pārseguma vāku, rūpnieciski ražotiem kāpšļiem un ķeta akas vāku 40 t izbūve un montāža </t>
  </si>
  <si>
    <t xml:space="preserve">Saliekamo dzelzsbetona elementu grodu aka DN 1500 (2,0-2,5 m dziļumā) ar akas pamatni, grodiem, blīvgumiju grodu savienojumu vietās, grodu pārseguma vāku, rūpnieciski ražotiem kāpšļiem un ķeta akas vāku 40 t izbūve un montāža  </t>
  </si>
  <si>
    <t>Esoša cauruļvada  d800 pieslēgšana projektētā kanalizācijas akā, ieskaitot visus montāžas palīgmateriālus</t>
  </si>
  <si>
    <t xml:space="preserve">Saliekamo dzelzsbetona elementu grodu aka DN 1500 (2,5-3,0 m dziļumā) ar akas pamatni, grodiem, blīvgumiju grodu savienojumu vietās, grodu pārseguma vāku, rūpnieciski ražotiem kāpšļiem un ķeta akas vāku 40 t izbūve un montāža </t>
  </si>
  <si>
    <t xml:space="preserve">Saliekamo dzelzsbetona elementu grodu aka DN 1500 (2,5-3,0 m dziļumā) ar akas pamatni, grodiem, blīvgumiju grodu savienojumu vietās, grodu pārseguma vāku, rūpnieciski ražotiem kāpšļiem un ķeta akas vāku 40 t izbūve un montāža  </t>
  </si>
  <si>
    <t xml:space="preserve">Šķērsojumi ar cauruļvadiem d&gt;200 </t>
  </si>
  <si>
    <t>Cauruļvada De200 pieslēgšana esošā lietus kanalizācijas akā, ieskaitot visus montāžas palīgmateriālus</t>
  </si>
  <si>
    <t>Sadzīves kanalizācija K1, ārējie tīkli (Puķu iela)</t>
  </si>
  <si>
    <t xml:space="preserve"> SADZĪVES KANALIZĀCIJA – K1 (neieskaitot K1-4) </t>
  </si>
  <si>
    <t>Esoša cauruļvada  d100 pieslēgšana projektētā kanalizācijas akā, ieskaitot visus montāžas palīgmateriālus</t>
  </si>
  <si>
    <t>Ūdensvads Ū1, ārējie tīkli (Puķu iela)</t>
  </si>
  <si>
    <t>Enkurojošs atloku adapters UNI DCI DN50, piemēram, Hawle vai ekvivalents, montāža</t>
  </si>
  <si>
    <t>El. met. Redukcijas dubultuzmava De50/de40</t>
  </si>
  <si>
    <t>El. Metināma noslēgtapa PE100 DN40 piemēram, Evopipes vai ekvivalents, montāža</t>
  </si>
  <si>
    <t>Tērauda uzmavu pāreja PE x tērauds, Ø40/DN32</t>
  </si>
  <si>
    <t>Tērauda pāreja, PN10, DN32/20</t>
  </si>
  <si>
    <t>Lodveida ventīlis, PN16, DN20</t>
  </si>
  <si>
    <t>Gružu filtrs, PN16, DN20</t>
  </si>
  <si>
    <t>daudzstrūklu ūdensmērītājs DN20 (q=2,5m3/h), piegāde un montāža (āra apstākļiem)</t>
  </si>
  <si>
    <t>Vītņu trejgabals, PN16, DN20/DN15</t>
  </si>
  <si>
    <t>Līkums PE caurulēm ∅40/90° elektrometināmais</t>
  </si>
  <si>
    <t>Sadzīves kanalizācija K1, ārējie tīkli (Spartaka iela)</t>
  </si>
  <si>
    <t xml:space="preserve"> SADZĪVES KANALIZĀCIJA – K1 (ieskaitot K1-11) </t>
  </si>
  <si>
    <t>Projektētā cauruļvada De200 pieslēgšana esošā dzelzsbetona grodu akā un teknes profilēšana esoša akā</t>
  </si>
  <si>
    <t>Sadzīves kanalizācija K1, ārējie tīkli (Sporta iela)</t>
  </si>
  <si>
    <t>Lokālā tāme Nr. 2-7</t>
  </si>
  <si>
    <t>Lokālā tāme Nr. 2-8</t>
  </si>
  <si>
    <t>Lokālā tāme Nr. 2-9</t>
  </si>
  <si>
    <t>Lokālā tāme Nr. 2-10</t>
  </si>
  <si>
    <t>Lokālā tāme Nr. 4-7</t>
  </si>
  <si>
    <t>Lokālā tāme Nr. 4-8</t>
  </si>
  <si>
    <t>Lietus kanalizācija K2, ārējie tīkli (Sporta iela)</t>
  </si>
  <si>
    <t>Esošā cauruļvada d450 pieslēgšana projektētā lietus kanalizācijas akā, ieskaitot visus montāžas palīgmateriālus</t>
  </si>
  <si>
    <t>2-7</t>
  </si>
  <si>
    <t>2-8</t>
  </si>
  <si>
    <t>2-9</t>
  </si>
  <si>
    <t>2-10</t>
  </si>
  <si>
    <t>4-7</t>
  </si>
  <si>
    <t>4-8</t>
  </si>
  <si>
    <t>Lietus kanalizācija K2, ārējie tīkli (Avotu iela)</t>
  </si>
  <si>
    <t>Gludsienu pašteces kanalizācijas caurules PP SN8 De160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</si>
  <si>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De160 ar uzmavu un blīvgredzenu, LVS EN13476-2, piemēram, Evopipes –  RIGID MULTI PP, vai ekvivalents</t>
  </si>
  <si>
    <t>Gludsienu pašteces kanalizācijas caurules PP SN8 De200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</si>
  <si>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De200 ar uzmavu un blīvgredzenu, LVS EN13476-2, piemēram, Evopipes –  RIGID MULTI PP, vai ekvivalents</t>
  </si>
  <si>
    <t>Dalītā aizsargcaurule EVOCAB SPLIT De110mm 750N kabeļu šķērsojuma vietās</t>
  </si>
  <si>
    <t>Rūpnieciski siltināta ūdensvada caurule PE100-RC SDR11 De50 PN10, zilā krāsā, PAS1075 2.tips, piemēram, Evopipes – PE100-RC ULTRASTRESS VISIO vai ekvivalents</t>
  </si>
  <si>
    <t>Ūdensvada caurule PE100-RC SDR17 De50 PN10, zilā krāsā, PAS1075 3.tips ar dubulto signāl-kabeli, piemēram, Evopipes – PE100-RC ULTRASTRESS TRACER vai ekvivalents</t>
  </si>
  <si>
    <t>Ūdensvada caurule PE100-RC SDR17 De110 PN10, zilā krāsā, PAS1075 3.tips ar dubulto signāl-kabeli, piemēram, Evopipes – PE100-RC ULTRASTRESS TRACER vai ekvivalents, izbūve ar beztranšejas metodi, t.sk rakšanas darbi, segumu atjaunošana savienojošo veidgabalu vietās.</t>
  </si>
  <si>
    <t>Esošās ūdensvada akas demontāža un utilizācija</t>
  </si>
  <si>
    <t>Esošā ūdensvada d32 demontāža un utiliāzācija</t>
  </si>
  <si>
    <t>Esošā ūdensvada d50 demontāža un utiliāzācija</t>
  </si>
  <si>
    <t>Lietus ūdeņu kanalizācijas caurule PP SN8 De200 ar uzmavu un blīvgredzenu, -10*C marķējums, LVS EN13476-3 piemēram Evopipes – EVORAIN, vai ekvivalents,  montāža ar 15 cm smilts pamatnes ierīkošanu un izbūvētā cauruļvada smilts apbēruma ierīkošanu 30 cm virs caurules virsas.</t>
  </si>
  <si>
    <t>Lietus ūdeņu kanalizācijas caurule PP SN8 De200 ar uzmavu un blīvgredzenu, -10*C marķējums, LVS EN13476-3 piemēram Evopipes – EVORAIN, vai ekvivalents</t>
  </si>
  <si>
    <t>Lietus ūdeņu kanalizācijas caurule PP SN8 De250 ar uzmavu un blīvgredzenu, -10*C marķējums, LVS EN13476-3 piemēram Evopipes – EVORAIN, vai ekvivalents,  montāža ar 15 cm smilts pamatnes ierīkošanu un izbūvētā cauruļvada smilts apbēruma ierīkošanu 30 cm virs caurules virsas.</t>
  </si>
  <si>
    <t>Lietus ūdeņu kanalizācijas caurule PP SN8 De250 ar uzmavu un blīvgredzenu, -10*C marķējums, LVS EN13476-3 piemēram Evopipes – EVORAIN, vai ekvivalents</t>
  </si>
  <si>
    <t>Gludsienu pašteces kanalizācijas caurules PP SN8 De250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</si>
  <si>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De250 ar uzmavu un blīvgredzenu, LVS EN13476-2, piemēram, Evopipes –  RIGID MULTI PP, vai ekvivalents</t>
  </si>
  <si>
    <t>Tranšejas sienu stiprināšana ar metāla vairogiem (divpusēji),  sienas nostiprinātas abās būvgrāvja pusēs, tranšejas dziļums 1,5-2,0m</t>
  </si>
  <si>
    <t>Projektētā pašteces kanalizācijas vada De250 pieslēgums pie KSS, ieskaitot visus nepieciešamos veidgabalus</t>
  </si>
  <si>
    <t>Projektētā kanalizācijas spiedvada De63 pieslēgums pie KSS, ieskaitot visus nepieciešamos veidgabalus</t>
  </si>
  <si>
    <t>Pieslēgums pie esošas akas, nepieciešamības gadījumā tās nomaiņa, ieskaitot visus nepieciešamos darbus un materiālus</t>
  </si>
  <si>
    <t>Esošā ūdensvada d40 demontāža un utilizācija</t>
  </si>
  <si>
    <t>Esošas dzelzsbetona grodu akas D1000, H~2m demontāža un utilizācija</t>
  </si>
  <si>
    <t>Esošā ūdensvada d100 demontāža un utilizācija</t>
  </si>
  <si>
    <t>Esošas ūdensvada akas demontāža un utilizācija</t>
  </si>
  <si>
    <t>Esošā ūdensvada d50 demontāža un utilizācija</t>
  </si>
  <si>
    <t>Lietus ūdeņu kanalizācijas caurule PP SN8 De160 ar uzmavu un blīvgredzenu, -10*C marķējums, LVS EN13476-3 piemēram Evopipes – EVORAIN, vai ekvivalents,  montāža ar 15 cm smilts pamatnes ierīkošanu un izbūvētā cauruļvada smilts apbēruma ierīkošanu 30 cm virs caurules virsas.</t>
  </si>
  <si>
    <t>Lietus ūdeņu kanalizācijas caurule PP SN8 De160 ar uzmavu un blīvgredzenu, -10*C marķējums, LVS EN13476-3 piemēram Evopipes – EVORAIN, vai ekvivalents</t>
  </si>
  <si>
    <t>Enkurojošs atloku adapters PE100-RC caurulei DCI DN100, De110 , montāža</t>
  </si>
  <si>
    <t>Enkurojošs atloku adapters PE100-RC caurulei DCI DN100, De75 , montāža</t>
  </si>
  <si>
    <t>Pazemes tipa hidrants DCI DN100 akā, komplektā ar  norādījumu zīmi</t>
  </si>
  <si>
    <t>Rūpnieciski ražota aizsargčaula DN75, kas paredzēta ø75caurules iebūvei dzelzsb. grodu akā, montāža</t>
  </si>
  <si>
    <t>Esošā ūdensvada d63 demontāža un utilizācija</t>
  </si>
  <si>
    <t>Esošās akas demontāža un utilizācija</t>
  </si>
  <si>
    <t>Pieslēgums esošā kanalizācijas akā, ieskaitot visus nepieciešamos darbus materiālus</t>
  </si>
  <si>
    <t>Pieslēgums pie esošas kanalizācijas akas, ieskaitot visus nepieciešamos darbus un materiālus</t>
  </si>
  <si>
    <t xml:space="preserve">Saliekamo dzelzsbetona elementu grodu aka DN1500 (1,5-2,0m dziļumā) ar akas pamatni, grodiem, blīvgumiju grodu savienojumu vietās, grodu pārseguma vāku, hidroizolāciju, betonētu tekni un ķeta akas vāku 40 t, izbūve un montāža </t>
  </si>
  <si>
    <t xml:space="preserve">Saliekamo dzelzsbetona elementu grodu aka DN1500 (1,5-2,0m dziļumā) ar akas pamatni, grodiem, blīvgumiju grodu savienojumu vietās, grodu pārseguma vāku, hidroizolāciju un ķeta akas vāku 40,0 t, izbūve un montāža  </t>
  </si>
  <si>
    <t xml:space="preserve">Betons teknes izveidošanai </t>
  </si>
  <si>
    <t>Aizsargčaula dz/b akas sienā DN450</t>
  </si>
  <si>
    <t>Aizsargčaula dz/b akas sienā DN200</t>
  </si>
  <si>
    <t>Esošā SIA "Lattelecom" kabeļa atšurfēšana un  pārcelšana ārpus apmales izbūves zonas</t>
  </si>
  <si>
    <t>Caurtekas galu un nogāzes nostiprināšana, izmantojot dabīgo akmens bruģi, d=12…15cm,nostiprinātu betonā C30/37, ieskaitot teknes izveidi</t>
  </si>
  <si>
    <r>
      <t>Atloku līkums 90</t>
    </r>
    <r>
      <rPr>
        <vertAlign val="superscript"/>
        <sz val="9"/>
        <rFont val="Arial"/>
        <family val="2"/>
        <charset val="186"/>
      </rPr>
      <t>0</t>
    </r>
    <r>
      <rPr>
        <sz val="9"/>
        <rFont val="Arial"/>
        <family val="2"/>
        <charset val="186"/>
      </rPr>
      <t xml:space="preserve"> DCI DN100</t>
    </r>
  </si>
  <si>
    <r>
      <t>Vītņu līkums 90</t>
    </r>
    <r>
      <rPr>
        <i/>
        <vertAlign val="superscript"/>
        <sz val="9"/>
        <rFont val="Arial"/>
        <family val="2"/>
        <charset val="186"/>
      </rPr>
      <t>0</t>
    </r>
    <r>
      <rPr>
        <i/>
        <sz val="9"/>
        <rFont val="Arial"/>
        <family val="2"/>
        <charset val="186"/>
      </rPr>
      <t>, PN16, DN15/15</t>
    </r>
  </si>
  <si>
    <t>KANALIZĀCIJAS SPIEDVADS - KSP</t>
  </si>
  <si>
    <r>
      <t>Vītņu līkums 90</t>
    </r>
    <r>
      <rPr>
        <i/>
        <vertAlign val="superscript"/>
        <sz val="9"/>
        <rFont val="Arial"/>
        <family val="2"/>
        <charset val="186"/>
      </rPr>
      <t>0</t>
    </r>
    <r>
      <rPr>
        <i/>
        <sz val="9"/>
        <rFont val="Arial"/>
        <family val="2"/>
        <charset val="186"/>
      </rPr>
      <t>, PN16, DN20/20</t>
    </r>
  </si>
  <si>
    <t>Pavisam būvniecības izmaksas kopā</t>
  </si>
  <si>
    <t>Tāme sastādīta 2020. gada tirgus cenās pamatojoties uz projekta risinājumiem un rasējumiem.</t>
  </si>
  <si>
    <t>Tāme sastādīta 2020. gada tirgus cenās, pamatojoties uz projekta risinājumiem un rasējumiem.</t>
  </si>
  <si>
    <t>Lokālā tāme Nr. 5-1</t>
  </si>
  <si>
    <t>5-1</t>
  </si>
  <si>
    <t>Elektroapgāde, ārējie tīkli (Abonenta daļa), Celtniecības iela</t>
  </si>
  <si>
    <t>Darbu izmaksas</t>
  </si>
  <si>
    <t>Tranšejas rakšana un aizbēršana viena līdz divu kabeļu (caurules) guldīšanai 1m dziļumā</t>
  </si>
  <si>
    <t>Kabeļu aizsargcaurules ieguldīšana gatavā tranšejā</t>
  </si>
  <si>
    <t>ZS kabeļa  ievēršana caurulē</t>
  </si>
  <si>
    <t>ZS plastmasas izolācijas kabeļa  gala apdares montāža</t>
  </si>
  <si>
    <t>Ab.sadales ar pamatnes montāža</t>
  </si>
  <si>
    <t>Vertikālā zemētāja dziļumā  līdz 5m montāža</t>
  </si>
  <si>
    <t>EPL digitālā uzmērīšana</t>
  </si>
  <si>
    <t>Rakšanas atļaujas saņemšana</t>
  </si>
  <si>
    <t>objekts</t>
  </si>
  <si>
    <t>0,4kV kabelis AXMK-4x16</t>
  </si>
  <si>
    <t>Kabeļa gala apdare EPKT 0015</t>
  </si>
  <si>
    <t>Ab.sadale ar pamatni (iekļauta projektētās kanalizācijas sūkņu stacijas komplektācijā)</t>
  </si>
  <si>
    <t>Slēdzene</t>
  </si>
  <si>
    <t>Zemējuma komplekts sadalnei</t>
  </si>
  <si>
    <t xml:space="preserve">Aizsargcaurule PE d50 (750N) </t>
  </si>
  <si>
    <t>Materiālu izmaksas</t>
  </si>
  <si>
    <t xml:space="preserve">Lietus ūdeņu uztvērējakas (gūlijas)  komplekts  PP ID600 - pašenkurojoša, piemēram, EVOPIPES CRS ID600 vai ekvivalents (1,0-1,5m) dziļumā, ieskaitot dzelzsbetona atbalsta gredzenu, polimērmateriālu uztvērējspaini, 12,5t ķeta lūku ar kantainu resti 500x500), nosēddaļa 0,6 m  </t>
  </si>
  <si>
    <t>Kanalizācijas spiedvada caurule PE100-RC SDR17 vai ekvivalents PN10 ø63,  PAS1075 2.tips,montāža uz 15 cm smilts pamatnes un izbūvētā cauruļvada smilts apbēruma ierīkošanu 30 cm virs caurules virsas.</t>
  </si>
  <si>
    <t>Kanalizācijas spiedvada caurule PE100-RC SDR17 vai ekvivalents, Ø63,  PAS1075 2.tips</t>
  </si>
  <si>
    <t>Kanalizācijas aka PP ID600mm, ar 40,0 t vāku RAL-GZ692 sertifikāciju, atvērumu ≥600mm, dubultsienu šahtu SN8 ar ribojumu; rūpnieciski lietu pamatni ar teknēm, EN135982-2 sertifikāciju vai ekvivalents (1,0-1,5 m dziļumā ieskaitot dzelzsbetona atbalsta gredzenu),  izbūve un montāža t.sk. apbetonējums</t>
  </si>
  <si>
    <t>Kanalizācijas aka PP ID600mm, ar 40,0 t vāku RAL-GZ692 sertifikāciju, atvērumu ≥600mm, dubultsienu šahtu SN8 ar ribojumu; rūpnieciski lietu pamatni ar teknēm, EN135982-2 sertifikāciju vai ekvivalents (1,0-1,5m dziļumā ieskaitot dzelzsbetona atbalsta gredzenu)</t>
  </si>
  <si>
    <t>Kanalizācijas aka PP ID600mm, 40,0 t vāku RAL-GZ692 sertifikāciju, atvērumu ≥600mm, dubultsienu šahtu SN8 ar ribojumu; rūpnieciski lietu pamatni ar teknēm, EN135982-2 sertifikāciju vai ekvivalents (1,5-2,0 m dziļumā ieskaitot dzelzsbetona atbalsta gredzenu),  izbūve un montāža t.sk. apbetonējums</t>
  </si>
  <si>
    <t>Kanalizācijas aka PP ID600mm, 40,0 t vāku RAL-GZ692 sertifikāciju, atvērumu ≥600mm, dubultsienu šahtu SN8 ar ribojumu; rūpnieciski lietu pamatni ar teknēm, EN135982-2 sertifikāciju vai ekvivalents (1,5-2,0m dziļumā ieskaitot dzelzsbetona atbalsta gredzenu)</t>
  </si>
  <si>
    <t>Kanalizācijas aka PP ID600mm, 40,0 t vāku RAL-GZ692 sertifikāciju, atvērumu ≥600mm, dubultsienu šahtu SN8 ar ribojumu; rūpnieciski lietu pamatni ar teknēm, EN135982-2 sertifikāciju vai ekvivalents (2,0-2,5 m dziļumā ieskaitot dzelzsbetona atbalsta gredzenu),  izbūve un montāža t.sk. apbetonējums</t>
  </si>
  <si>
    <t>Kanalizācijas aka PP ID600mm, 40,0 t vāku RAL-GZ692 sertifikāciju, atvērumu ≥600mm, dubultsienu šahtu SN8 ar ribojumu; rūpnieciski lietu pamatni ar teknēm, EN135982-2 sertifikāciju vai ekvivalents (2,0-2,5m dziļumā ieskaitot dzelzsbetona atbalsta gredzenu)</t>
  </si>
  <si>
    <t>Dalītā aizsargcaurule EVOCAB SPLIT vai ekvivalents,  De110mm 750N kabeļu šķērsojuma vietās</t>
  </si>
  <si>
    <t>Kanalizācijas aka PP ID600mm, 40,0 t vāku RAL-GZ692 sertifikāciju, atvērumu ≥600mm, dubulstsienu šahtu SN8 ar ribojumu; rūpnieciski lietu pamatni ar teknēm, EN135982-2 sertifikāciju vai ekvivalents (2,5-3,0m dziļumā ieskaitot dzelzsbetona atbalsta gredzenu)</t>
  </si>
  <si>
    <t>Dalītā aizsargcaurule EVOCAB SPLIT vai ekvivalents, De110mm 750N kabeļu šķērsojuma vietās</t>
  </si>
  <si>
    <t>Kanalizācijas aka PP ID600mm, 40,0 t vāku RAL-GZ692 sertifikāciju, atvērumu ≥600mm, dubulstsienu šahtu SN8 ar ribojumu; rūpnieciski lietu pamatni ar teknēm, EN135982-2 sertifikāciju vai ekvivalents (2,5-3,0 m dziļumā ieskaitot dzelzsbetona atbalsta gredzenu),  izbūve un montāža t.sk. apbetonējums</t>
  </si>
  <si>
    <t>Kanalizācijas grodu aka PP ø1000/625 ar 40,0 t vāku RAL-GZ692 sertifikāciju un atvērumu ≥600mm; ar ribojumu un konusu; rūpnieciski lietu pamatni ar teknēm; kāpnēm; EN135982-2 sertifikāciju vai ekvivalents (2,5-3,0m dziļumā), ar dzelzsbetona augstuma regulēšanas gredzenu</t>
  </si>
  <si>
    <t xml:space="preserve">HDPE sūknētavas tvertne DN1500 H=4530mm, SIA "KRABO" vai ekvivalents , piegāde un montaža, t.sk. visi komplektācijā un apjomu sarakstā uzrādītie būviztrādājumi      </t>
  </si>
  <si>
    <t>Kanalizācijas aka PP ID600mm, 40,0 t vāku RAL-GZ692 sertifikāciju, atvērumu ≥600mm, dubulstsienu šahtu SN8 ar ribojumu; rūpnieciski lietu pamatni ar teknēm, EN135982-2 sertifikāciju vai ekvivalents (2,0-2,5m dziļumā ieskaitot dzelzsbetona atbalsta gredzenu)</t>
  </si>
  <si>
    <t>Kanalizācijas aka PP ID600mm, 40,0 t vāku RAL-GZ692 sertifikāciju, atvērumu ≥600mm, dubulstsienu šahtu SN8 ar ribojumu; rūpnieciski lietu pamatni ar teknēm, EN135982-2 sertifikāciju vai ekvivalents (2,0-2,5 m dziļumā ieskaitot dzelzsbetona atbalsta gredzenu),  izbūve un montāža t.sk. apbetonējums</t>
  </si>
  <si>
    <t>Kanalizācijas aka PP ID600mm, 40,0 t vāku RAL-GZ692 sertifikāciju, atvērumu ≥600mm, dubulstsienu šahtu SN8 ar ribojumu; rūpnieciski lietu pamatni ar teknēm, EN135982-2 sertifikāciju vai ekvivalents (1,5-2,0m dziļumā ieskaitot dzelzsbetona atbalsta gredzenu)</t>
  </si>
  <si>
    <t>Kanalizācijas aka PP ID600mm, 40,0 t vāku RAL-GZ692 sertifikāciju, atvērumu ≥600mm, dubulstsienu šahtu SN8 ar ribojumu; rūpnieciski lietu pamatni ar teknēm, EN135982-2 sertifikāciju vai ekvivalents (1,5-2,0 m dziļumā ieskaitot dzelzsbetona atbalsta gredzenu),  izbūve un montāža t.sk. apbetonējums</t>
  </si>
  <si>
    <t>Kanalizācijas aka PP ID600mm, ar 40,0 t vāku RAL-GZ692 sertifikāciju, atvērumu ≥600mm, dubulstsienu šahtu SN8 ar ribojumu; rūpnieciski lietu pamatni ar teknēm, EN135982-2 sertifikāciju vai ekvivalents (1,0-1,5m dziļumā ieskaitot dzelzsbetona atbalsta gredzenu)</t>
  </si>
  <si>
    <t>Kanalizācijas aka PP ID600mm, ar 40,0 t vāku RAL-GZ692 sertifikāciju, atvērumu ≥600mm, dubulstsienu šahtu SN8 ar ribojumu; rūpnieciski lietu pamatni ar teknēm, EN135982-2 sertifikāciju vai ekvivalents (1,0-1,5 m dziļumā ieskaitot dzelzsbetona atbalsta gredzenu),  izbūve un montāža t.sk. apbetonējums</t>
  </si>
  <si>
    <t>Dalītā aizsargcaurule EVOCAB SPLIT vai ekvivalents , De110mm 750N kabeļu šķērsojuma vietās</t>
  </si>
  <si>
    <t>Kanalizācijas aka PP ID600mm, 40,0 t vāku RAL-GZ692 sertifikāciju, atvērumu ≥600mm, dubultsienu šahtu SN8 ar ribojumu; rūpnieciski lietu pamatni ar teknēm, EN135982-2 sertifikāciju vai ekvivalents (2,5-3,0 m dziļumā ieskaitot dzelzsbetona atbalsta gredzenu),  izbūve un montāža t.sk. apbetonējums</t>
  </si>
  <si>
    <t>Kanalizācijas aka PP ID600mm, 40,0 t vāku RAL-GZ692 sertifikāciju, atvērumu ≥600mm, dubultsienu šahtu SN8 ar ribojumu; rūpnieciski lietu pamatni ar teknēm, EN135982-2 sertifikāciju vai ekvivalents  (2,5-3,0m dziļumā ieskaitot dzelzsbetona atbalsta gredzenu)</t>
  </si>
  <si>
    <t>Kanalizācijas grodu aka PP ø1000/625 ar 40,0 t vāku RAL-GZ692 sertifikāciju un atvērumu ≥600mm; ar ribojumu un konusu; rūpnieciski lietu pamatni ar teknēm; kāpnēm; EN135982-2 sertifikāciju  vai ekvivalents (3,0-3,5m dziļumā), ar dzelzsbetona augstuma regulēšanas gredzenu, izbūve un montāža</t>
  </si>
  <si>
    <t>Lietus kanalizācijas grodu aka PP ø1000/625 ar 40,0 t vāku RAL-GZ692 sertifikāciju un atvērumu ≥600mm; ar ribojumu un konusu; rūpnieciski lietu pamatni ar teknēm; kāpnēm; EN135982-2 sertifikāciju  vai ekvivalents (3,0-3,5m dziļumā), ar dzelzsbetona augstuma regulēšanas gredzenu</t>
  </si>
  <si>
    <t>Dalītā aizsargcaurule EVOCAB SPLIT vai ekvivalents, Ø110mm 750N kabeļu šķērsojuma vietās</t>
  </si>
  <si>
    <t>Kanalizācijas aka PP ID600mm, 40,0 t vāku RAL-GZ692 sertifikāciju, atvērumu ≥600mm, dubultsienu šahtu SN8 ar ribojumu; rūpnieciski lietu pamatni ar teknēm, EN135982-2 sertifikācijuvai ekvivalents (1,5-2,0m dziļumā ieskaitot dzelzsbetona atbalsta gredzenu)</t>
  </si>
  <si>
    <t>Kanalizācijas aka PP ID600mm, 40,0 t vāku RAL-GZ692 sertifikāciju, atvērumu ≥600mm, dubultsienu šahtu SN8 ar ribojumu; rūpnieciski lietu pamatni ar teknēm, EN135982-2 sertifikāciju v (1,5-2,0 m dziļumā ieskaitot dzelzsbetona atbalsta gredzenu),  izbūve un montāža t.sk. apbetonējums</t>
  </si>
  <si>
    <t>Kanalizācijas aka PP ID600mm, 40,0 t vāku RAL-GZ692 sertifikāciju, atvērumu ≥600mm, dubultsienu šahtu SN8 ar ribojumu; rūpnieciski lietu pamatni ar teknēm, EN135982-2 sertifikāciju vai ekvivalents  (1,5-2,0m dziļumā ieskaitot dzelzsbetona atbalsta gredzenu)</t>
  </si>
  <si>
    <t>Dalītā aizsargcaurule EVOCAB SPLIT vai ekvivalents,  Ø110mm 750N kabeļu šķērsojuma vietās</t>
  </si>
  <si>
    <t>Ūdensvada caurule PE100-RC SDR11 De32 PN10,  PAS1075 2.tips, piemēram, Evopipes – PE100-RC ULTRASTRESS VISIO vai ekvivalents, montāža uz 15 cm smilts pamatnes un izbūvētā cauruļvada smilts apbēruma ierīkošanu 30 cm virs caurules virsas.</t>
  </si>
  <si>
    <t>Ūdensvada caurule PE100-RC SDR11 De32 PN16,  PAS1075 2.tips, piemēram, Evopipes – PE100-RC ULTRASTRESS VISIO vai ekvivalents</t>
  </si>
  <si>
    <t>Rūpnieciski siltināta ūdensvada caurule PE100-RC SDR11 De50 PN10,  PAS1075 2.tips, piemēram, Evopipes – PE100-RC ULTRASTRESS VISIO vai ekvivalents, montāža uz 15 cm smilts pamatnes un izbūvētā cauruļvada smilts apbēruma ierīkošanu 30 cm virs caurules virsas.</t>
  </si>
  <si>
    <t>Rūpnieciski siltināta ūdensvada caurule PE100-RC SDR17 De63 PN16,  PAS1075 2.tips, piemēram, Evopipes – PE100-RC ULTRASTRESS VISIO vai ekvivalents, montāža uz 15 cm smilts pamatnes un izbūvētā cauruļvada smilts apbēruma ierīkošanu 30 cm virs caurules virsas.</t>
  </si>
  <si>
    <t>Rūpnieciski siltināta ūdensvada caurule PE100-RC SDR17 De63 PN16, PAS1075 2.tips, piemēram, Evopipes – PE100-RC ULTRASTRESS VISIO vai ekvivalents</t>
  </si>
  <si>
    <t>Ūdensvada caurule PE100-RC SDR17 De110 PN10, PAS1075 3.tips ar dubulto signāl-kabeli, piemēram, Evopipes – PE100-RC ULTRASTRESS TRACER vai ekvivalents, montāža uz 15 cm smilts pamatnes un izbūvētā cauruļvada smilts apbēruma ierīkošanu 30 cm virs caurules virsas.</t>
  </si>
  <si>
    <t>Ūdensvada caurule PE100-RC SDR17 De110 PN10, PAS1075 3.tips ar dubulto signāl-kabeli, piemēram, Evopipes – PE100-RC ULTRASTRESS TRACER vai ekvivalents</t>
  </si>
  <si>
    <t>Ūdensvada caurule PE100-RC SDR11 De32 PN10,PAS1075 2.tips, piemēram, Evopipes – PE100-RC ULTRASTRESS VISIO vai ekvivalents</t>
  </si>
  <si>
    <t>Ūdensvada caurule PE100-RC SDR11 De40 PN10, PAS1075 3.tips ar dubulto signāl-kabeli, piemēram, Evopipes – PE100-RC ULTRASTRESS TRACER vai ekvivalents, izbūve ar beztranšejas metodi, t.sk rakšanas darbi, segumu atjaunošana savienojošo veidgabalu vietās.</t>
  </si>
  <si>
    <t>Ūdensvada caurule PE100-RC SDR11 De40 PN10 PAS1075 3.tips ar dubulto signāl-kabeli, piemēram, Evopipes – PE100-RC ULTRASTRESS TRACER vai ekvivalents</t>
  </si>
  <si>
    <t>Ūdensvada caurule PE100-RC SDR17 De50 PN10, , PAS1075 3.tips ar dubulto signāl-kabeli, piemēram, Evopipes – PE100-RC ULTRASTRESS TRACER vai ekvivalents, izbūve ar beztranšejas metodi, t.sk rakšanas darbi, segumu atjaunošana savienojošo veidgabalu vietās.</t>
  </si>
  <si>
    <t>Ūdensvada caurule PE100-RC SDR17 De63 PN10,  PAS1075 3.tips ar dubulto signāl-kabeli, piemēram, Evopipes – PE100-RC ULTRASTRESS TRACER vai ekvivalents, izbūve ar beztranšejas metodi, t.sk rakšanas darbi, segumu atjaunošana savienojošo veidgabalu vietās.</t>
  </si>
  <si>
    <t>Ūdensvada caurule PE100-RC SDR17 De63 PN10, z PAS1075 3.tips ar dubulto signāl-kabeli, piemēram, Evopipes – PE100-RC ULTRASTRESS TRACER vai ekvivalents</t>
  </si>
  <si>
    <t>Ūdensvada caurule PE100-RC SDR17 De110 PN10,  PAS1075 3.tips ar dubulto signāl-kabeli, piemēram, Evopipes – PE100-RC ULTRASTRESS TRACER vai ekvivalents, izbūve ar beztranšejas metodi, t.sk rakšanas darbi, segumu atjaunošana savienojošo veidgabalu vietās.</t>
  </si>
  <si>
    <t>Ūdensvada caurule PE100-RC SDR17 De110 PN10,  PAS1075 3.tips ar dubulto signāl-kabeli, piemēram, Evopipes – PE100-RC ULTRASTRESS TRACER vai ekvivalents</t>
  </si>
  <si>
    <t>Universāls ISO vai ekvivalents savienojums 32/d32, piegāde un montāža</t>
  </si>
  <si>
    <t>Universālais ISO vai ekvivalents savienojums 50/d50, piegāde un montāža</t>
  </si>
  <si>
    <t>Ūdensvada caurule PE100-RC SDR11 De32 PN10,  PAS1075 2.tips, piemēram, Evopipes – PE100-RC ULTRASTRESS VISIO vai ekvivalents</t>
  </si>
  <si>
    <t>Ūdensvada caurule PE100-RC SDR17 De110 PN10,  PAS1075 3.tips ar dubulto signāl-kabeli, piemēram, Evopipes – PE100-RC ULTRASTRESS TRACER vai ekvivalents, montāža uz 15 cm smilts pamatnes un izbūvētā cauruļvada smilts apbēruma ierīkošanu 30 cm virs caurules virsas.</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</si>
  <si>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ventiļiem un veidgabaliem t.sk. apbetonējums</t>
  </si>
  <si>
    <t>Ūdensvada caurule PE100-RC SDR11 De110 PN10,  PAS1075 2.tips, piemēram, Evopipes – PE100-RC ULTRASTRESS VISIO vai ekvivalents, montāža uz 15 cm smilts pamatnes un izbūvētā cauruļvada smilts apbēruma ierīkošanu 30 cm virs caurules virsas.</t>
  </si>
  <si>
    <t>Ūdensvada caurule PE100-RC SDR11 De110 PN10,  PAS1075 2.tips, piemēram, Evopipes – PE100-RC ULTRASTRESS VISIO vai ekvivalents</t>
  </si>
  <si>
    <t>Ūdensvada caurule PE100-RC SDR17 De63 PN10, , PAS1075 3.tips ar dubulto signāl-kabeli, piemēram, Evopipes – PE100-RC ULTRASTRESS TRACER vai ekvivalents, izbūve ar beztranšejas metodi, t.sk rakšanas darbi, segumu atjaunošana savienojošo veidgabalu vietās.</t>
  </si>
  <si>
    <t>Ūdensvada caurule PE100-RC SDR17 De63 PN10,  PAS1075 3.tips ar dubulto signāl-kabeli, piemēram, Evopipes – PE100-RC ULTRASTRESS TRACER vai ekvivalents</t>
  </si>
  <si>
    <t>Universāls ISO vai ekvivalents  savienojums 25/d25, piegāde un montāža</t>
  </si>
  <si>
    <t>Universāls ISO vai ekvivalents savienojums 40/d40, piegāde un montāža</t>
  </si>
  <si>
    <t>Ūdensvada caurule PE100-RC SDR11 De32 PN10, , PAS1075 2.tips, piemēram, Evopipes – PE100-RC ULTRASTRESS VISIO vai ekvivalents</t>
  </si>
  <si>
    <t>Ūdensvada caurule PE100-RC SDR11 De110 PN10,  PAS1075 3.tips ar dubulto signāl-kabeli, piemēram, Evopipes – PE100-RC ULTRASTRESS TRACER vai ekvivalents, montāža uz 15 cm smilts pamatnes un izbūvētā cauruļvada smilts apbēruma ierīkošanu 30 cm virs caurules virsas.</t>
  </si>
  <si>
    <t>Ūdensvada caurule PE100-RC SDR11 De110 PN10,  PAS1075 3.tips ar dubulto signāl-kabeli, piemēram, Evopipes – PE100-RC ULTRASTRESS TRACER vai ekvivalents</t>
  </si>
  <si>
    <t>Ūdensvada caurule PE100-RC SDR17 De110 PN10, PAS1075 3.tips ar dubulto signāl-kabeli, piemēram, Evopipes – PE100-RC ULTRASTRESS TRACER vai ekvivalents, izbūve ar beztranšejas metodi, t.sk rakšanas darbi, segumu atjaunošana savienojošo veidgabalu vietās.</t>
  </si>
  <si>
    <t>Ūdensvada caurule PE100-RC SDR11 De32 PN10, PAS1075 2.tips, piemēram, Evopipes – PE100-RC ULTRASTRESS VISIO vai ekvivalents, montāža uz 15 cm smilts pamatnes un izbūvētā cauruļvada smilts apbēruma ierīkošanu 30 cm virs caurules virsas.</t>
  </si>
  <si>
    <t>Universālais ISO vai ekvivalents savienojums 100/110 piegāde un montāža</t>
  </si>
  <si>
    <t>Ūdensvada caurule PE100-RC SDR11 De32 PN10, PAS1075 2.tips, piemēram, Evopipes – PE100-RC ULTRASTRESS VISIO vai ekvivalents</t>
  </si>
  <si>
    <t>Ūdensvada caurule PE100-RC SDR17 De50 PN10,  PAS1075 3.tips ar dubulto signāl-kabeli, piemēram, Evopipes – PE100-RC ULTRASTRESS TRACER vai ekvivalents, izbūve ar beztranšejas metodi, t.sk rakšanas darbi, segumu atjaunošana savienojošo veidgabalu vietās.</t>
  </si>
  <si>
    <t>Ūdensvada caurule PE100-RC SDR17 De50 PN10, PAS1075 3.tips ar dubulto signāl-kabeli, piemēram, Evopipes – PE100-RC ULTRASTRESS TRACER vai ekvivalents</t>
  </si>
  <si>
    <t>Ūdensvada caurule PE100-RC SDR17 De75 PN10,  PAS1075 3.tips ar dubulto signāl-kabeli, piemēram, Evopipes – PE100-RC ULTRASTRESS TRACER vai ekvivalents, izbūve ar beztranšejas metodi, t.sk rakšanas darbi, segumu atjaunošana savienojošo veidgabalu vietās.</t>
  </si>
  <si>
    <t>Ūdensvada caurule PE100-RC SDR17 De75 PN10,  PAS1075 3.tips ar dubulto signāl-kabeli, piemēram, Evopipes – PE100-RC ULTRASTRESS TRACER vai ekvivalents</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</si>
  <si>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ventīļiem un veidgabaliem t.sk. apbetonējums</t>
  </si>
  <si>
    <t>Ūdensvada caurule PE100-RC SDR11 De32 PN10, zPAS1075 2.tips, piemēram, Evopipes – PE100-RC ULTRASTRESS VISIO vai ekvivalents</t>
  </si>
  <si>
    <t>Ūdensvada caurule PE100-RC SDR11 De40 PN10,  PAS1075 3.tips ar dubulto signāl-kabeli, piemēram, Evopipes – PE100-RC ULTRASTRESS TRACER vai ekvivalents, izbūve ar beztranšejas metodi, t.sk rakšanas darbi, segumu atjaunošana savienojošo veidgabalu vietās.</t>
  </si>
  <si>
    <t>Ūdensvada caurule PE100-RC SDR11 De40 PN10, PAS1075 3.tips ar dubulto signāl-kabeli, piemēram, Evopipes – PE100-RC ULTRASTRESS TRACER vai ekvivalents</t>
  </si>
  <si>
    <t>Ūdensvada caurule PE100-RC SDR11 De50 PN10,  PAS1075 3.tips ar dubulto signāl-kabeli, piemēram, Evopipes – PE100-RC ULTRASTRESS TRACER vai ekvivalents, izbūve ar beztranšejas metodi, t.sk rakšanas darbi, segumu atjaunošana savienojošo veidgabalu vietās.</t>
  </si>
  <si>
    <t>Ūdensvada caurule PE100-RC SDR11 De50 PN10,  PAS1075 3.tips ar dubulto signāl-kabeli, piemēram, Evopipes – PE100-RC ULTRASTRESS TRACER vai ekvivalents</t>
  </si>
  <si>
    <t>Ūdensvada caurule PE100-RC SDR17 De63 PN10, PAS1075 3.tips ar dubulto signāl-kabeli, piemēram, Evopipes – PE100-RC ULTRASTRESS TRACER vai ekvivalents</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</si>
  <si>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ventīļiem un veidgabaliem t.sk.aApbetonējums</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</si>
  <si>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ventīļiem un veidgabaliem t.sk. apbetonējumu, piegāde un montāža</t>
  </si>
  <si>
    <t>Dalītā aizsargcaurule EVOCAB SPLITvai ekvivalents, De110mm 750N kabeļu šķērsojuma vietās</t>
  </si>
  <si>
    <t>Lietus kanalizācijas aka PP ID600mm, 40,0 t vāku RAL-GZ692 sertifikāciju, atvērumu ≥600mm, dubulstsienu šahtu SN8 ar ribojumu; rūpnieciski lietu pamatni ar teknēm, EN135982-2 sertifikāciju vai ekvivalents (1,0-1,5m dziļumā ieskaitot dzelzsbetona atbalsta gredzenu)</t>
  </si>
  <si>
    <t>Lietus kanalizācijas aka PP ID600mm, 40,0 t vāku RAL-GZ692 sertifikāciju, atvērumu ≥600mm, dubulstsienu šahtu SN8 ar ribojumu; rūpnieciski lietu pamatni ar teknēm, EN135982-2 sertifikāciju vai ekvivalents (1,5-2,0 m dziļumā ieskaitot dzelzsbetona atbalsta gredzenu),  izbūve un montāža t.sk. apbetonējums</t>
  </si>
  <si>
    <t>Lietus kanalizācijas aka PP ID600mm, 40,0 t vāku RAL-GZ692 sertifikāciju, atvērumu ≥600mm, dubulstsienu šahtu SN8 ar ribojumu; rūpnieciski lietu pamatni ar teknēm, EN135982-2 sertifikācijuvai ekvivalents (1,5-2,0 dziļumā ieskaitot dzelzsbetona atbalsta gredzenu)</t>
  </si>
  <si>
    <t>Dalītā aizsargcaurule EVOCAB SPLIT vai ekvivalents  Ø110mm 750N kabeļu šķērsojuma vietās</t>
  </si>
  <si>
    <t>Lietus kanalizācijas aka PP ID600mm, 40,0 t vāku RAL-GZ692 sertifikāciju, atvērumu ≥600mm, dubulstsienu šahtu SN8 ar ribojumu; rūpnieciski lietu pamatni ar teknēm, EN135982-2 sertifikāciju vai ekvivalents (1,5-2,0 dziļumā ieskaitot dzelzsbetona atbalsta gredzenu)</t>
  </si>
  <si>
    <t>Lietus kanalizācijas aka PP ID600mm, 40,0 t vāku RAL-GZ692 sertifikāciju, atvērumu ≥600mm, dubulstsienu šahtu SN8 ar ribojumu; rūpnieciski lietu pamatni ar teknēm, EN135982-2 sertifikāciju vai ekvivalents (2,0-2,5 m dziļumā ieskaitot dzelzsbetona atbalsta gredzenu),  izbūve un montāža t.sk. apbetonējums</t>
  </si>
  <si>
    <t>Lietus kanalizācijas aka PP ID600mm, 40,0 t vāku RAL-GZ692 sertifikāciju, atvērumu ≥600mm, dubulstsienu šahtu SN8 ar ribojumu; rūpnieciski lietu pamatni ar teknēm, EN135982-2 sertifikāciju vai ekvivalents (2,0-2,5 m dziļumā ieskaitot dzelzsbetona atbalsta gredzenu)</t>
  </si>
  <si>
    <t>Dalītā aizsargcaurule EVOCAB SPLIT vai ekvivalents De110mm 750N kabeļu šķērsojuma vietās</t>
  </si>
  <si>
    <t>Lietus kanalizācijas aka PP ID600mm, 40,0 t vāku RAL-GZ692 sertifikāciju, atvērumu ≥600mm, dubultsienu šahtu SN8 ar ribojumu; rūpnieciski lietu pamatni ar teknēm, EN135982-2 sertifikāciju vai ekvivalents (1,5-2,0 m dziļumā ieskaitot dzelzsbetona atbalsta gredzenu),  izbūve un montāža t.sk. apbetonējums</t>
  </si>
  <si>
    <t>Lietus kanalizācijas aka PP ID600mm, 40,0 t vāku RAL-GZ692 sertifikāciju, atvērumu ≥600mm, dubultsienu šahtu SN8 ar ribojumu; rūpnieciski lietu pamatni ar teknēm, EN135982-2 sertifikāciju vai ekvivalents (1,5-2,0 dziļumā ieskaitot dzelzsbetona atbalsta gredzenu)</t>
  </si>
  <si>
    <t>Lietus kanalizācijas aka PP ID600mm, 40,0 t vāku RAL-GZ692 sertifikāciju, atvērumu ≥600mm, dubulstsienu šahtu SN8 ar ribojumu; rūpnieciski lietu pamatni ar teknēm, EN135982-2 sertifikāciju vai ekvivalents  (2,0-2,5 m dziļumā ieskaitot dzelzsbetona atbalsta gredzenu)</t>
  </si>
  <si>
    <t>Dalītā aizsargcaurule EVOCAB SPLIT vai ekvivalents , Ø110mm 750N kabeļu šķērsojuma vietās</t>
  </si>
  <si>
    <t>Lietus kanalizācijas aka PP ID600mm, 40,0 t vāku RAL-GZ692 sertifikāciju, atvērumu ≥600mm, dubultsienu šahtu SN8 ar ribojumu; rūpnieciski lietu pamatni ar teknēm, EN135982-2 sertifikācijuvai ekvivalents (1,0-1,5 m dziļumā ieskaitot dzelzsbetona atbalsta gredzenu),  izbūve un montāža t.sk. apbetonējums</t>
  </si>
  <si>
    <t>Lietus kanalizācijas aka PP ID600mm, 40,0 t vāku RAL-GZ692 sertifikāciju, atvērumu ≥600mm, dubultsienu šahtu SN8 ar ribojumu; rūpnieciski lietu pamatni ar teknēm, EN135982-2 sertifikāciju vai ekvivalents (1,0-1,5m dziļumā ieskaitot dzelzsbetona atbalsta gredzenu)</t>
  </si>
  <si>
    <t>Lietus kanalizācijas grodu aka PP ø1000/625 ar 40,0 t vāku RAL-GZ692 sertifikāciju un atvērumu ≥600mm; ar ribojumu un konusu; rūpnieciski lietu pamatni ar teknēm; kāpnēm; EN135982-2 sertifikāciju  vai ekvivalents (1,5-2,0m dziļumā), ar dzelzsbetona augstuma regulēšanas gredzenu, izbūve un montāža</t>
  </si>
  <si>
    <t>Lietus kanalizācijas grodu aka PP ø1000/625 ar 40,0 t vāku RAL-GZ692 sertifikāciju un atvērumu ≥600mm; ar ribojumu un konusu; rūpnieciski lietu pamatni ar teknēm; kāpnēm; EN135982-2 sertifikāciju vai ekvivalents  (1,5-2,0m dziļumā), ar dzelzsbetona augstuma regulēšanas gredzenu</t>
  </si>
  <si>
    <t>Dalītā aizsargcaurule EVOCAB SPLIT ,vai ekvivalents,  De110mm 750N kabeļu šķērsojuma vietās</t>
  </si>
  <si>
    <t>Lietus kanalizācijas aka PP ID600mm, 40,0 t vāku RAL-GZ692 sertifikāciju, atvērumu ≥600mm, dubultsienu šahtu SN8 ar ribojumu; rūpnieciski lietu pamatni ar teknēm, EN135982-2 sertifikāciju vai ekvivalents (1,0-1,5 m dziļumā ieskaitot dzelzsbetona atbalsta gredzenu),  izbūve un montāža t.sk. apbetonējums</t>
  </si>
  <si>
    <t>Lietus kanalizācijas aka PP ID800mm, 40,0 t vāku RAL-GZ692 sertifikāciju, atvērumu ≥600mm, dubultsienu šahtu SN8 ar ribojumu; rūpnieciski lietu pamatni ar teknēm, EN135982-2 sertifikāciju vai ekvivalents (1,5-2,0 m dziļumā ieskaitot dzelzsbetona atbalsta gredzenu),  izbūve un montāža t.sk. apbetonējums</t>
  </si>
  <si>
    <t>Lietus kanalizācijas aka PP ID800mm, 40,0 t vāku RAL-GZ692 sertifikāciju, atvērumu ≥600mm, dubultsienu šahtu SN8 ar ribojumu; rūpnieciski lietu pamatni ar teknēm, EN135982-2 sertifikācijuvai ekvivalents  (1,5-2,0 dziļumā ieskaitot dzelzsbetona atbalsta gredzenu)</t>
  </si>
  <si>
    <t xml:space="preserve"> %</t>
  </si>
  <si>
    <t>tajā skaitā darba aizsardzība (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</si>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</sst>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Red]0.00"/>
    <numFmt numFmtId="165" formatCode="yyyy\.mm\.dd\.;@"/>
    <numFmt numFmtId="166" formatCode="#,##0.00_ ;\-#,##0.00\ "/>
    <numFmt numFmtId="167" formatCode="0;[Red]0"/>
    <numFmt numFmtId="168" formatCode="_-* #,##0.00_-;\-* #,##0.00_-;_-* \-??_-;_-@_-"/>
    <numFmt numFmtId="169" formatCode="[$-426]mmmm/yy"/>
  </numFmts>
  <fonts count="77">
    <font>
      <sz val="11"/>
      <color indexed="8"/>
      <name val="Calibri"/>
      <family val="2"/>
      <charset val="204"/>
    </font>
    <font>
      <sz val="11"/>
      <color theme="1"/>
      <name val="Calibri"/>
      <family val="2"/>
      <scheme val="minor"/>
    </font>
    <font>
      <sz val="11"/>
      <color theme="1"/>
      <name val="Calibri"/>
      <family val="2"/>
      <scheme val="minor"/>
    </font>
    <font>
      <sz val="11"/>
      <color indexed="8"/>
      <name val="Calibri"/>
      <family val="2"/>
      <charset val="186"/>
    </font>
    <font>
      <sz val="11"/>
      <color indexed="9"/>
      <name val="Calibri"/>
      <family val="2"/>
      <charset val="186"/>
    </font>
    <font>
      <b/>
      <sz val="11"/>
      <color indexed="52"/>
      <name val="Calibri"/>
      <family val="2"/>
      <charset val="186"/>
    </font>
    <font>
      <sz val="11"/>
      <color indexed="20"/>
      <name val="Calibri"/>
      <family val="2"/>
      <charset val="186"/>
    </font>
    <font>
      <sz val="11"/>
      <color indexed="1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sz val="10"/>
      <name val="Arial"/>
      <family val="2"/>
      <charset val="186"/>
    </font>
    <font>
      <sz val="9"/>
      <color indexed="8"/>
      <name val="Calibri"/>
      <family val="2"/>
      <charset val="186"/>
    </font>
    <font>
      <b/>
      <sz val="18"/>
      <color indexed="56"/>
      <name val="Cambria"/>
      <family val="2"/>
      <charset val="186"/>
    </font>
    <font>
      <sz val="11"/>
      <color indexed="8"/>
      <name val="Arial"/>
      <family val="2"/>
      <charset val="186"/>
    </font>
    <font>
      <sz val="10"/>
      <name val="Arial"/>
      <family val="2"/>
      <charset val="204"/>
    </font>
    <font>
      <sz val="14"/>
      <name val="Arial"/>
      <family val="2"/>
      <charset val="186"/>
    </font>
    <font>
      <b/>
      <i/>
      <u/>
      <sz val="12"/>
      <name val="Time New Roman"/>
      <charset val="1"/>
    </font>
    <font>
      <b/>
      <i/>
      <sz val="12"/>
      <name val="Arial"/>
      <family val="2"/>
      <charset val="204"/>
    </font>
    <font>
      <b/>
      <i/>
      <sz val="10"/>
      <name val="Arial"/>
      <family val="2"/>
      <charset val="204"/>
    </font>
    <font>
      <i/>
      <sz val="11"/>
      <name val="Arial"/>
      <family val="2"/>
      <charset val="204"/>
    </font>
    <font>
      <b/>
      <i/>
      <sz val="11"/>
      <name val="Arial"/>
      <family val="2"/>
      <charset val="204"/>
    </font>
    <font>
      <sz val="11"/>
      <name val="Arial"/>
      <family val="2"/>
      <charset val="204"/>
    </font>
    <font>
      <sz val="9"/>
      <name val="Arial"/>
      <family val="2"/>
      <charset val="186"/>
    </font>
    <font>
      <sz val="9"/>
      <name val="Arial"/>
      <family val="2"/>
      <charset val="204"/>
    </font>
    <font>
      <sz val="8"/>
      <name val="Arial"/>
      <family val="2"/>
      <charset val="204"/>
    </font>
    <font>
      <sz val="12"/>
      <name val="Arial"/>
      <family val="2"/>
      <charset val="204"/>
    </font>
    <font>
      <b/>
      <i/>
      <sz val="12"/>
      <name val="Arial"/>
      <family val="2"/>
      <charset val="186"/>
    </font>
    <font>
      <b/>
      <i/>
      <sz val="11"/>
      <name val="Arial"/>
      <family val="2"/>
      <charset val="186"/>
    </font>
    <font>
      <b/>
      <sz val="12"/>
      <name val="Arial"/>
      <family val="2"/>
      <charset val="204"/>
    </font>
    <font>
      <i/>
      <sz val="10"/>
      <name val="Arial"/>
      <family val="2"/>
      <charset val="204"/>
    </font>
    <font>
      <sz val="8"/>
      <name val="Arial"/>
      <family val="2"/>
      <charset val="186"/>
    </font>
    <font>
      <b/>
      <sz val="11"/>
      <name val="Arial"/>
      <family val="2"/>
      <charset val="186"/>
    </font>
    <font>
      <b/>
      <i/>
      <sz val="9"/>
      <name val="Arial"/>
      <family val="2"/>
      <charset val="186"/>
    </font>
    <font>
      <b/>
      <sz val="9"/>
      <name val="Arial"/>
      <family val="2"/>
      <charset val="186"/>
    </font>
    <font>
      <i/>
      <sz val="9"/>
      <name val="Arial"/>
      <family val="2"/>
      <charset val="186"/>
    </font>
    <font>
      <sz val="8"/>
      <name val="Calibri"/>
      <family val="2"/>
      <charset val="204"/>
    </font>
    <font>
      <sz val="10"/>
      <name val="Helv"/>
    </font>
    <font>
      <b/>
      <sz val="10"/>
      <name val="Arial"/>
      <family val="2"/>
      <charset val="204"/>
    </font>
    <font>
      <sz val="10"/>
      <name val="Times New Roman"/>
      <family val="1"/>
      <charset val="186"/>
    </font>
    <font>
      <sz val="10"/>
      <name val="Arial"/>
      <family val="2"/>
      <charset val="1"/>
    </font>
    <font>
      <b/>
      <sz val="14"/>
      <color indexed="8"/>
      <name val="Arial"/>
      <family val="2"/>
      <charset val="186"/>
    </font>
    <font>
      <sz val="8"/>
      <name val="Times New Roman"/>
      <family val="1"/>
      <charset val="186"/>
    </font>
    <font>
      <b/>
      <i/>
      <sz val="8"/>
      <name val="Arial"/>
      <family val="2"/>
      <charset val="186"/>
    </font>
    <font>
      <sz val="11"/>
      <color indexed="8"/>
      <name val="Calibri"/>
      <family val="2"/>
    </font>
    <font>
      <sz val="8"/>
      <color indexed="8"/>
      <name val="Arial"/>
      <family val="2"/>
      <charset val="186"/>
    </font>
    <font>
      <sz val="10"/>
      <name val="Arial"/>
      <family val="2"/>
    </font>
    <font>
      <sz val="10"/>
      <color indexed="8"/>
      <name val="Arial"/>
      <family val="2"/>
    </font>
    <font>
      <b/>
      <i/>
      <sz val="12"/>
      <name val="Time New Roman"/>
      <charset val="1"/>
    </font>
    <font>
      <i/>
      <sz val="9"/>
      <name val="Arial"/>
      <family val="2"/>
    </font>
    <font>
      <u/>
      <sz val="10"/>
      <color theme="10"/>
      <name val="Arial"/>
      <family val="2"/>
      <charset val="186"/>
    </font>
    <font>
      <sz val="11"/>
      <color theme="1"/>
      <name val="Calibri"/>
      <family val="2"/>
      <charset val="204"/>
      <scheme val="minor"/>
    </font>
    <font>
      <sz val="11"/>
      <color theme="1"/>
      <name val="Calibri"/>
      <family val="2"/>
      <scheme val="minor"/>
    </font>
    <font>
      <sz val="11"/>
      <color theme="1"/>
      <name val="Calibri"/>
      <family val="2"/>
      <charset val="186"/>
      <scheme val="minor"/>
    </font>
    <font>
      <sz val="11"/>
      <color indexed="8"/>
      <name val="Calibri"/>
      <family val="2"/>
      <charset val="204"/>
    </font>
    <font>
      <sz val="12"/>
      <color indexed="8"/>
      <name val="Arial"/>
      <family val="2"/>
      <charset val="186"/>
    </font>
    <font>
      <sz val="10"/>
      <color indexed="8"/>
      <name val="Arial"/>
      <family val="2"/>
      <charset val="186"/>
    </font>
    <font>
      <sz val="10"/>
      <color theme="1"/>
      <name val="Arial"/>
      <family val="2"/>
      <charset val="186"/>
    </font>
    <font>
      <sz val="11"/>
      <color theme="1"/>
      <name val="Calibri"/>
      <family val="2"/>
      <charset val="204"/>
    </font>
    <font>
      <sz val="11"/>
      <color indexed="8"/>
      <name val="Calibri"/>
      <family val="2"/>
      <charset val="204"/>
      <scheme val="minor"/>
    </font>
    <font>
      <sz val="10"/>
      <name val="Arial"/>
      <charset val="186"/>
    </font>
    <font>
      <sz val="10"/>
      <name val="Times New Roman"/>
      <family val="1"/>
    </font>
    <font>
      <i/>
      <sz val="12"/>
      <color rgb="FF7F7F7F"/>
      <name val="Times New Roman"/>
      <family val="2"/>
      <charset val="186"/>
    </font>
    <font>
      <u/>
      <sz val="11"/>
      <color theme="10"/>
      <name val="Calibri"/>
      <family val="2"/>
      <scheme val="minor"/>
    </font>
    <font>
      <sz val="12"/>
      <color rgb="FF000000"/>
      <name val="Arial"/>
      <family val="2"/>
      <charset val="186"/>
    </font>
    <font>
      <vertAlign val="superscript"/>
      <sz val="9"/>
      <name val="Arial"/>
      <family val="2"/>
      <charset val="186"/>
    </font>
    <font>
      <i/>
      <vertAlign val="superscript"/>
      <sz val="9"/>
      <name val="Arial"/>
      <family val="2"/>
      <charset val="186"/>
    </font>
    <font>
      <sz val="8"/>
      <name val="Arial"/>
      <family val="2"/>
    </font>
    <font>
      <b/>
      <sz val="8"/>
      <name val="Arial"/>
      <family val="2"/>
      <charset val="186"/>
    </font>
  </fonts>
  <fills count="52">
    <fill>
      <patternFill patternType="none"/>
    </fill>
    <fill>
      <patternFill patternType="gray125"/>
    </fill>
    <fill>
      <patternFill patternType="solid">
        <fgColor indexed="49"/>
        <bgColor indexed="4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62"/>
        <bgColor indexed="39"/>
      </patternFill>
    </fill>
    <fill>
      <patternFill patternType="solid">
        <fgColor indexed="10"/>
        <bgColor indexed="61"/>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indexed="62"/>
        <bgColor indexed="56"/>
      </patternFill>
    </fill>
    <fill>
      <patternFill patternType="solid">
        <fgColor indexed="43"/>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s>
  <cellStyleXfs count="35064">
    <xf numFmtId="0" fontId="0" fillId="0" borderId="0"/>
    <xf numFmtId="0" fontId="4"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20" borderId="1" applyNumberFormat="0" applyAlignment="0" applyProtection="0"/>
    <xf numFmtId="0" fontId="5" fillId="20" borderId="1" applyNumberFormat="0" applyAlignment="0" applyProtection="0"/>
    <xf numFmtId="0" fontId="8" fillId="21" borderId="2" applyNumberFormat="0" applyAlignment="0" applyProtection="0"/>
    <xf numFmtId="168" fontId="22" fillId="0" borderId="0" applyFill="0" applyBorder="0" applyAlignment="0" applyProtection="0"/>
    <xf numFmtId="0" fontId="19" fillId="0" borderId="0"/>
    <xf numFmtId="0" fontId="3" fillId="0" borderId="0"/>
    <xf numFmtId="0" fontId="19" fillId="0" borderId="0"/>
    <xf numFmtId="0" fontId="9" fillId="0" borderId="0" applyNumberFormat="0" applyFill="0" applyBorder="0" applyAlignment="0" applyProtection="0"/>
    <xf numFmtId="0" fontId="10" fillId="5"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58" fillId="0" borderId="0" applyNumberFormat="0" applyFill="0" applyBorder="0" applyAlignment="0" applyProtection="0">
      <alignment vertical="top"/>
      <protection locked="0"/>
    </xf>
    <xf numFmtId="0" fontId="14" fillId="8" borderId="1" applyNumberFormat="0" applyAlignment="0" applyProtection="0"/>
    <xf numFmtId="0" fontId="14" fillId="8" borderId="1" applyNumberFormat="0" applyAlignment="0" applyProtection="0"/>
    <xf numFmtId="0" fontId="14" fillId="8" borderId="1" applyNumberFormat="0" applyAlignment="0" applyProtection="0"/>
    <xf numFmtId="0" fontId="14" fillId="8" borderId="1" applyNumberFormat="0" applyAlignment="0" applyProtection="0"/>
    <xf numFmtId="0" fontId="15" fillId="20" borderId="6" applyNumberFormat="0" applyAlignment="0" applyProtection="0"/>
    <xf numFmtId="0" fontId="15" fillId="20" borderId="6" applyNumberFormat="0" applyAlignment="0" applyProtection="0"/>
    <xf numFmtId="168" fontId="22" fillId="0" borderId="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0" borderId="0">
      <alignment vertical="center" wrapText="1"/>
    </xf>
    <xf numFmtId="0" fontId="19" fillId="0" borderId="0"/>
    <xf numFmtId="0" fontId="19" fillId="0" borderId="0"/>
    <xf numFmtId="0" fontId="23" fillId="0" borderId="0"/>
    <xf numFmtId="0" fontId="54" fillId="0" borderId="0"/>
    <xf numFmtId="0" fontId="23" fillId="0" borderId="0"/>
    <xf numFmtId="0" fontId="19" fillId="0" borderId="0">
      <alignment vertical="center" wrapText="1"/>
    </xf>
    <xf numFmtId="0" fontId="19" fillId="0" borderId="0">
      <alignment vertical="center" wrapText="1"/>
    </xf>
    <xf numFmtId="0" fontId="19" fillId="0" borderId="0">
      <alignment vertical="center" wrapText="1"/>
    </xf>
    <xf numFmtId="0" fontId="20" fillId="0" borderId="0"/>
    <xf numFmtId="0" fontId="19" fillId="0" borderId="0"/>
    <xf numFmtId="0" fontId="23" fillId="0" borderId="0"/>
    <xf numFmtId="0" fontId="23" fillId="0" borderId="0"/>
    <xf numFmtId="0" fontId="19" fillId="0" borderId="0"/>
    <xf numFmtId="0" fontId="20" fillId="0" borderId="0"/>
    <xf numFmtId="0" fontId="19" fillId="0" borderId="0"/>
    <xf numFmtId="0" fontId="3" fillId="0" borderId="0"/>
    <xf numFmtId="0" fontId="23" fillId="0" borderId="0"/>
    <xf numFmtId="0" fontId="59" fillId="0" borderId="0"/>
    <xf numFmtId="0" fontId="3" fillId="0" borderId="0"/>
    <xf numFmtId="0" fontId="3" fillId="0" borderId="0"/>
    <xf numFmtId="0" fontId="47" fillId="0" borderId="0"/>
    <xf numFmtId="0" fontId="52" fillId="0" borderId="0"/>
    <xf numFmtId="0" fontId="19" fillId="0" borderId="0"/>
    <xf numFmtId="0" fontId="19" fillId="0" borderId="0"/>
    <xf numFmtId="169" fontId="19" fillId="0" borderId="0">
      <alignment vertical="center"/>
    </xf>
    <xf numFmtId="0" fontId="19" fillId="0" borderId="0">
      <alignment vertical="center" wrapText="1"/>
    </xf>
    <xf numFmtId="0" fontId="23" fillId="0" borderId="0"/>
    <xf numFmtId="0" fontId="19" fillId="0" borderId="0"/>
    <xf numFmtId="0" fontId="19" fillId="0" borderId="0"/>
    <xf numFmtId="0" fontId="21" fillId="0" borderId="0" applyNumberFormat="0" applyFill="0" applyBorder="0" applyAlignment="0" applyProtection="0"/>
    <xf numFmtId="0" fontId="21" fillId="0" borderId="0" applyNumberFormat="0" applyFill="0" applyBorder="0" applyAlignment="0" applyProtection="0"/>
    <xf numFmtId="0" fontId="22" fillId="23" borderId="9" applyNumberFormat="0" applyAlignment="0" applyProtection="0"/>
    <xf numFmtId="0" fontId="15" fillId="20" borderId="6" applyNumberFormat="0" applyAlignment="0" applyProtection="0"/>
    <xf numFmtId="169" fontId="15" fillId="24" borderId="6" applyNumberFormat="0" applyAlignment="0" applyProtection="0"/>
    <xf numFmtId="0" fontId="15" fillId="20" borderId="6" applyNumberFormat="0" applyAlignment="0" applyProtection="0"/>
    <xf numFmtId="0" fontId="19" fillId="0" borderId="0"/>
    <xf numFmtId="0" fontId="60" fillId="0" borderId="0"/>
    <xf numFmtId="0" fontId="61" fillId="0" borderId="0"/>
    <xf numFmtId="0" fontId="61" fillId="0" borderId="0"/>
    <xf numFmtId="0" fontId="19" fillId="0" borderId="0"/>
    <xf numFmtId="9" fontId="19" fillId="0" borderId="0" applyFont="0" applyFill="0" applyBorder="0" applyAlignment="0" applyProtection="0"/>
    <xf numFmtId="0" fontId="14" fillId="8" borderId="1" applyNumberFormat="0" applyAlignment="0" applyProtection="0"/>
    <xf numFmtId="0" fontId="19" fillId="0" borderId="0"/>
    <xf numFmtId="0" fontId="19" fillId="0" borderId="0"/>
    <xf numFmtId="0" fontId="48" fillId="0" borderId="0"/>
    <xf numFmtId="0" fontId="45" fillId="0" borderId="0"/>
    <xf numFmtId="0" fontId="21" fillId="0" borderId="0" applyNumberFormat="0" applyFill="0" applyBorder="0" applyAlignment="0" applyProtection="0"/>
    <xf numFmtId="0" fontId="21" fillId="0" borderId="0" applyNumberFormat="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xf numFmtId="0" fontId="4" fillId="38"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65" fillId="27" borderId="0" applyNumberFormat="0" applyBorder="0" applyAlignment="0" applyProtection="0"/>
    <xf numFmtId="0" fontId="3" fillId="39" borderId="0" applyNumberFormat="0" applyBorder="0" applyAlignment="0" applyProtection="0"/>
    <xf numFmtId="0" fontId="64" fillId="39" borderId="0" applyNumberFormat="0" applyBorder="0" applyAlignment="0" applyProtection="0"/>
    <xf numFmtId="0" fontId="65" fillId="27" borderId="0" applyNumberFormat="0" applyBorder="0" applyAlignment="0" applyProtection="0"/>
    <xf numFmtId="0" fontId="64" fillId="39" borderId="0" applyNumberFormat="0" applyBorder="0" applyAlignment="0" applyProtection="0"/>
    <xf numFmtId="0" fontId="65" fillId="2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4"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5" fillId="29" borderId="0" applyNumberFormat="0" applyBorder="0" applyAlignment="0" applyProtection="0"/>
    <xf numFmtId="0" fontId="3" fillId="40" borderId="0" applyNumberFormat="0" applyBorder="0" applyAlignment="0" applyProtection="0"/>
    <xf numFmtId="0" fontId="64" fillId="40" borderId="0" applyNumberFormat="0" applyBorder="0" applyAlignment="0" applyProtection="0"/>
    <xf numFmtId="0" fontId="65" fillId="29" borderId="0" applyNumberFormat="0" applyBorder="0" applyAlignment="0" applyProtection="0"/>
    <xf numFmtId="0" fontId="64" fillId="40" borderId="0" applyNumberFormat="0" applyBorder="0" applyAlignment="0" applyProtection="0"/>
    <xf numFmtId="0" fontId="65" fillId="2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4"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5" fillId="31" borderId="0" applyNumberFormat="0" applyBorder="0" applyAlignment="0" applyProtection="0"/>
    <xf numFmtId="0" fontId="3" fillId="41" borderId="0" applyNumberFormat="0" applyBorder="0" applyAlignment="0" applyProtection="0"/>
    <xf numFmtId="0" fontId="64" fillId="41" borderId="0" applyNumberFormat="0" applyBorder="0" applyAlignment="0" applyProtection="0"/>
    <xf numFmtId="0" fontId="65" fillId="31" borderId="0" applyNumberFormat="0" applyBorder="0" applyAlignment="0" applyProtection="0"/>
    <xf numFmtId="0" fontId="64" fillId="41" borderId="0" applyNumberFormat="0" applyBorder="0" applyAlignment="0" applyProtection="0"/>
    <xf numFmtId="0" fontId="65" fillId="3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4"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5" fillId="33" borderId="0" applyNumberFormat="0" applyBorder="0" applyAlignment="0" applyProtection="0"/>
    <xf numFmtId="0" fontId="3" fillId="42" borderId="0" applyNumberFormat="0" applyBorder="0" applyAlignment="0" applyProtection="0"/>
    <xf numFmtId="0" fontId="64" fillId="42" borderId="0" applyNumberFormat="0" applyBorder="0" applyAlignment="0" applyProtection="0"/>
    <xf numFmtId="0" fontId="65" fillId="33" borderId="0" applyNumberFormat="0" applyBorder="0" applyAlignment="0" applyProtection="0"/>
    <xf numFmtId="0" fontId="64" fillId="42" borderId="0" applyNumberFormat="0" applyBorder="0" applyAlignment="0" applyProtection="0"/>
    <xf numFmtId="0" fontId="65" fillId="33"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4"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65" fillId="35" borderId="0" applyNumberFormat="0" applyBorder="0" applyAlignment="0" applyProtection="0"/>
    <xf numFmtId="0" fontId="3" fillId="43" borderId="0" applyNumberFormat="0" applyBorder="0" applyAlignment="0" applyProtection="0"/>
    <xf numFmtId="0" fontId="64" fillId="43" borderId="0" applyNumberFormat="0" applyBorder="0" applyAlignment="0" applyProtection="0"/>
    <xf numFmtId="0" fontId="65" fillId="35" borderId="0" applyNumberFormat="0" applyBorder="0" applyAlignment="0" applyProtection="0"/>
    <xf numFmtId="0" fontId="64" fillId="43" borderId="0" applyNumberFormat="0" applyBorder="0" applyAlignment="0" applyProtection="0"/>
    <xf numFmtId="0" fontId="65" fillId="35"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4"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5" fillId="37" borderId="0" applyNumberFormat="0" applyBorder="0" applyAlignment="0" applyProtection="0"/>
    <xf numFmtId="0" fontId="3" fillId="44" borderId="0" applyNumberFormat="0" applyBorder="0" applyAlignment="0" applyProtection="0"/>
    <xf numFmtId="0" fontId="64" fillId="44" borderId="0" applyNumberFormat="0" applyBorder="0" applyAlignment="0" applyProtection="0"/>
    <xf numFmtId="0" fontId="65" fillId="37" borderId="0" applyNumberFormat="0" applyBorder="0" applyAlignment="0" applyProtection="0"/>
    <xf numFmtId="0" fontId="64" fillId="44" borderId="0" applyNumberFormat="0" applyBorder="0" applyAlignment="0" applyProtection="0"/>
    <xf numFmtId="0" fontId="65"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4"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8" borderId="0" applyNumberFormat="0" applyBorder="0" applyAlignment="0" applyProtection="0"/>
    <xf numFmtId="0" fontId="3" fillId="23" borderId="0" applyNumberFormat="0" applyBorder="0" applyAlignment="0" applyProtection="0"/>
    <xf numFmtId="0" fontId="3" fillId="4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4" fillId="18" borderId="0" applyNumberFormat="0" applyBorder="0" applyAlignment="0" applyProtection="0"/>
    <xf numFmtId="0" fontId="4"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5" fillId="28" borderId="0" applyNumberFormat="0" applyBorder="0" applyAlignment="0" applyProtection="0"/>
    <xf numFmtId="0" fontId="3" fillId="47" borderId="0" applyNumberFormat="0" applyBorder="0" applyAlignment="0" applyProtection="0"/>
    <xf numFmtId="0" fontId="64" fillId="47" borderId="0" applyNumberFormat="0" applyBorder="0" applyAlignment="0" applyProtection="0"/>
    <xf numFmtId="0" fontId="65" fillId="28" borderId="0" applyNumberFormat="0" applyBorder="0" applyAlignment="0" applyProtection="0"/>
    <xf numFmtId="0" fontId="64" fillId="47" borderId="0" applyNumberFormat="0" applyBorder="0" applyAlignment="0" applyProtection="0"/>
    <xf numFmtId="0" fontId="65" fillId="28"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4"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5" fillId="30" borderId="0" applyNumberFormat="0" applyBorder="0" applyAlignment="0" applyProtection="0"/>
    <xf numFmtId="0" fontId="3" fillId="48" borderId="0" applyNumberFormat="0" applyBorder="0" applyAlignment="0" applyProtection="0"/>
    <xf numFmtId="0" fontId="64" fillId="48" borderId="0" applyNumberFormat="0" applyBorder="0" applyAlignment="0" applyProtection="0"/>
    <xf numFmtId="0" fontId="65" fillId="30" borderId="0" applyNumberFormat="0" applyBorder="0" applyAlignment="0" applyProtection="0"/>
    <xf numFmtId="0" fontId="64" fillId="48" borderId="0" applyNumberFormat="0" applyBorder="0" applyAlignment="0" applyProtection="0"/>
    <xf numFmtId="0" fontId="65" fillId="30"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4"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65" fillId="32" borderId="0" applyNumberFormat="0" applyBorder="0" applyAlignment="0" applyProtection="0"/>
    <xf numFmtId="0" fontId="3" fillId="49" borderId="0" applyNumberFormat="0" applyBorder="0" applyAlignment="0" applyProtection="0"/>
    <xf numFmtId="0" fontId="64" fillId="49" borderId="0" applyNumberFormat="0" applyBorder="0" applyAlignment="0" applyProtection="0"/>
    <xf numFmtId="0" fontId="65" fillId="32" borderId="0" applyNumberFormat="0" applyBorder="0" applyAlignment="0" applyProtection="0"/>
    <xf numFmtId="0" fontId="64" fillId="49" borderId="0" applyNumberFormat="0" applyBorder="0" applyAlignment="0" applyProtection="0"/>
    <xf numFmtId="0" fontId="65" fillId="32"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4"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5" fillId="34" borderId="0" applyNumberFormat="0" applyBorder="0" applyAlignment="0" applyProtection="0"/>
    <xf numFmtId="0" fontId="3" fillId="42" borderId="0" applyNumberFormat="0" applyBorder="0" applyAlignment="0" applyProtection="0"/>
    <xf numFmtId="0" fontId="64" fillId="42" borderId="0" applyNumberFormat="0" applyBorder="0" applyAlignment="0" applyProtection="0"/>
    <xf numFmtId="0" fontId="65" fillId="34" borderId="0" applyNumberFormat="0" applyBorder="0" applyAlignment="0" applyProtection="0"/>
    <xf numFmtId="0" fontId="64" fillId="42" borderId="0" applyNumberFormat="0" applyBorder="0" applyAlignment="0" applyProtection="0"/>
    <xf numFmtId="0" fontId="65" fillId="34"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4"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5" fillId="36" borderId="0" applyNumberFormat="0" applyBorder="0" applyAlignment="0" applyProtection="0"/>
    <xf numFmtId="0" fontId="3" fillId="47" borderId="0" applyNumberFormat="0" applyBorder="0" applyAlignment="0" applyProtection="0"/>
    <xf numFmtId="0" fontId="64" fillId="47" borderId="0" applyNumberFormat="0" applyBorder="0" applyAlignment="0" applyProtection="0"/>
    <xf numFmtId="0" fontId="65" fillId="36" borderId="0" applyNumberFormat="0" applyBorder="0" applyAlignment="0" applyProtection="0"/>
    <xf numFmtId="0" fontId="64" fillId="47" borderId="0" applyNumberFormat="0" applyBorder="0" applyAlignment="0" applyProtection="0"/>
    <xf numFmtId="0" fontId="65" fillId="3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3" fillId="4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3" fillId="4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4" fillId="4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3" fillId="4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2" fillId="0" borderId="0"/>
    <xf numFmtId="0" fontId="59" fillId="0" borderId="0"/>
    <xf numFmtId="0" fontId="59" fillId="0" borderId="0"/>
    <xf numFmtId="0" fontId="59"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6" fillId="0" borderId="0"/>
    <xf numFmtId="0" fontId="62" fillId="0" borderId="0"/>
    <xf numFmtId="0" fontId="62" fillId="0" borderId="0"/>
    <xf numFmtId="0" fontId="66" fillId="0" borderId="0"/>
    <xf numFmtId="0" fontId="62" fillId="0" borderId="0"/>
    <xf numFmtId="0" fontId="6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6" fillId="0" borderId="0"/>
    <xf numFmtId="0" fontId="62" fillId="0" borderId="0"/>
    <xf numFmtId="0" fontId="66" fillId="0" borderId="0"/>
    <xf numFmtId="0" fontId="62"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62"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6" fillId="0" borderId="0"/>
    <xf numFmtId="0" fontId="59" fillId="0" borderId="0"/>
    <xf numFmtId="0" fontId="59" fillId="0" borderId="0"/>
    <xf numFmtId="0" fontId="62" fillId="0" borderId="0"/>
    <xf numFmtId="0" fontId="66"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6"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6"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6"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62" fillId="0" borderId="0"/>
    <xf numFmtId="0" fontId="62" fillId="0" borderId="0"/>
    <xf numFmtId="0" fontId="59" fillId="0" borderId="0"/>
    <xf numFmtId="0" fontId="62"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59" fillId="0" borderId="0"/>
    <xf numFmtId="0" fontId="62" fillId="0" borderId="0"/>
    <xf numFmtId="0" fontId="59" fillId="0" borderId="0"/>
    <xf numFmtId="0" fontId="59" fillId="0" borderId="0"/>
    <xf numFmtId="0" fontId="59" fillId="0" borderId="0"/>
    <xf numFmtId="0" fontId="62" fillId="0" borderId="0"/>
    <xf numFmtId="0" fontId="62" fillId="0" borderId="0"/>
    <xf numFmtId="0" fontId="59" fillId="0" borderId="0"/>
    <xf numFmtId="0" fontId="62"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2" fillId="0" borderId="0"/>
    <xf numFmtId="0" fontId="20" fillId="0" borderId="0"/>
    <xf numFmtId="0" fontId="4" fillId="2" borderId="0" applyNumberFormat="0" applyBorder="0" applyAlignment="0" applyProtection="0"/>
    <xf numFmtId="0" fontId="4" fillId="50" borderId="0" applyNumberFormat="0" applyBorder="0" applyProtection="0">
      <alignment vertical="center" wrapText="1"/>
    </xf>
    <xf numFmtId="0" fontId="4" fillId="38" borderId="0" applyNumberFormat="0" applyBorder="0" applyProtection="0">
      <alignment vertical="center" wrapText="1"/>
    </xf>
    <xf numFmtId="0" fontId="3" fillId="3" borderId="0" applyNumberFormat="0" applyBorder="0" applyProtection="0">
      <alignment vertical="center" wrapText="1"/>
    </xf>
    <xf numFmtId="0" fontId="3" fillId="4" borderId="0" applyNumberFormat="0" applyBorder="0" applyProtection="0">
      <alignment vertical="center" wrapText="1"/>
    </xf>
    <xf numFmtId="0" fontId="3" fillId="5" borderId="0" applyNumberFormat="0" applyBorder="0" applyProtection="0">
      <alignment vertical="center" wrapText="1"/>
    </xf>
    <xf numFmtId="0" fontId="3" fillId="6" borderId="0" applyNumberFormat="0" applyBorder="0" applyProtection="0">
      <alignment vertical="center" wrapText="1"/>
    </xf>
    <xf numFmtId="0" fontId="3" fillId="7" borderId="0" applyNumberFormat="0" applyBorder="0" applyProtection="0">
      <alignment vertical="center" wrapText="1"/>
    </xf>
    <xf numFmtId="0" fontId="3" fillId="8" borderId="0" applyNumberFormat="0" applyBorder="0" applyProtection="0">
      <alignment vertical="center" wrapText="1"/>
    </xf>
    <xf numFmtId="0" fontId="4" fillId="18" borderId="0" applyNumberFormat="0" applyBorder="0" applyProtection="0">
      <alignment vertical="center" wrapText="1"/>
    </xf>
    <xf numFmtId="0" fontId="4" fillId="14" borderId="0" applyNumberFormat="0" applyBorder="0" applyProtection="0">
      <alignment vertical="center" wrapText="1"/>
    </xf>
    <xf numFmtId="0" fontId="3" fillId="9" borderId="0" applyNumberFormat="0" applyBorder="0" applyProtection="0">
      <alignment vertical="center" wrapText="1"/>
    </xf>
    <xf numFmtId="0" fontId="3" fillId="10" borderId="0" applyNumberFormat="0" applyBorder="0" applyProtection="0">
      <alignment vertical="center" wrapText="1"/>
    </xf>
    <xf numFmtId="0" fontId="3" fillId="11" borderId="0" applyNumberFormat="0" applyBorder="0" applyProtection="0">
      <alignment vertical="center" wrapText="1"/>
    </xf>
    <xf numFmtId="0" fontId="3" fillId="6" borderId="0" applyNumberFormat="0" applyBorder="0" applyProtection="0">
      <alignment vertical="center" wrapText="1"/>
    </xf>
    <xf numFmtId="0" fontId="3" fillId="9" borderId="0" applyNumberFormat="0" applyBorder="0" applyProtection="0">
      <alignment vertical="center" wrapText="1"/>
    </xf>
    <xf numFmtId="0" fontId="3" fillId="12" borderId="0" applyNumberFormat="0" applyBorder="0" applyProtection="0">
      <alignment vertical="center" wrapText="1"/>
    </xf>
    <xf numFmtId="0" fontId="4" fillId="2" borderId="0" applyNumberFormat="0" applyBorder="0" applyProtection="0">
      <alignment vertical="center" wrapText="1"/>
    </xf>
    <xf numFmtId="0" fontId="4" fillId="19" borderId="0" applyNumberFormat="0" applyBorder="0" applyProtection="0">
      <alignment vertical="center" wrapText="1"/>
    </xf>
    <xf numFmtId="0" fontId="4" fillId="13" borderId="0" applyNumberFormat="0" applyBorder="0" applyProtection="0">
      <alignment vertical="center" wrapText="1"/>
    </xf>
    <xf numFmtId="0" fontId="4" fillId="10" borderId="0" applyNumberFormat="0" applyBorder="0" applyProtection="0">
      <alignment vertical="center" wrapText="1"/>
    </xf>
    <xf numFmtId="0" fontId="4" fillId="11" borderId="0" applyNumberFormat="0" applyBorder="0" applyProtection="0">
      <alignment vertical="center" wrapText="1"/>
    </xf>
    <xf numFmtId="0" fontId="4" fillId="14" borderId="0" applyNumberFormat="0" applyBorder="0" applyProtection="0">
      <alignment vertical="center" wrapText="1"/>
    </xf>
    <xf numFmtId="0" fontId="4" fillId="2" borderId="0" applyNumberFormat="0" applyBorder="0" applyProtection="0">
      <alignment vertical="center" wrapText="1"/>
    </xf>
    <xf numFmtId="0" fontId="4" fillId="15" borderId="0" applyNumberFormat="0" applyBorder="0" applyProtection="0">
      <alignment vertical="center" wrapText="1"/>
    </xf>
    <xf numFmtId="0" fontId="4" fillId="50" borderId="0" applyNumberFormat="0" applyBorder="0" applyAlignment="0" applyProtection="0"/>
    <xf numFmtId="0" fontId="4" fillId="38" borderId="0" applyNumberFormat="0" applyBorder="0" applyAlignment="0" applyProtection="0"/>
    <xf numFmtId="0" fontId="5" fillId="20" borderId="1" applyNumberFormat="0" applyAlignment="0" applyProtection="0"/>
    <xf numFmtId="0" fontId="5" fillId="20" borderId="1" applyNumberFormat="0" applyProtection="0">
      <alignment vertical="center" wrapText="1"/>
    </xf>
    <xf numFmtId="0" fontId="5" fillId="20" borderId="1" applyNumberFormat="0" applyAlignment="0" applyProtection="0"/>
    <xf numFmtId="0" fontId="7" fillId="0" borderId="0" applyNumberFormat="0" applyFill="0" applyBorder="0" applyAlignment="0" applyProtection="0"/>
    <xf numFmtId="0" fontId="7" fillId="0" borderId="0" applyNumberFormat="0" applyFill="0" applyBorder="0" applyProtection="0">
      <alignment vertical="center" wrapText="1"/>
    </xf>
    <xf numFmtId="0" fontId="7" fillId="0" borderId="0" applyNumberFormat="0" applyFill="0" applyBorder="0" applyAlignment="0" applyProtection="0"/>
    <xf numFmtId="0" fontId="5" fillId="24" borderId="1" applyNumberFormat="0" applyAlignment="0" applyProtection="0"/>
    <xf numFmtId="0" fontId="63" fillId="0" borderId="0"/>
    <xf numFmtId="0" fontId="70" fillId="0" borderId="0" applyNumberFormat="0" applyFill="0" applyBorder="0" applyAlignment="0" applyProtection="0"/>
    <xf numFmtId="0" fontId="71" fillId="0" borderId="0" applyNumberFormat="0" applyFill="0" applyBorder="0" applyAlignment="0" applyProtection="0"/>
    <xf numFmtId="0" fontId="14" fillId="8" borderId="1" applyNumberFormat="0" applyAlignment="0" applyProtection="0"/>
    <xf numFmtId="0" fontId="14" fillId="8" borderId="1" applyNumberFormat="0" applyProtection="0">
      <alignment vertical="center" wrapText="1"/>
    </xf>
    <xf numFmtId="0" fontId="14" fillId="8" borderId="1" applyNumberFormat="0" applyAlignment="0" applyProtection="0"/>
    <xf numFmtId="0" fontId="14" fillId="44" borderId="1" applyNumberFormat="0" applyAlignment="0" applyProtection="0"/>
    <xf numFmtId="0" fontId="15" fillId="20" borderId="6" applyNumberFormat="0" applyAlignment="0" applyProtection="0"/>
    <xf numFmtId="0" fontId="15" fillId="20" borderId="6" applyNumberFormat="0" applyProtection="0">
      <alignment vertical="center" wrapText="1"/>
    </xf>
    <xf numFmtId="0" fontId="15" fillId="20" borderId="6" applyNumberFormat="0" applyAlignment="0" applyProtection="0"/>
    <xf numFmtId="43" fontId="19" fillId="0" borderId="0" applyFont="0" applyFill="0" applyBorder="0" applyAlignment="0" applyProtection="0"/>
    <xf numFmtId="0" fontId="16" fillId="0" borderId="7" applyNumberFormat="0" applyFill="0" applyAlignment="0" applyProtection="0"/>
    <xf numFmtId="0" fontId="16" fillId="0" borderId="7" applyNumberFormat="0" applyFill="0" applyProtection="0">
      <alignment vertical="center" wrapText="1"/>
    </xf>
    <xf numFmtId="0" fontId="16" fillId="0" borderId="7" applyNumberFormat="0" applyFill="0" applyAlignment="0" applyProtection="0"/>
    <xf numFmtId="0" fontId="18" fillId="22" borderId="0" applyNumberFormat="0" applyBorder="0" applyAlignment="0" applyProtection="0"/>
    <xf numFmtId="0" fontId="18" fillId="22" borderId="0" applyNumberFormat="0" applyBorder="0" applyProtection="0">
      <alignment vertical="center" wrapText="1"/>
    </xf>
    <xf numFmtId="0" fontId="18" fillId="22" borderId="0" applyNumberFormat="0" applyBorder="0" applyAlignment="0" applyProtection="0"/>
    <xf numFmtId="0" fontId="18" fillId="51" borderId="0" applyNumberFormat="0" applyBorder="0" applyAlignment="0" applyProtection="0"/>
    <xf numFmtId="0" fontId="19" fillId="0" borderId="0">
      <alignment vertical="center" wrapText="1"/>
    </xf>
    <xf numFmtId="0" fontId="19" fillId="0" borderId="0"/>
    <xf numFmtId="0" fontId="23" fillId="0" borderId="0"/>
    <xf numFmtId="0" fontId="19" fillId="0" borderId="0"/>
    <xf numFmtId="0" fontId="19" fillId="0" borderId="0">
      <alignment vertical="center" wrapText="1"/>
    </xf>
    <xf numFmtId="0" fontId="47" fillId="0" borderId="0"/>
    <xf numFmtId="0" fontId="3" fillId="0" borderId="0"/>
    <xf numFmtId="0" fontId="72" fillId="0" borderId="0"/>
    <xf numFmtId="0" fontId="21" fillId="0" borderId="0" applyNumberFormat="0" applyFill="0" applyBorder="0" applyAlignment="0" applyProtection="0"/>
    <xf numFmtId="0" fontId="21" fillId="0" borderId="0" applyNumberFormat="0" applyFill="0" applyBorder="0" applyProtection="0">
      <alignment vertical="center" wrapText="1"/>
    </xf>
    <xf numFmtId="0" fontId="21" fillId="0" borderId="0" applyNumberFormat="0" applyFill="0" applyBorder="0" applyAlignment="0" applyProtection="0"/>
    <xf numFmtId="0" fontId="19" fillId="23" borderId="9" applyNumberFormat="0" applyAlignment="0" applyProtection="0"/>
    <xf numFmtId="0" fontId="15" fillId="20" borderId="6" applyNumberFormat="0" applyAlignment="0" applyProtection="0"/>
    <xf numFmtId="0" fontId="15" fillId="24" borderId="6" applyNumberFormat="0" applyAlignment="0" applyProtection="0"/>
    <xf numFmtId="0" fontId="2" fillId="0" borderId="0"/>
    <xf numFmtId="0" fontId="19" fillId="0" borderId="0"/>
    <xf numFmtId="0" fontId="2" fillId="0" borderId="0"/>
    <xf numFmtId="0" fontId="61" fillId="0" borderId="0"/>
    <xf numFmtId="0" fontId="19" fillId="0" borderId="0"/>
    <xf numFmtId="0" fontId="47" fillId="0" borderId="0"/>
    <xf numFmtId="0" fontId="69" fillId="0" borderId="0"/>
    <xf numFmtId="0" fontId="68" fillId="0" borderId="0"/>
    <xf numFmtId="0" fontId="17" fillId="0" borderId="8" applyNumberFormat="0" applyFill="0" applyProtection="0">
      <alignment vertical="center" wrapText="1"/>
    </xf>
    <xf numFmtId="0" fontId="19" fillId="0" borderId="0"/>
    <xf numFmtId="0" fontId="5" fillId="20" borderId="23" applyNumberFormat="0" applyAlignment="0" applyProtection="0"/>
    <xf numFmtId="0" fontId="5" fillId="20" borderId="23" applyNumberFormat="0" applyAlignment="0" applyProtection="0"/>
    <xf numFmtId="0" fontId="5" fillId="20" borderId="23" applyNumberFormat="0" applyAlignment="0" applyProtection="0"/>
    <xf numFmtId="0" fontId="5" fillId="20" borderId="23" applyNumberFormat="0" applyAlignment="0" applyProtection="0"/>
    <xf numFmtId="0" fontId="14" fillId="8" borderId="23" applyNumberFormat="0" applyAlignment="0" applyProtection="0"/>
    <xf numFmtId="0" fontId="14" fillId="8" borderId="23" applyNumberFormat="0" applyAlignment="0" applyProtection="0"/>
    <xf numFmtId="0" fontId="14" fillId="8" borderId="23" applyNumberFormat="0" applyAlignment="0" applyProtection="0"/>
    <xf numFmtId="0" fontId="14" fillId="8" borderId="23" applyNumberFormat="0" applyAlignment="0" applyProtection="0"/>
    <xf numFmtId="0" fontId="15" fillId="20" borderId="24" applyNumberFormat="0" applyAlignment="0" applyProtection="0"/>
    <xf numFmtId="0" fontId="15" fillId="20" borderId="24" applyNumberFormat="0" applyAlignment="0" applyProtection="0"/>
    <xf numFmtId="0" fontId="16" fillId="0" borderId="25" applyNumberFormat="0" applyFill="0" applyAlignment="0" applyProtection="0"/>
    <xf numFmtId="0" fontId="16" fillId="0" borderId="25" applyNumberFormat="0" applyFill="0" applyAlignment="0" applyProtection="0"/>
    <xf numFmtId="0" fontId="22" fillId="23" borderId="26" applyNumberFormat="0" applyAlignment="0" applyProtection="0"/>
    <xf numFmtId="0" fontId="15" fillId="20" borderId="24" applyNumberFormat="0" applyAlignment="0" applyProtection="0"/>
    <xf numFmtId="169" fontId="15" fillId="24" borderId="24" applyNumberFormat="0" applyAlignment="0" applyProtection="0"/>
    <xf numFmtId="0" fontId="15" fillId="20" borderId="24" applyNumberFormat="0" applyAlignment="0" applyProtection="0"/>
    <xf numFmtId="0" fontId="14" fillId="8" borderId="23" applyNumberFormat="0" applyAlignment="0" applyProtection="0"/>
    <xf numFmtId="0" fontId="16" fillId="0" borderId="25" applyNumberFormat="0" applyFill="0" applyAlignment="0" applyProtection="0"/>
    <xf numFmtId="0" fontId="16" fillId="0" borderId="25" applyNumberFormat="0" applyFill="0" applyAlignment="0" applyProtection="0"/>
    <xf numFmtId="0" fontId="5" fillId="20" borderId="27" applyNumberFormat="0" applyAlignment="0" applyProtection="0"/>
    <xf numFmtId="0" fontId="5" fillId="20" borderId="27" applyNumberFormat="0" applyAlignment="0" applyProtection="0"/>
    <xf numFmtId="0" fontId="5" fillId="20" borderId="27" applyNumberFormat="0" applyAlignment="0" applyProtection="0"/>
    <xf numFmtId="0" fontId="5" fillId="20" borderId="27" applyNumberFormat="0" applyAlignment="0" applyProtection="0"/>
    <xf numFmtId="0" fontId="14" fillId="8" borderId="27" applyNumberFormat="0" applyAlignment="0" applyProtection="0"/>
    <xf numFmtId="0" fontId="14" fillId="8" borderId="27" applyNumberFormat="0" applyAlignment="0" applyProtection="0"/>
    <xf numFmtId="0" fontId="14" fillId="8" borderId="27" applyNumberFormat="0" applyAlignment="0" applyProtection="0"/>
    <xf numFmtId="0" fontId="14" fillId="8" borderId="27" applyNumberFormat="0" applyAlignment="0" applyProtection="0"/>
    <xf numFmtId="0" fontId="15" fillId="20" borderId="28" applyNumberFormat="0" applyAlignment="0" applyProtection="0"/>
    <xf numFmtId="0" fontId="15" fillId="20" borderId="28" applyNumberFormat="0" applyAlignment="0" applyProtection="0"/>
    <xf numFmtId="0" fontId="16" fillId="0" borderId="29" applyNumberFormat="0" applyFill="0" applyAlignment="0" applyProtection="0"/>
    <xf numFmtId="0" fontId="16" fillId="0" borderId="29" applyNumberFormat="0" applyFill="0" applyAlignment="0" applyProtection="0"/>
    <xf numFmtId="0" fontId="22" fillId="23" borderId="30" applyNumberFormat="0" applyAlignment="0" applyProtection="0"/>
    <xf numFmtId="0" fontId="15" fillId="20" borderId="28" applyNumberFormat="0" applyAlignment="0" applyProtection="0"/>
    <xf numFmtId="169" fontId="15" fillId="24" borderId="28" applyNumberFormat="0" applyAlignment="0" applyProtection="0"/>
    <xf numFmtId="0" fontId="15" fillId="20" borderId="28" applyNumberFormat="0" applyAlignment="0" applyProtection="0"/>
    <xf numFmtId="0" fontId="14" fillId="8" borderId="27" applyNumberFormat="0" applyAlignment="0" applyProtection="0"/>
    <xf numFmtId="0" fontId="16" fillId="0" borderId="29" applyNumberFormat="0" applyFill="0" applyAlignment="0" applyProtection="0"/>
    <xf numFmtId="0" fontId="16" fillId="0" borderId="29" applyNumberFormat="0" applyFill="0" applyAlignment="0" applyProtection="0"/>
    <xf numFmtId="0" fontId="14" fillId="8" borderId="32" applyNumberFormat="0" applyAlignment="0" applyProtection="0"/>
    <xf numFmtId="0" fontId="5" fillId="20" borderId="32" applyNumberFormat="0" applyAlignment="0" applyProtection="0"/>
    <xf numFmtId="0" fontId="5" fillId="20" borderId="32" applyNumberFormat="0" applyAlignment="0" applyProtection="0"/>
    <xf numFmtId="0" fontId="5" fillId="20" borderId="32" applyNumberFormat="0" applyAlignment="0" applyProtection="0"/>
    <xf numFmtId="0" fontId="5" fillId="20" borderId="32" applyNumberFormat="0" applyAlignment="0" applyProtection="0"/>
    <xf numFmtId="0" fontId="14" fillId="8" borderId="32" applyNumberFormat="0" applyAlignment="0" applyProtection="0"/>
    <xf numFmtId="0" fontId="14" fillId="8" borderId="32" applyNumberFormat="0" applyAlignment="0" applyProtection="0"/>
    <xf numFmtId="0" fontId="14" fillId="8" borderId="32" applyNumberFormat="0" applyAlignment="0" applyProtection="0"/>
    <xf numFmtId="0" fontId="14" fillId="8" borderId="32" applyNumberFormat="0" applyAlignment="0" applyProtection="0"/>
    <xf numFmtId="0" fontId="1" fillId="0" borderId="0"/>
  </cellStyleXfs>
  <cellXfs count="507">
    <xf numFmtId="0" fontId="0" fillId="0" borderId="0" xfId="0"/>
    <xf numFmtId="165" fontId="27" fillId="0" borderId="0" xfId="88" applyNumberFormat="1" applyFont="1" applyFill="1" applyBorder="1" applyAlignment="1">
      <alignment horizontal="center" vertical="center" wrapText="1"/>
    </xf>
    <xf numFmtId="0" fontId="27" fillId="0" borderId="0" xfId="88" applyFont="1" applyFill="1" applyBorder="1" applyAlignment="1">
      <alignment horizontal="center"/>
    </xf>
    <xf numFmtId="0" fontId="29" fillId="0" borderId="10" xfId="88" applyFont="1" applyFill="1" applyBorder="1" applyAlignment="1"/>
    <xf numFmtId="0" fontId="19" fillId="0" borderId="0" xfId="35" applyFill="1"/>
    <xf numFmtId="0" fontId="19" fillId="0" borderId="0" xfId="88" applyFont="1" applyFill="1" applyAlignment="1">
      <alignment horizontal="center" vertical="center"/>
    </xf>
    <xf numFmtId="164" fontId="19" fillId="0" borderId="0" xfId="88" applyNumberFormat="1" applyFont="1" applyFill="1" applyAlignment="1">
      <alignment horizontal="center" vertical="center"/>
    </xf>
    <xf numFmtId="165" fontId="27" fillId="0" borderId="10" xfId="88" applyNumberFormat="1" applyFont="1" applyFill="1" applyBorder="1" applyAlignment="1">
      <alignment vertical="center" wrapText="1"/>
    </xf>
    <xf numFmtId="0" fontId="27" fillId="0" borderId="0" xfId="88" applyFont="1" applyFill="1" applyBorder="1" applyAlignment="1">
      <alignment horizontal="left"/>
    </xf>
    <xf numFmtId="10" fontId="29" fillId="0" borderId="10" xfId="88" applyNumberFormat="1" applyFont="1" applyFill="1" applyBorder="1" applyAlignment="1">
      <alignment horizontal="center" vertical="center"/>
    </xf>
    <xf numFmtId="0" fontId="26" fillId="0" borderId="0" xfId="88" applyFont="1" applyFill="1" applyBorder="1" applyAlignment="1"/>
    <xf numFmtId="164" fontId="26" fillId="0" borderId="0" xfId="88" applyNumberFormat="1" applyFont="1" applyFill="1" applyBorder="1" applyAlignment="1">
      <alignment horizontal="center" vertical="center" wrapText="1"/>
    </xf>
    <xf numFmtId="167" fontId="29" fillId="0" borderId="0" xfId="35" applyNumberFormat="1" applyFont="1" applyFill="1" applyBorder="1" applyAlignment="1">
      <alignment horizontal="center" vertical="center"/>
    </xf>
    <xf numFmtId="167" fontId="29" fillId="0" borderId="0" xfId="35" applyNumberFormat="1" applyFont="1" applyFill="1" applyBorder="1" applyAlignment="1">
      <alignment horizontal="right" vertical="center"/>
    </xf>
    <xf numFmtId="164" fontId="29" fillId="0" borderId="0" xfId="35" applyNumberFormat="1" applyFont="1" applyFill="1" applyBorder="1" applyAlignment="1">
      <alignment horizontal="center" vertical="center"/>
    </xf>
    <xf numFmtId="0" fontId="23" fillId="0" borderId="0" xfId="35" applyFont="1" applyFill="1" applyAlignment="1">
      <alignment horizontal="center" vertical="center"/>
    </xf>
    <xf numFmtId="0" fontId="23" fillId="0" borderId="0" xfId="35" applyFont="1" applyFill="1"/>
    <xf numFmtId="164" fontId="34" fillId="0" borderId="0" xfId="35" applyNumberFormat="1" applyFont="1" applyFill="1" applyAlignment="1">
      <alignment horizontal="center" vertical="center"/>
    </xf>
    <xf numFmtId="0" fontId="19" fillId="0" borderId="10" xfId="35" applyFill="1" applyBorder="1"/>
    <xf numFmtId="0" fontId="19" fillId="0" borderId="0" xfId="35" applyAlignment="1">
      <alignment vertical="center"/>
    </xf>
    <xf numFmtId="0" fontId="29" fillId="0" borderId="0" xfId="35" applyFont="1" applyBorder="1" applyAlignment="1">
      <alignment vertical="center"/>
    </xf>
    <xf numFmtId="0" fontId="19" fillId="0" borderId="0" xfId="35" applyBorder="1" applyAlignment="1">
      <alignment vertical="center"/>
    </xf>
    <xf numFmtId="0" fontId="29" fillId="0" borderId="0" xfId="35" applyFont="1" applyAlignment="1">
      <alignment vertical="center"/>
    </xf>
    <xf numFmtId="0" fontId="27" fillId="0" borderId="0" xfId="35" applyFont="1" applyAlignment="1">
      <alignment vertical="center"/>
    </xf>
    <xf numFmtId="164" fontId="38" fillId="0" borderId="11" xfId="35" applyNumberFormat="1" applyFont="1" applyBorder="1" applyAlignment="1">
      <alignment horizontal="center" vertical="center"/>
    </xf>
    <xf numFmtId="0" fontId="38" fillId="0" borderId="0" xfId="35" applyFont="1" applyAlignment="1">
      <alignment horizontal="left" vertical="center"/>
    </xf>
    <xf numFmtId="0" fontId="28" fillId="0" borderId="0" xfId="35" applyFont="1" applyAlignment="1">
      <alignment vertical="center"/>
    </xf>
    <xf numFmtId="0" fontId="37" fillId="0" borderId="0" xfId="35" applyFont="1" applyAlignment="1">
      <alignment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164" fontId="27" fillId="0" borderId="11" xfId="35" applyNumberFormat="1" applyFont="1" applyBorder="1" applyAlignment="1">
      <alignment horizontal="center" vertical="center"/>
    </xf>
    <xf numFmtId="164" fontId="46" fillId="0" borderId="11" xfId="35" applyNumberFormat="1" applyFont="1" applyBorder="1" applyAlignment="1">
      <alignment horizontal="center" vertical="center"/>
    </xf>
    <xf numFmtId="0" fontId="26" fillId="0" borderId="10" xfId="88" applyFont="1" applyFill="1" applyBorder="1" applyAlignment="1"/>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0" fillId="0" borderId="0" xfId="68" applyFont="1" applyFill="1" applyBorder="1"/>
    <xf numFmtId="0" fontId="50" fillId="0" borderId="0" xfId="68" applyFont="1" applyFill="1" applyBorder="1" applyAlignment="1">
      <alignment horizontal="center"/>
    </xf>
    <xf numFmtId="0" fontId="50" fillId="0" borderId="0" xfId="87" applyFont="1" applyFill="1" applyBorder="1" applyAlignment="1">
      <alignment horizontal="center" vertical="center" wrapText="1"/>
    </xf>
    <xf numFmtId="0" fontId="51" fillId="0" borderId="0" xfId="35" applyFont="1" applyFill="1" applyBorder="1" applyAlignment="1">
      <alignment horizontal="right" vertical="center"/>
    </xf>
    <xf numFmtId="164" fontId="51" fillId="0" borderId="0" xfId="35" applyNumberFormat="1" applyFont="1" applyFill="1" applyBorder="1" applyAlignment="1">
      <alignment horizontal="center" vertical="center"/>
    </xf>
    <xf numFmtId="0" fontId="50" fillId="0" borderId="0" xfId="68" applyNumberFormat="1" applyFont="1" applyFill="1" applyBorder="1" applyAlignment="1">
      <alignment horizontal="left" vertical="center"/>
    </xf>
    <xf numFmtId="0" fontId="51" fillId="0" borderId="0" xfId="35" applyFont="1" applyFill="1" applyBorder="1" applyAlignment="1">
      <alignment horizontal="left" vertical="center"/>
    </xf>
    <xf numFmtId="164" fontId="51" fillId="0" borderId="0" xfId="35" applyNumberFormat="1" applyFont="1" applyFill="1" applyBorder="1" applyAlignment="1">
      <alignment horizontal="left" vertical="center"/>
    </xf>
    <xf numFmtId="0" fontId="50" fillId="0" borderId="0" xfId="68" applyFont="1" applyFill="1" applyBorder="1" applyAlignment="1">
      <alignment horizontal="left" vertical="center" wrapText="1"/>
    </xf>
    <xf numFmtId="0" fontId="49" fillId="0" borderId="12" xfId="35" applyFont="1" applyFill="1" applyBorder="1" applyAlignment="1">
      <alignment vertical="center" wrapText="1"/>
    </xf>
    <xf numFmtId="164" fontId="33" fillId="0" borderId="0" xfId="35" applyNumberFormat="1" applyFont="1" applyFill="1" applyAlignment="1">
      <alignment vertical="center"/>
    </xf>
    <xf numFmtId="164" fontId="19" fillId="0" borderId="0" xfId="35" applyNumberFormat="1" applyFont="1" applyAlignment="1">
      <alignment vertical="center"/>
    </xf>
    <xf numFmtId="164" fontId="19" fillId="0" borderId="0" xfId="35" applyNumberFormat="1" applyBorder="1" applyAlignment="1">
      <alignment vertical="center"/>
    </xf>
    <xf numFmtId="164" fontId="39" fillId="0" borderId="0" xfId="35" applyNumberFormat="1" applyFont="1" applyBorder="1" applyAlignment="1">
      <alignment vertical="center"/>
    </xf>
    <xf numFmtId="164" fontId="39" fillId="0" borderId="0" xfId="0" applyNumberFormat="1" applyFont="1" applyAlignment="1">
      <alignment vertical="center"/>
    </xf>
    <xf numFmtId="0" fontId="19" fillId="0" borderId="0" xfId="35" applyFont="1" applyAlignment="1">
      <alignment vertical="center"/>
    </xf>
    <xf numFmtId="0" fontId="46" fillId="0" borderId="0" xfId="35" applyFont="1" applyBorder="1" applyAlignment="1">
      <alignment horizontal="right" vertical="center"/>
    </xf>
    <xf numFmtId="164" fontId="46" fillId="0" borderId="0" xfId="35" applyNumberFormat="1" applyFont="1" applyBorder="1" applyAlignment="1">
      <alignment horizontal="center" vertical="center"/>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0" fontId="39" fillId="26" borderId="0" xfId="35" applyFont="1" applyFill="1"/>
    <xf numFmtId="2" fontId="39" fillId="25" borderId="0" xfId="35" applyNumberFormat="1" applyFont="1" applyFill="1"/>
    <xf numFmtId="0" fontId="26" fillId="0" borderId="0" xfId="35" applyFont="1" applyFill="1" applyBorder="1" applyAlignment="1">
      <alignment vertical="center" wrapText="1"/>
    </xf>
    <xf numFmtId="164" fontId="39" fillId="0" borderId="0" xfId="35" applyNumberFormat="1" applyFont="1" applyBorder="1" applyAlignment="1">
      <alignment horizontal="center" vertical="center"/>
    </xf>
    <xf numFmtId="0" fontId="27" fillId="0" borderId="0" xfId="88" applyFont="1" applyFill="1" applyBorder="1" applyAlignment="1">
      <alignment vertical="center" wrapText="1"/>
    </xf>
    <xf numFmtId="0" fontId="55" fillId="0" borderId="0" xfId="0" applyFont="1"/>
    <xf numFmtId="0" fontId="27" fillId="0" borderId="10" xfId="88" applyNumberFormat="1" applyFont="1" applyFill="1" applyBorder="1" applyAlignment="1">
      <alignment vertical="center" wrapText="1"/>
    </xf>
    <xf numFmtId="1" fontId="31" fillId="0" borderId="0" xfId="35" applyNumberFormat="1" applyFont="1" applyFill="1" applyAlignment="1">
      <alignment vertical="center"/>
    </xf>
    <xf numFmtId="166" fontId="26" fillId="0" borderId="10" xfId="88" applyNumberFormat="1" applyFont="1" applyFill="1" applyBorder="1" applyAlignment="1">
      <alignment horizontal="right" vertical="center" wrapText="1"/>
    </xf>
    <xf numFmtId="166" fontId="26" fillId="0" borderId="13" xfId="88" applyNumberFormat="1" applyFont="1" applyFill="1" applyBorder="1" applyAlignment="1">
      <alignment horizontal="center" vertical="center" wrapText="1"/>
    </xf>
    <xf numFmtId="167" fontId="36" fillId="0" borderId="0" xfId="35" applyNumberFormat="1" applyFont="1" applyFill="1" applyBorder="1" applyAlignment="1">
      <alignment horizontal="right" vertical="center"/>
    </xf>
    <xf numFmtId="0" fontId="27" fillId="0" borderId="10" xfId="88" applyFont="1" applyFill="1" applyBorder="1" applyAlignment="1">
      <alignment vertical="center" wrapText="1"/>
    </xf>
    <xf numFmtId="0" fontId="27" fillId="0" borderId="15" xfId="35" applyFont="1" applyBorder="1" applyAlignment="1">
      <alignment horizontal="center" vertical="center" wrapText="1"/>
    </xf>
    <xf numFmtId="164" fontId="41" fillId="0" borderId="14" xfId="35"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0" fontId="38" fillId="0" borderId="15" xfId="35" applyFont="1" applyBorder="1" applyAlignment="1">
      <alignment horizontal="center" vertical="center"/>
    </xf>
    <xf numFmtId="164" fontId="27" fillId="0" borderId="16" xfId="35" applyNumberFormat="1" applyFont="1" applyBorder="1" applyAlignment="1">
      <alignment horizontal="center" vertical="center"/>
    </xf>
    <xf numFmtId="0" fontId="27" fillId="0" borderId="14" xfId="35" applyFont="1" applyBorder="1" applyAlignment="1">
      <alignment horizontal="center" vertical="center" wrapText="1"/>
    </xf>
    <xf numFmtId="49" fontId="38" fillId="0" borderId="14" xfId="35" applyNumberFormat="1" applyFont="1" applyBorder="1" applyAlignment="1">
      <alignment horizontal="center" vertical="center"/>
    </xf>
    <xf numFmtId="164" fontId="38" fillId="0" borderId="14" xfId="35" applyNumberFormat="1" applyFont="1" applyBorder="1" applyAlignment="1">
      <alignment horizontal="center" vertical="center"/>
    </xf>
    <xf numFmtId="164" fontId="27" fillId="0" borderId="14" xfId="35" applyNumberFormat="1" applyFont="1" applyBorder="1" applyAlignment="1">
      <alignment horizontal="center" vertical="center"/>
    </xf>
    <xf numFmtId="164" fontId="27" fillId="0" borderId="17" xfId="35" applyNumberFormat="1" applyFont="1" applyBorder="1" applyAlignment="1">
      <alignment horizontal="center" vertical="center"/>
    </xf>
    <xf numFmtId="164" fontId="38" fillId="0" borderId="18" xfId="35" applyNumberFormat="1" applyFont="1" applyBorder="1" applyAlignment="1">
      <alignment horizontal="center" vertical="center"/>
    </xf>
    <xf numFmtId="164" fontId="27" fillId="0" borderId="18" xfId="35" applyNumberFormat="1" applyFont="1" applyBorder="1" applyAlignment="1">
      <alignment horizontal="center" vertical="center"/>
    </xf>
    <xf numFmtId="164" fontId="46" fillId="0" borderId="18" xfId="35" applyNumberFormat="1" applyFont="1" applyBorder="1" applyAlignment="1">
      <alignment horizontal="center" vertical="center"/>
    </xf>
    <xf numFmtId="10" fontId="27" fillId="0" borderId="14" xfId="35" applyNumberFormat="1" applyFont="1" applyBorder="1" applyAlignment="1">
      <alignment horizontal="center" vertical="center" wrapText="1"/>
    </xf>
    <xf numFmtId="164" fontId="46" fillId="0" borderId="14" xfId="35" applyNumberFormat="1" applyFont="1" applyBorder="1" applyAlignment="1">
      <alignment horizontal="center" vertical="center"/>
    </xf>
    <xf numFmtId="1" fontId="31" fillId="25" borderId="14" xfId="35"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0" fontId="39" fillId="0" borderId="14" xfId="0" applyFont="1" applyFill="1" applyBorder="1" applyAlignment="1">
      <alignment horizontal="center" vertical="center"/>
    </xf>
    <xf numFmtId="2" fontId="42" fillId="0" borderId="14" xfId="0" applyNumberFormat="1" applyFont="1" applyFill="1" applyBorder="1" applyAlignment="1">
      <alignment horizontal="center" vertical="center"/>
    </xf>
    <xf numFmtId="0" fontId="31" fillId="0" borderId="14" xfId="0" applyFont="1" applyFill="1" applyBorder="1" applyAlignment="1">
      <alignment vertical="center" wrapText="1"/>
    </xf>
    <xf numFmtId="0" fontId="31" fillId="0" borderId="14" xfId="0" applyFont="1" applyFill="1" applyBorder="1" applyAlignment="1">
      <alignment horizontal="left" vertical="top" wrapText="1"/>
    </xf>
    <xf numFmtId="2" fontId="42"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shrinkToFit="1"/>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0" fontId="57" fillId="0" borderId="14" xfId="0" applyFont="1" applyFill="1" applyBorder="1" applyAlignment="1">
      <alignment horizontal="right" vertical="center" wrapText="1"/>
    </xf>
    <xf numFmtId="0" fontId="31" fillId="26" borderId="14" xfId="0" applyFont="1" applyFill="1" applyBorder="1" applyAlignment="1">
      <alignment horizontal="center" vertical="center"/>
    </xf>
    <xf numFmtId="2" fontId="42" fillId="26" borderId="14" xfId="0" applyNumberFormat="1" applyFont="1" applyFill="1" applyBorder="1" applyAlignment="1">
      <alignment horizontal="center" vertical="center"/>
    </xf>
    <xf numFmtId="164" fontId="39" fillId="26" borderId="19" xfId="0"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0" fillId="0" borderId="0" xfId="68" applyFont="1" applyFill="1" applyBorder="1"/>
    <xf numFmtId="0" fontId="50" fillId="0" borderId="0" xfId="68" applyFont="1" applyFill="1" applyBorder="1" applyAlignment="1">
      <alignment horizontal="center"/>
    </xf>
    <xf numFmtId="0" fontId="50" fillId="0" borderId="0" xfId="87" applyFont="1" applyFill="1" applyBorder="1" applyAlignment="1">
      <alignment horizontal="center" vertical="center" wrapText="1"/>
    </xf>
    <xf numFmtId="0" fontId="51" fillId="0" borderId="0" xfId="35" applyFont="1" applyFill="1" applyBorder="1" applyAlignment="1">
      <alignment horizontal="right" vertical="center"/>
    </xf>
    <xf numFmtId="164" fontId="51" fillId="0" borderId="0" xfId="35" applyNumberFormat="1" applyFont="1" applyFill="1" applyBorder="1" applyAlignment="1">
      <alignment horizontal="center" vertical="center"/>
    </xf>
    <xf numFmtId="0" fontId="50" fillId="0" borderId="0" xfId="68" applyNumberFormat="1" applyFont="1" applyFill="1" applyBorder="1" applyAlignment="1">
      <alignment horizontal="left" vertical="center"/>
    </xf>
    <xf numFmtId="0" fontId="51" fillId="0" borderId="0" xfId="35" applyFont="1" applyFill="1" applyBorder="1" applyAlignment="1">
      <alignment horizontal="left" vertical="center"/>
    </xf>
    <xf numFmtId="164" fontId="51" fillId="0" borderId="0" xfId="35" applyNumberFormat="1" applyFont="1" applyFill="1" applyBorder="1" applyAlignment="1">
      <alignment horizontal="left" vertical="center"/>
    </xf>
    <xf numFmtId="0" fontId="50" fillId="0" borderId="0" xfId="68" applyFont="1" applyFill="1" applyBorder="1" applyAlignment="1">
      <alignment horizontal="left" vertical="center" wrapText="1"/>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0" fontId="39" fillId="26" borderId="0" xfId="35" applyFont="1" applyFill="1"/>
    <xf numFmtId="164" fontId="41" fillId="0" borderId="14" xfId="35" applyNumberFormat="1" applyFont="1" applyFill="1" applyBorder="1" applyAlignment="1">
      <alignment horizontal="center" vertical="center"/>
    </xf>
    <xf numFmtId="0" fontId="31" fillId="0" borderId="14" xfId="0" applyFont="1" applyFill="1" applyBorder="1" applyAlignment="1">
      <alignment horizontal="left" vertical="center" wrapText="1"/>
    </xf>
    <xf numFmtId="2" fontId="42" fillId="0" borderId="14" xfId="0" applyNumberFormat="1" applyFont="1" applyFill="1" applyBorder="1" applyAlignment="1">
      <alignment horizontal="center" vertical="center"/>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0" fontId="31" fillId="26" borderId="14" xfId="0" applyFont="1" applyFill="1" applyBorder="1" applyAlignment="1">
      <alignment horizontal="center" vertical="center"/>
    </xf>
    <xf numFmtId="2" fontId="42" fillId="26" borderId="14" xfId="0" applyNumberFormat="1"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0" fillId="0" borderId="0" xfId="68" applyFont="1" applyFill="1" applyBorder="1"/>
    <xf numFmtId="0" fontId="50" fillId="0" borderId="0" xfId="68" applyFont="1" applyFill="1" applyBorder="1" applyAlignment="1">
      <alignment horizontal="center"/>
    </xf>
    <xf numFmtId="0" fontId="50" fillId="0" borderId="0" xfId="87" applyFont="1" applyFill="1" applyBorder="1" applyAlignment="1">
      <alignment horizontal="center" vertical="center" wrapText="1"/>
    </xf>
    <xf numFmtId="0" fontId="51" fillId="0" borderId="0" xfId="35" applyFont="1" applyFill="1" applyBorder="1" applyAlignment="1">
      <alignment horizontal="right" vertical="center"/>
    </xf>
    <xf numFmtId="164" fontId="51" fillId="0" borderId="0" xfId="35" applyNumberFormat="1" applyFont="1" applyFill="1" applyBorder="1" applyAlignment="1">
      <alignment horizontal="center" vertical="center"/>
    </xf>
    <xf numFmtId="0" fontId="50" fillId="0" borderId="0" xfId="68" applyNumberFormat="1" applyFont="1" applyFill="1" applyBorder="1" applyAlignment="1">
      <alignment horizontal="left" vertical="center"/>
    </xf>
    <xf numFmtId="0" fontId="51" fillId="0" borderId="0" xfId="35" applyFont="1" applyFill="1" applyBorder="1" applyAlignment="1">
      <alignment horizontal="left" vertical="center"/>
    </xf>
    <xf numFmtId="164" fontId="51" fillId="0" borderId="0" xfId="35" applyNumberFormat="1" applyFont="1" applyFill="1" applyBorder="1" applyAlignment="1">
      <alignment horizontal="left" vertical="center"/>
    </xf>
    <xf numFmtId="0" fontId="50" fillId="0" borderId="0" xfId="68" applyFont="1" applyFill="1" applyBorder="1" applyAlignment="1">
      <alignment horizontal="left" vertical="center" wrapText="1"/>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0" fontId="39" fillId="26" borderId="0" xfId="35" applyFont="1" applyFill="1"/>
    <xf numFmtId="164" fontId="41" fillId="0" borderId="14" xfId="35"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2" fontId="42" fillId="0" borderId="14" xfId="0" applyNumberFormat="1" applyFont="1" applyFill="1" applyBorder="1" applyAlignment="1">
      <alignment horizontal="center" vertical="center"/>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0" fontId="57" fillId="0" borderId="14" xfId="0" applyFont="1" applyFill="1" applyBorder="1" applyAlignment="1">
      <alignment horizontal="right" vertical="center" wrapText="1"/>
    </xf>
    <xf numFmtId="0" fontId="31" fillId="26" borderId="14" xfId="0" applyFont="1" applyFill="1" applyBorder="1" applyAlignment="1">
      <alignment horizontal="center" vertical="center"/>
    </xf>
    <xf numFmtId="2" fontId="42" fillId="26" borderId="14" xfId="0" applyNumberFormat="1"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0" fillId="0" borderId="0" xfId="68" applyFont="1" applyFill="1" applyBorder="1"/>
    <xf numFmtId="0" fontId="50" fillId="0" borderId="0" xfId="68" applyFont="1" applyFill="1" applyBorder="1" applyAlignment="1">
      <alignment horizontal="center"/>
    </xf>
    <xf numFmtId="0" fontId="50" fillId="0" borderId="0" xfId="87" applyFont="1" applyFill="1" applyBorder="1" applyAlignment="1">
      <alignment horizontal="center" vertical="center" wrapText="1"/>
    </xf>
    <xf numFmtId="0" fontId="51" fillId="0" borderId="0" xfId="35" applyFont="1" applyFill="1" applyBorder="1" applyAlignment="1">
      <alignment horizontal="right" vertical="center"/>
    </xf>
    <xf numFmtId="164" fontId="51" fillId="0" borderId="0" xfId="35" applyNumberFormat="1" applyFont="1" applyFill="1" applyBorder="1" applyAlignment="1">
      <alignment horizontal="center" vertical="center"/>
    </xf>
    <xf numFmtId="0" fontId="50" fillId="0" borderId="0" xfId="68" applyNumberFormat="1" applyFont="1" applyFill="1" applyBorder="1" applyAlignment="1">
      <alignment horizontal="left" vertical="center"/>
    </xf>
    <xf numFmtId="0" fontId="51" fillId="0" borderId="0" xfId="35" applyFont="1" applyFill="1" applyBorder="1" applyAlignment="1">
      <alignment horizontal="left" vertical="center"/>
    </xf>
    <xf numFmtId="164" fontId="51" fillId="0" borderId="0" xfId="35" applyNumberFormat="1" applyFont="1" applyFill="1" applyBorder="1" applyAlignment="1">
      <alignment horizontal="left" vertical="center"/>
    </xf>
    <xf numFmtId="0" fontId="50" fillId="0" borderId="0" xfId="68" applyFont="1" applyFill="1" applyBorder="1" applyAlignment="1">
      <alignment horizontal="left" vertical="center" wrapText="1"/>
    </xf>
    <xf numFmtId="2" fontId="42" fillId="0" borderId="31" xfId="0" applyNumberFormat="1" applyFont="1" applyFill="1" applyBorder="1" applyAlignment="1">
      <alignment horizontal="center" vertical="center"/>
    </xf>
    <xf numFmtId="0" fontId="31" fillId="0" borderId="31" xfId="0"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0" fillId="0" borderId="0" xfId="68" applyFont="1" applyFill="1" applyBorder="1"/>
    <xf numFmtId="0" fontId="50" fillId="0" borderId="0" xfId="68" applyFont="1" applyFill="1" applyBorder="1" applyAlignment="1">
      <alignment horizontal="center"/>
    </xf>
    <xf numFmtId="0" fontId="50" fillId="0" borderId="0" xfId="87" applyFont="1" applyFill="1" applyBorder="1" applyAlignment="1">
      <alignment horizontal="center" vertical="center" wrapText="1"/>
    </xf>
    <xf numFmtId="0" fontId="51" fillId="0" borderId="0" xfId="35" applyFont="1" applyFill="1" applyBorder="1" applyAlignment="1">
      <alignment horizontal="right" vertical="center"/>
    </xf>
    <xf numFmtId="164" fontId="51" fillId="0" borderId="0" xfId="35" applyNumberFormat="1" applyFont="1" applyFill="1" applyBorder="1" applyAlignment="1">
      <alignment horizontal="center" vertical="center"/>
    </xf>
    <xf numFmtId="0" fontId="50" fillId="0" borderId="0" xfId="68" applyNumberFormat="1" applyFont="1" applyFill="1" applyBorder="1" applyAlignment="1">
      <alignment horizontal="left" vertical="center"/>
    </xf>
    <xf numFmtId="0" fontId="51" fillId="0" borderId="0" xfId="35" applyFont="1" applyFill="1" applyBorder="1" applyAlignment="1">
      <alignment horizontal="left" vertical="center"/>
    </xf>
    <xf numFmtId="164" fontId="51" fillId="0" borderId="0" xfId="35" applyNumberFormat="1" applyFont="1" applyFill="1" applyBorder="1" applyAlignment="1">
      <alignment horizontal="left" vertical="center"/>
    </xf>
    <xf numFmtId="0" fontId="50" fillId="0" borderId="0" xfId="68" applyFont="1" applyFill="1" applyBorder="1" applyAlignment="1">
      <alignment horizontal="left" vertical="center" wrapText="1"/>
    </xf>
    <xf numFmtId="2" fontId="42" fillId="0" borderId="31" xfId="0" applyNumberFormat="1" applyFont="1" applyFill="1" applyBorder="1" applyAlignment="1">
      <alignment horizontal="center" vertical="center"/>
    </xf>
    <xf numFmtId="0" fontId="31" fillId="0" borderId="31" xfId="0" applyFont="1" applyFill="1" applyBorder="1" applyAlignment="1">
      <alignment horizontal="center" vertical="center"/>
    </xf>
    <xf numFmtId="164" fontId="41" fillId="0" borderId="14" xfId="35" applyNumberFormat="1"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0" fillId="0" borderId="0" xfId="68" applyFont="1" applyFill="1" applyBorder="1"/>
    <xf numFmtId="0" fontId="50" fillId="0" borderId="0" xfId="68" applyFont="1" applyFill="1" applyBorder="1" applyAlignment="1">
      <alignment horizontal="center"/>
    </xf>
    <xf numFmtId="0" fontId="50" fillId="0" borderId="0" xfId="87" applyFont="1" applyFill="1" applyBorder="1" applyAlignment="1">
      <alignment horizontal="center" vertical="center" wrapText="1"/>
    </xf>
    <xf numFmtId="0" fontId="51" fillId="0" borderId="0" xfId="35" applyFont="1" applyFill="1" applyBorder="1" applyAlignment="1">
      <alignment horizontal="right" vertical="center"/>
    </xf>
    <xf numFmtId="164" fontId="51" fillId="0" borderId="0" xfId="35" applyNumberFormat="1" applyFont="1" applyFill="1" applyBorder="1" applyAlignment="1">
      <alignment horizontal="center" vertical="center"/>
    </xf>
    <xf numFmtId="0" fontId="50" fillId="0" borderId="0" xfId="68" applyNumberFormat="1" applyFont="1" applyFill="1" applyBorder="1" applyAlignment="1">
      <alignment horizontal="left" vertical="center"/>
    </xf>
    <xf numFmtId="0" fontId="51" fillId="0" borderId="0" xfId="35" applyFont="1" applyFill="1" applyBorder="1" applyAlignment="1">
      <alignment horizontal="left" vertical="center"/>
    </xf>
    <xf numFmtId="164" fontId="51" fillId="0" borderId="0" xfId="35" applyNumberFormat="1" applyFont="1" applyFill="1" applyBorder="1" applyAlignment="1">
      <alignment horizontal="left" vertical="center"/>
    </xf>
    <xf numFmtId="0" fontId="50" fillId="0" borderId="0" xfId="68" applyFont="1" applyFill="1" applyBorder="1" applyAlignment="1">
      <alignment horizontal="left" vertical="center" wrapText="1"/>
    </xf>
    <xf numFmtId="0" fontId="39" fillId="26" borderId="0" xfId="35" applyFont="1" applyFill="1"/>
    <xf numFmtId="2" fontId="39" fillId="26" borderId="31" xfId="0" applyNumberFormat="1" applyFont="1" applyFill="1" applyBorder="1" applyAlignment="1">
      <alignment horizontal="center" vertical="center"/>
    </xf>
    <xf numFmtId="164" fontId="39" fillId="26" borderId="31" xfId="0" applyNumberFormat="1" applyFont="1" applyFill="1" applyBorder="1" applyAlignment="1">
      <alignment horizontal="center" vertical="center"/>
    </xf>
    <xf numFmtId="2" fontId="39" fillId="26" borderId="31" xfId="35" applyNumberFormat="1" applyFont="1" applyFill="1" applyBorder="1" applyAlignment="1">
      <alignment horizontal="center" vertical="center" wrapText="1"/>
    </xf>
    <xf numFmtId="0" fontId="31" fillId="0" borderId="31" xfId="0" applyFont="1" applyFill="1" applyBorder="1" applyAlignment="1">
      <alignment horizontal="left" vertical="center" wrapText="1"/>
    </xf>
    <xf numFmtId="2" fontId="42" fillId="0" borderId="31" xfId="0" applyNumberFormat="1" applyFont="1" applyFill="1" applyBorder="1" applyAlignment="1">
      <alignment horizontal="center" vertical="center"/>
    </xf>
    <xf numFmtId="0" fontId="31" fillId="0" borderId="31" xfId="0" applyFont="1" applyFill="1" applyBorder="1" applyAlignment="1">
      <alignment horizontal="center" vertical="center"/>
    </xf>
    <xf numFmtId="49" fontId="38" fillId="0" borderId="31" xfId="35" applyNumberFormat="1" applyFont="1" applyBorder="1" applyAlignment="1">
      <alignment horizontal="center" vertical="center"/>
    </xf>
    <xf numFmtId="164" fontId="38" fillId="0" borderId="31" xfId="35" applyNumberFormat="1" applyFont="1" applyBorder="1" applyAlignment="1">
      <alignment horizontal="center" vertical="center"/>
    </xf>
    <xf numFmtId="164" fontId="29" fillId="0" borderId="0" xfId="35" applyNumberFormat="1" applyFont="1" applyBorder="1" applyAlignment="1">
      <alignment vertical="center"/>
    </xf>
    <xf numFmtId="164" fontId="41" fillId="0" borderId="14" xfId="35" applyNumberFormat="1" applyFont="1" applyFill="1" applyBorder="1" applyAlignment="1">
      <alignment horizontal="center" vertical="center"/>
    </xf>
    <xf numFmtId="1" fontId="31" fillId="25" borderId="31" xfId="35" applyNumberFormat="1" applyFont="1" applyFill="1" applyBorder="1" applyAlignment="1">
      <alignment horizontal="center" vertical="center" wrapText="1"/>
    </xf>
    <xf numFmtId="0" fontId="39" fillId="0" borderId="31" xfId="0" applyFont="1" applyFill="1" applyBorder="1" applyAlignment="1">
      <alignment horizontal="center" vertical="center"/>
    </xf>
    <xf numFmtId="0" fontId="31" fillId="0" borderId="31" xfId="0" applyFont="1" applyFill="1" applyBorder="1" applyAlignment="1">
      <alignment horizontal="left" vertical="center" wrapText="1" shrinkToFit="1"/>
    </xf>
    <xf numFmtId="2" fontId="42" fillId="0" borderId="31" xfId="0" applyNumberFormat="1" applyFont="1" applyFill="1" applyBorder="1" applyAlignment="1">
      <alignment horizontal="center" vertical="center" wrapText="1"/>
    </xf>
    <xf numFmtId="0" fontId="31" fillId="26" borderId="31" xfId="0" applyFont="1" applyFill="1" applyBorder="1" applyAlignment="1">
      <alignment horizontal="left" vertical="center" wrapText="1"/>
    </xf>
    <xf numFmtId="0" fontId="31" fillId="26" borderId="31" xfId="0" applyFont="1" applyFill="1" applyBorder="1" applyAlignment="1">
      <alignment horizontal="center" vertical="center"/>
    </xf>
    <xf numFmtId="2" fontId="42" fillId="26" borderId="31" xfId="0" applyNumberFormat="1" applyFont="1" applyFill="1" applyBorder="1" applyAlignment="1">
      <alignment horizontal="center" vertical="center"/>
    </xf>
    <xf numFmtId="0" fontId="31" fillId="0" borderId="31" xfId="0" applyFont="1" applyFill="1" applyBorder="1" applyAlignment="1">
      <alignment vertical="center" wrapText="1"/>
    </xf>
    <xf numFmtId="164" fontId="41" fillId="0" borderId="14" xfId="35" applyNumberFormat="1" applyFont="1" applyFill="1" applyBorder="1" applyAlignment="1">
      <alignment horizontal="center" vertical="center"/>
    </xf>
    <xf numFmtId="0" fontId="43" fillId="0" borderId="14" xfId="0" applyFont="1" applyFill="1" applyBorder="1" applyAlignment="1">
      <alignment horizontal="right" vertical="center" wrapText="1"/>
    </xf>
    <xf numFmtId="0" fontId="43" fillId="0" borderId="31" xfId="0" applyFont="1" applyFill="1" applyBorder="1" applyAlignment="1">
      <alignment horizontal="right" vertical="center" wrapText="1"/>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 fontId="31" fillId="26" borderId="31" xfId="35" applyNumberFormat="1" applyFont="1" applyFill="1" applyBorder="1" applyAlignment="1">
      <alignment horizontal="center" vertical="center" wrapText="1"/>
    </xf>
    <xf numFmtId="0" fontId="31" fillId="0" borderId="14" xfId="0" applyFont="1" applyFill="1" applyBorder="1" applyAlignment="1">
      <alignment horizontal="right" vertical="center" wrapText="1"/>
    </xf>
    <xf numFmtId="2" fontId="39" fillId="0" borderId="31" xfId="35" applyNumberFormat="1" applyFont="1" applyBorder="1" applyAlignment="1">
      <alignment horizontal="center" vertical="center"/>
    </xf>
    <xf numFmtId="164" fontId="39" fillId="0" borderId="31" xfId="0" applyNumberFormat="1" applyFont="1" applyBorder="1" applyAlignment="1">
      <alignment horizontal="center" vertical="center"/>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0" fontId="38" fillId="0" borderId="0" xfId="35" applyFont="1" applyBorder="1" applyAlignment="1">
      <alignment horizontal="center" vertical="center"/>
    </xf>
    <xf numFmtId="1" fontId="31" fillId="0" borderId="14" xfId="35" applyNumberFormat="1" applyFont="1" applyFill="1" applyBorder="1" applyAlignment="1">
      <alignment horizontal="center" vertical="center" wrapText="1"/>
    </xf>
    <xf numFmtId="2" fontId="39" fillId="0" borderId="31" xfId="0" applyNumberFormat="1" applyFont="1" applyFill="1" applyBorder="1" applyAlignment="1">
      <alignment horizontal="center" vertical="center"/>
    </xf>
    <xf numFmtId="2" fontId="39" fillId="0" borderId="31" xfId="35" applyNumberFormat="1" applyFont="1" applyFill="1" applyBorder="1" applyAlignment="1">
      <alignment horizontal="center" vertical="center" wrapText="1"/>
    </xf>
    <xf numFmtId="164" fontId="39" fillId="0" borderId="31" xfId="0" applyNumberFormat="1" applyFont="1" applyFill="1" applyBorder="1" applyAlignment="1">
      <alignment horizontal="center" vertical="center"/>
    </xf>
    <xf numFmtId="164" fontId="39" fillId="0" borderId="19" xfId="0" applyNumberFormat="1" applyFont="1" applyFill="1" applyBorder="1" applyAlignment="1">
      <alignment horizontal="center" vertical="center"/>
    </xf>
    <xf numFmtId="2" fontId="39" fillId="0" borderId="14" xfId="0" applyNumberFormat="1" applyFont="1" applyFill="1" applyBorder="1" applyAlignment="1">
      <alignment horizontal="center" vertical="center"/>
    </xf>
    <xf numFmtId="2" fontId="39" fillId="0" borderId="14" xfId="35" applyNumberFormat="1" applyFont="1" applyFill="1" applyBorder="1" applyAlignment="1">
      <alignment horizontal="center" vertical="center" wrapText="1"/>
    </xf>
    <xf numFmtId="166" fontId="29" fillId="0" borderId="10" xfId="88" applyNumberFormat="1" applyFont="1" applyFill="1" applyBorder="1" applyAlignment="1">
      <alignment horizontal="right" vertical="center" wrapText="1"/>
    </xf>
    <xf numFmtId="0" fontId="29" fillId="0" borderId="10" xfId="88" applyFont="1" applyFill="1" applyBorder="1" applyAlignment="1"/>
    <xf numFmtId="0" fontId="29" fillId="0" borderId="10" xfId="35" applyFont="1" applyBorder="1" applyAlignment="1">
      <alignment horizontal="center" vertical="center" wrapText="1"/>
    </xf>
    <xf numFmtId="164" fontId="41" fillId="0" borderId="14" xfId="35" applyNumberFormat="1" applyFont="1" applyFill="1" applyBorder="1" applyAlignment="1">
      <alignment horizontal="center" vertical="center"/>
    </xf>
    <xf numFmtId="0" fontId="31" fillId="0" borderId="31" xfId="35" applyFont="1" applyFill="1" applyBorder="1" applyAlignment="1">
      <alignment horizontal="center" vertical="center" wrapText="1"/>
    </xf>
    <xf numFmtId="0" fontId="75" fillId="0" borderId="31" xfId="0" applyFont="1" applyFill="1" applyBorder="1" applyAlignment="1">
      <alignment horizontal="left" vertical="center" wrapText="1"/>
    </xf>
    <xf numFmtId="2" fontId="76" fillId="0" borderId="31" xfId="0" applyNumberFormat="1" applyFont="1" applyFill="1" applyBorder="1" applyAlignment="1">
      <alignment horizontal="center" vertical="center" wrapText="1"/>
    </xf>
    <xf numFmtId="0" fontId="75" fillId="0" borderId="31" xfId="0" applyFont="1" applyFill="1" applyBorder="1" applyAlignment="1">
      <alignment horizontal="center" vertical="center" wrapText="1"/>
    </xf>
    <xf numFmtId="49" fontId="38" fillId="0" borderId="31" xfId="35" applyNumberFormat="1" applyFont="1" applyFill="1" applyBorder="1" applyAlignment="1">
      <alignment horizontal="center" vertical="center"/>
    </xf>
    <xf numFmtId="0" fontId="43" fillId="0" borderId="14" xfId="0" applyFont="1" applyFill="1" applyBorder="1" applyAlignment="1">
      <alignment horizontal="left" vertical="center" wrapText="1"/>
    </xf>
    <xf numFmtId="0" fontId="57" fillId="0" borderId="14" xfId="0" applyFont="1" applyFill="1" applyBorder="1" applyAlignment="1">
      <alignment horizontal="left" vertical="center" wrapText="1"/>
    </xf>
    <xf numFmtId="2" fontId="39" fillId="26" borderId="31" xfId="35" applyNumberFormat="1" applyFont="1" applyFill="1" applyBorder="1" applyAlignment="1">
      <alignment horizontal="left" vertical="center" wrapText="1"/>
    </xf>
    <xf numFmtId="0" fontId="43" fillId="0" borderId="31" xfId="0" applyFont="1" applyFill="1" applyBorder="1" applyAlignment="1">
      <alignment horizontal="left" vertical="center" wrapText="1"/>
    </xf>
    <xf numFmtId="2" fontId="39" fillId="26" borderId="31" xfId="0" applyNumberFormat="1" applyFont="1" applyFill="1" applyBorder="1" applyAlignment="1">
      <alignment horizontal="left" vertical="center"/>
    </xf>
    <xf numFmtId="164" fontId="39" fillId="26" borderId="19" xfId="0" applyNumberFormat="1" applyFont="1" applyFill="1" applyBorder="1" applyAlignment="1">
      <alignment horizontal="left" vertical="center"/>
    </xf>
    <xf numFmtId="14" fontId="31" fillId="0" borderId="0" xfId="35" applyNumberFormat="1" applyFont="1" applyFill="1" applyBorder="1" applyAlignment="1">
      <alignment horizontal="center" vertical="center"/>
    </xf>
    <xf numFmtId="0" fontId="28" fillId="0" borderId="14" xfId="88" applyFont="1" applyFill="1" applyBorder="1" applyAlignment="1">
      <alignment horizontal="left" vertical="center" wrapText="1"/>
    </xf>
    <xf numFmtId="164" fontId="28" fillId="0" borderId="14" xfId="88" applyNumberFormat="1" applyFont="1" applyFill="1" applyBorder="1" applyAlignment="1">
      <alignment horizontal="center" vertical="center" wrapText="1"/>
    </xf>
    <xf numFmtId="164" fontId="33" fillId="0" borderId="0" xfId="35" applyNumberFormat="1" applyFont="1" applyFill="1" applyBorder="1" applyAlignment="1">
      <alignment horizontal="center" vertical="center"/>
    </xf>
    <xf numFmtId="0" fontId="26" fillId="0" borderId="13" xfId="88" applyFont="1" applyFill="1" applyBorder="1" applyAlignment="1">
      <alignment horizontal="right"/>
    </xf>
    <xf numFmtId="164" fontId="30" fillId="0" borderId="0" xfId="35" applyNumberFormat="1" applyFont="1" applyFill="1" applyBorder="1" applyAlignment="1">
      <alignment horizontal="center" vertical="center"/>
    </xf>
    <xf numFmtId="164" fontId="39" fillId="0" borderId="0" xfId="0" applyNumberFormat="1" applyFont="1" applyAlignment="1">
      <alignment horizontal="center" vertical="center"/>
    </xf>
    <xf numFmtId="0" fontId="27" fillId="0" borderId="0" xfId="88" applyFont="1" applyFill="1" applyBorder="1" applyAlignment="1">
      <alignment horizontal="center"/>
    </xf>
    <xf numFmtId="165" fontId="27" fillId="0" borderId="0" xfId="88" applyNumberFormat="1" applyFont="1" applyFill="1" applyBorder="1" applyAlignment="1">
      <alignment horizontal="center" vertical="center" wrapText="1"/>
    </xf>
    <xf numFmtId="0" fontId="30" fillId="0" borderId="0" xfId="35" applyFont="1" applyFill="1" applyBorder="1" applyAlignment="1">
      <alignment horizontal="left" vertical="center" wrapText="1"/>
    </xf>
    <xf numFmtId="0" fontId="32" fillId="0" borderId="0" xfId="35" applyFont="1" applyFill="1" applyBorder="1" applyAlignment="1">
      <alignment horizontal="center" vertical="center"/>
    </xf>
    <xf numFmtId="0" fontId="30" fillId="0" borderId="0" xfId="35" applyFont="1" applyFill="1" applyBorder="1" applyAlignment="1">
      <alignment horizontal="left" vertical="center"/>
    </xf>
    <xf numFmtId="0" fontId="26" fillId="0" borderId="0" xfId="35" applyFont="1" applyFill="1" applyBorder="1" applyAlignment="1">
      <alignment horizontal="center" vertical="center" wrapText="1"/>
    </xf>
    <xf numFmtId="0" fontId="27" fillId="0" borderId="10" xfId="88" applyFont="1" applyFill="1" applyBorder="1" applyAlignment="1">
      <alignment horizontal="left" vertical="center" wrapText="1"/>
    </xf>
    <xf numFmtId="0" fontId="27" fillId="0" borderId="10" xfId="35" applyFont="1" applyFill="1" applyBorder="1" applyAlignment="1">
      <alignment horizontal="center" vertical="center" wrapText="1"/>
    </xf>
    <xf numFmtId="0" fontId="27" fillId="0" borderId="10" xfId="88" applyFont="1" applyFill="1" applyBorder="1" applyAlignment="1">
      <alignment horizontal="center" vertical="center" wrapText="1"/>
    </xf>
    <xf numFmtId="0" fontId="28" fillId="0" borderId="14" xfId="88" applyFont="1" applyFill="1" applyBorder="1" applyAlignment="1">
      <alignment horizontal="center" vertical="center"/>
    </xf>
    <xf numFmtId="0" fontId="56" fillId="0" borderId="0" xfId="35" applyFont="1" applyFill="1" applyBorder="1" applyAlignment="1">
      <alignment horizontal="center" vertical="center"/>
    </xf>
    <xf numFmtId="0" fontId="26" fillId="0" borderId="13" xfId="88" applyFont="1" applyFill="1" applyBorder="1" applyAlignment="1">
      <alignment horizontal="center"/>
    </xf>
    <xf numFmtId="166" fontId="26" fillId="0" borderId="13" xfId="88" applyNumberFormat="1" applyFont="1" applyFill="1" applyBorder="1" applyAlignment="1">
      <alignment horizontal="center" vertical="center" wrapText="1"/>
    </xf>
    <xf numFmtId="0" fontId="24" fillId="0" borderId="0" xfId="35" applyFont="1" applyFill="1" applyBorder="1" applyAlignment="1">
      <alignment horizontal="center"/>
    </xf>
    <xf numFmtId="0" fontId="19" fillId="0" borderId="0" xfId="35" applyFont="1" applyFill="1" applyBorder="1" applyAlignment="1">
      <alignment horizontal="center"/>
    </xf>
    <xf numFmtId="0" fontId="19" fillId="0" borderId="0" xfId="35" applyFont="1" applyFill="1" applyBorder="1" applyAlignment="1">
      <alignment horizontal="center" vertical="center" wrapText="1"/>
    </xf>
    <xf numFmtId="166" fontId="29" fillId="0" borderId="10" xfId="88" applyNumberFormat="1" applyFont="1" applyFill="1" applyBorder="1" applyAlignment="1">
      <alignment horizontal="center" vertical="center" wrapText="1"/>
    </xf>
    <xf numFmtId="0" fontId="27" fillId="0" borderId="14" xfId="88" applyFont="1" applyFill="1" applyBorder="1" applyAlignment="1">
      <alignment horizontal="center"/>
    </xf>
    <xf numFmtId="165" fontId="27" fillId="0" borderId="14" xfId="88" applyNumberFormat="1" applyFont="1" applyFill="1" applyBorder="1" applyAlignment="1">
      <alignment horizontal="center" vertical="center" wrapText="1"/>
    </xf>
    <xf numFmtId="0" fontId="27" fillId="0" borderId="10" xfId="88" applyFont="1" applyFill="1" applyBorder="1" applyAlignment="1">
      <alignment horizontal="left" vertical="center"/>
    </xf>
    <xf numFmtId="14" fontId="27" fillId="0" borderId="10" xfId="88" applyNumberFormat="1" applyFont="1" applyFill="1" applyBorder="1" applyAlignment="1">
      <alignment horizontal="center" vertical="center" wrapText="1"/>
    </xf>
    <xf numFmtId="0" fontId="27" fillId="0" borderId="10" xfId="88" applyNumberFormat="1" applyFont="1" applyFill="1" applyBorder="1" applyAlignment="1">
      <alignment horizontal="center" vertical="center" wrapText="1"/>
    </xf>
    <xf numFmtId="0" fontId="29" fillId="0" borderId="10" xfId="88" applyFont="1" applyFill="1" applyBorder="1" applyAlignment="1">
      <alignment horizontal="center" vertical="center"/>
    </xf>
    <xf numFmtId="0" fontId="27" fillId="0" borderId="10" xfId="88" applyFont="1" applyFill="1" applyBorder="1" applyAlignment="1">
      <alignment horizontal="center" vertical="center"/>
    </xf>
    <xf numFmtId="164" fontId="28" fillId="0" borderId="14" xfId="88" applyNumberFormat="1" applyFont="1" applyFill="1" applyBorder="1" applyAlignment="1">
      <alignment horizontal="right" vertical="center" wrapText="1"/>
    </xf>
    <xf numFmtId="0" fontId="29" fillId="0" borderId="10" xfId="88" applyFont="1" applyFill="1" applyBorder="1" applyAlignment="1"/>
    <xf numFmtId="166" fontId="29" fillId="0" borderId="10" xfId="88" applyNumberFormat="1" applyFont="1" applyFill="1" applyBorder="1" applyAlignment="1">
      <alignment horizontal="right" vertical="center" wrapText="1"/>
    </xf>
    <xf numFmtId="0" fontId="25" fillId="0" borderId="0" xfId="35" applyFont="1" applyFill="1" applyBorder="1" applyAlignment="1">
      <alignment horizontal="center" vertical="center"/>
    </xf>
    <xf numFmtId="0" fontId="29" fillId="0" borderId="0" xfId="35" applyFont="1" applyFill="1" applyBorder="1" applyAlignment="1">
      <alignment horizontal="center" vertical="center" wrapText="1"/>
    </xf>
    <xf numFmtId="0" fontId="29" fillId="0" borderId="10" xfId="88" applyFont="1" applyFill="1" applyBorder="1" applyAlignment="1">
      <alignment horizontal="left"/>
    </xf>
    <xf numFmtId="0" fontId="26" fillId="0" borderId="10" xfId="88" applyFont="1" applyFill="1" applyBorder="1" applyAlignment="1">
      <alignment horizontal="right"/>
    </xf>
    <xf numFmtId="0" fontId="26" fillId="0" borderId="33" xfId="88" applyFont="1" applyFill="1" applyBorder="1" applyAlignment="1">
      <alignment horizontal="right"/>
    </xf>
    <xf numFmtId="0" fontId="26" fillId="0" borderId="10" xfId="88" applyFont="1" applyFill="1" applyBorder="1" applyAlignment="1">
      <alignment horizontal="center"/>
    </xf>
    <xf numFmtId="166" fontId="26" fillId="0" borderId="10" xfId="88" applyNumberFormat="1" applyFont="1" applyFill="1" applyBorder="1" applyAlignment="1">
      <alignment horizontal="right" vertical="center" wrapText="1"/>
    </xf>
    <xf numFmtId="0" fontId="35" fillId="0" borderId="10" xfId="88" applyFont="1" applyFill="1" applyBorder="1" applyAlignment="1">
      <alignment horizontal="right"/>
    </xf>
    <xf numFmtId="4" fontId="35" fillId="0" borderId="10" xfId="88" applyNumberFormat="1" applyFont="1" applyFill="1" applyBorder="1" applyAlignment="1">
      <alignment horizontal="center" vertical="center" wrapText="1"/>
    </xf>
    <xf numFmtId="166" fontId="26" fillId="0" borderId="10" xfId="88" applyNumberFormat="1" applyFont="1" applyFill="1" applyBorder="1" applyAlignment="1">
      <alignment horizontal="center" vertical="center" wrapText="1"/>
    </xf>
    <xf numFmtId="0" fontId="26" fillId="0" borderId="10" xfId="88" applyFont="1" applyFill="1" applyBorder="1" applyAlignment="1">
      <alignment horizontal="left"/>
    </xf>
    <xf numFmtId="0" fontId="26" fillId="0" borderId="10" xfId="88" applyFont="1" applyFill="1" applyBorder="1" applyAlignment="1"/>
    <xf numFmtId="0" fontId="28" fillId="0" borderId="11" xfId="88" applyFont="1" applyFill="1" applyBorder="1" applyAlignment="1">
      <alignment horizontal="left" vertical="center" wrapText="1"/>
    </xf>
    <xf numFmtId="0" fontId="27" fillId="0" borderId="11" xfId="88" applyFont="1" applyFill="1" applyBorder="1" applyAlignment="1">
      <alignment horizontal="center"/>
    </xf>
    <xf numFmtId="165" fontId="27" fillId="0" borderId="11" xfId="88" applyNumberFormat="1" applyFont="1" applyFill="1" applyBorder="1" applyAlignment="1">
      <alignment horizontal="center" vertical="center" wrapText="1"/>
    </xf>
    <xf numFmtId="0" fontId="28" fillId="0" borderId="11" xfId="88" applyFont="1" applyFill="1" applyBorder="1" applyAlignment="1">
      <alignment horizontal="center" vertical="center"/>
    </xf>
    <xf numFmtId="164" fontId="28" fillId="0" borderId="11" xfId="88" applyNumberFormat="1" applyFont="1" applyFill="1" applyBorder="1" applyAlignment="1">
      <alignment horizontal="center" vertical="center" wrapText="1"/>
    </xf>
    <xf numFmtId="165" fontId="27" fillId="0" borderId="10" xfId="88" applyNumberFormat="1" applyFont="1" applyFill="1" applyBorder="1" applyAlignment="1">
      <alignment horizontal="center" vertical="center" wrapText="1"/>
    </xf>
    <xf numFmtId="0" fontId="26" fillId="0" borderId="0" xfId="35" applyFont="1" applyFill="1" applyBorder="1" applyAlignment="1">
      <alignment horizontal="center" wrapText="1"/>
    </xf>
    <xf numFmtId="0" fontId="38" fillId="26" borderId="22" xfId="35" applyNumberFormat="1" applyFont="1" applyFill="1" applyBorder="1" applyAlignment="1">
      <alignment vertical="center" wrapText="1"/>
    </xf>
    <xf numFmtId="0" fontId="38" fillId="26" borderId="21" xfId="35" applyNumberFormat="1" applyFont="1" applyFill="1" applyBorder="1" applyAlignment="1">
      <alignment vertical="center" wrapText="1"/>
    </xf>
    <xf numFmtId="0" fontId="38" fillId="26" borderId="20" xfId="35" applyNumberFormat="1" applyFont="1" applyFill="1" applyBorder="1" applyAlignment="1">
      <alignment vertical="center" wrapText="1"/>
    </xf>
    <xf numFmtId="0" fontId="37" fillId="0" borderId="10" xfId="35" applyFont="1" applyBorder="1" applyAlignment="1">
      <alignment horizontal="center" vertical="center"/>
    </xf>
    <xf numFmtId="0" fontId="27" fillId="0" borderId="14" xfId="35" applyFont="1" applyBorder="1" applyAlignment="1">
      <alignment horizontal="center" vertical="center" wrapText="1"/>
    </xf>
    <xf numFmtId="0" fontId="26" fillId="0" borderId="12" xfId="35" applyFont="1" applyFill="1" applyBorder="1" applyAlignment="1">
      <alignment horizontal="center" vertical="center" wrapText="1"/>
    </xf>
    <xf numFmtId="0" fontId="29" fillId="0" borderId="33" xfId="88" applyFont="1" applyFill="1" applyBorder="1" applyAlignment="1">
      <alignment horizontal="center" vertical="center"/>
    </xf>
    <xf numFmtId="0" fontId="29" fillId="0" borderId="10" xfId="35" applyFont="1" applyFill="1" applyBorder="1" applyAlignment="1">
      <alignment horizontal="center" vertical="center" wrapText="1"/>
    </xf>
    <xf numFmtId="0" fontId="29" fillId="0" borderId="10" xfId="35" applyFont="1" applyBorder="1" applyAlignment="1">
      <alignment horizontal="center" vertical="center" wrapText="1"/>
    </xf>
    <xf numFmtId="0" fontId="29" fillId="0" borderId="33" xfId="35" applyFont="1" applyBorder="1" applyAlignment="1">
      <alignment horizontal="center" vertical="center" wrapText="1"/>
    </xf>
    <xf numFmtId="0" fontId="38" fillId="0" borderId="14" xfId="35" applyFont="1" applyBorder="1" applyAlignment="1">
      <alignment horizontal="right" vertical="center"/>
    </xf>
    <xf numFmtId="164" fontId="39" fillId="0" borderId="0" xfId="35" applyNumberFormat="1" applyFont="1" applyBorder="1" applyAlignment="1">
      <alignment horizontal="center" vertical="center"/>
    </xf>
    <xf numFmtId="0" fontId="46" fillId="0" borderId="14" xfId="35" applyFont="1" applyBorder="1" applyAlignment="1">
      <alignment horizontal="right" vertical="center"/>
    </xf>
    <xf numFmtId="0" fontId="27" fillId="0" borderId="14" xfId="35" applyFont="1" applyBorder="1" applyAlignment="1">
      <alignment horizontal="right" vertical="center"/>
    </xf>
    <xf numFmtId="0" fontId="38" fillId="0" borderId="22" xfId="35" applyNumberFormat="1" applyFont="1" applyFill="1" applyBorder="1" applyAlignment="1">
      <alignment vertical="center" wrapText="1"/>
    </xf>
    <xf numFmtId="0" fontId="38" fillId="0" borderId="21" xfId="35" applyNumberFormat="1" applyFont="1" applyFill="1" applyBorder="1" applyAlignment="1">
      <alignment vertical="center" wrapText="1"/>
    </xf>
    <xf numFmtId="0" fontId="38" fillId="0" borderId="20" xfId="35" applyNumberFormat="1" applyFont="1" applyFill="1" applyBorder="1" applyAlignment="1">
      <alignment vertical="center" wrapText="1"/>
    </xf>
    <xf numFmtId="164" fontId="19" fillId="0" borderId="0" xfId="35" applyNumberFormat="1" applyFont="1" applyBorder="1" applyAlignment="1">
      <alignment horizontal="center" vertical="center" wrapText="1"/>
    </xf>
    <xf numFmtId="164" fontId="29" fillId="0" borderId="10" xfId="35" applyNumberFormat="1" applyFont="1" applyBorder="1" applyAlignment="1">
      <alignment horizontal="center" vertical="center"/>
    </xf>
    <xf numFmtId="0" fontId="29" fillId="0" borderId="13" xfId="35" applyFont="1" applyBorder="1" applyAlignment="1">
      <alignment horizontal="center" vertical="center" wrapText="1"/>
    </xf>
    <xf numFmtId="0" fontId="29" fillId="0" borderId="34" xfId="35" applyFont="1" applyBorder="1" applyAlignment="1">
      <alignment horizontal="center" vertical="center" wrapText="1"/>
    </xf>
    <xf numFmtId="164" fontId="29" fillId="0" borderId="13" xfId="35" applyNumberFormat="1" applyFont="1" applyBorder="1" applyAlignment="1">
      <alignment horizontal="center" vertical="center"/>
    </xf>
    <xf numFmtId="0" fontId="43" fillId="26" borderId="14" xfId="0" applyFont="1" applyFill="1" applyBorder="1" applyAlignment="1">
      <alignment horizontal="center" vertical="center" wrapText="1"/>
    </xf>
    <xf numFmtId="0" fontId="36" fillId="0" borderId="10" xfId="35" applyFont="1" applyFill="1" applyBorder="1" applyAlignment="1">
      <alignment horizontal="center" vertical="center"/>
    </xf>
    <xf numFmtId="0" fontId="36" fillId="0" borderId="33" xfId="35" applyFont="1" applyFill="1" applyBorder="1" applyAlignment="1">
      <alignment horizontal="center" vertical="center"/>
    </xf>
    <xf numFmtId="164" fontId="36" fillId="0" borderId="10" xfId="35" applyNumberFormat="1" applyFont="1" applyFill="1" applyBorder="1" applyAlignment="1">
      <alignment horizontal="center" vertical="center" wrapText="1"/>
    </xf>
    <xf numFmtId="164" fontId="36" fillId="0" borderId="10" xfId="35" applyNumberFormat="1" applyFont="1" applyFill="1" applyBorder="1" applyAlignment="1">
      <alignment horizontal="center" vertical="center"/>
    </xf>
    <xf numFmtId="0" fontId="41" fillId="0" borderId="14" xfId="35" applyFont="1" applyFill="1" applyBorder="1" applyAlignment="1">
      <alignment horizontal="right" vertical="center" wrapText="1"/>
    </xf>
    <xf numFmtId="164" fontId="41" fillId="0" borderId="14" xfId="35" applyNumberFormat="1" applyFont="1" applyFill="1" applyBorder="1" applyAlignment="1">
      <alignment horizontal="center" vertical="center" wrapText="1" shrinkToFit="1"/>
    </xf>
    <xf numFmtId="14" fontId="31" fillId="0" borderId="13" xfId="35" applyNumberFormat="1" applyFont="1" applyFill="1" applyBorder="1" applyAlignment="1">
      <alignment horizontal="center" vertical="center"/>
    </xf>
    <xf numFmtId="1" fontId="41" fillId="0" borderId="14" xfId="35" applyNumberFormat="1" applyFont="1" applyFill="1" applyBorder="1" applyAlignment="1">
      <alignment horizontal="center" vertical="center" textRotation="90" wrapText="1" shrinkToFit="1"/>
    </xf>
    <xf numFmtId="164" fontId="41" fillId="0" borderId="14" xfId="35" applyNumberFormat="1" applyFont="1" applyFill="1" applyBorder="1" applyAlignment="1">
      <alignment horizontal="left" vertical="center" wrapText="1" shrinkToFit="1"/>
    </xf>
    <xf numFmtId="0" fontId="41" fillId="0" borderId="14" xfId="0" applyFont="1" applyFill="1" applyBorder="1" applyAlignment="1">
      <alignment horizontal="center" vertical="center" wrapText="1"/>
    </xf>
    <xf numFmtId="0" fontId="41" fillId="25" borderId="14" xfId="0" applyFont="1" applyFill="1" applyBorder="1" applyAlignment="1">
      <alignment horizontal="center" vertical="center" wrapText="1"/>
    </xf>
    <xf numFmtId="164" fontId="41" fillId="0" borderId="14" xfId="35" applyNumberFormat="1" applyFont="1" applyFill="1" applyBorder="1" applyAlignment="1">
      <alignment horizontal="center" vertical="center"/>
    </xf>
    <xf numFmtId="0" fontId="40" fillId="0" borderId="0" xfId="35" applyFont="1" applyFill="1" applyBorder="1" applyAlignment="1">
      <alignment horizontal="center" vertical="center"/>
    </xf>
    <xf numFmtId="0" fontId="39" fillId="0" borderId="0" xfId="35" applyFont="1" applyFill="1" applyBorder="1" applyAlignment="1">
      <alignment horizontal="center" vertical="center"/>
    </xf>
    <xf numFmtId="164" fontId="31" fillId="0" borderId="0" xfId="35" applyNumberFormat="1" applyFont="1" applyFill="1" applyBorder="1" applyAlignment="1">
      <alignment horizontal="center" vertical="center"/>
    </xf>
    <xf numFmtId="1" fontId="31" fillId="0" borderId="0" xfId="35" applyNumberFormat="1" applyFont="1" applyFill="1" applyAlignment="1">
      <alignment horizontal="left" vertical="center"/>
    </xf>
    <xf numFmtId="0" fontId="53" fillId="0" borderId="0" xfId="0" applyFont="1" applyAlignment="1">
      <alignment horizontal="left" vertical="top" wrapText="1"/>
    </xf>
    <xf numFmtId="1" fontId="57" fillId="26" borderId="22" xfId="35" applyNumberFormat="1" applyFont="1" applyFill="1" applyBorder="1" applyAlignment="1">
      <alignment horizontal="center" vertical="center" wrapText="1"/>
    </xf>
    <xf numFmtId="1" fontId="57" fillId="26" borderId="21" xfId="35" applyNumberFormat="1" applyFont="1" applyFill="1" applyBorder="1" applyAlignment="1">
      <alignment horizontal="center" vertical="center" wrapText="1"/>
    </xf>
    <xf numFmtId="1" fontId="57" fillId="26" borderId="20" xfId="35" applyNumberFormat="1" applyFont="1" applyFill="1" applyBorder="1" applyAlignment="1">
      <alignment horizontal="center" vertical="center" wrapText="1"/>
    </xf>
    <xf numFmtId="1" fontId="57" fillId="0" borderId="22" xfId="35" applyNumberFormat="1" applyFont="1" applyFill="1" applyBorder="1" applyAlignment="1">
      <alignment horizontal="center" vertical="center" wrapText="1"/>
    </xf>
    <xf numFmtId="1" fontId="57" fillId="0" borderId="21" xfId="35" applyNumberFormat="1" applyFont="1" applyFill="1" applyBorder="1" applyAlignment="1">
      <alignment horizontal="center" vertical="center" wrapText="1"/>
    </xf>
    <xf numFmtId="1" fontId="57" fillId="0" borderId="20" xfId="35" applyNumberFormat="1" applyFont="1" applyFill="1" applyBorder="1" applyAlignment="1">
      <alignment horizontal="center" vertical="center" wrapText="1"/>
    </xf>
    <xf numFmtId="1" fontId="41" fillId="26" borderId="22" xfId="35" applyNumberFormat="1" applyFont="1" applyFill="1" applyBorder="1" applyAlignment="1">
      <alignment horizontal="center" vertical="center" wrapText="1"/>
    </xf>
    <xf numFmtId="1" fontId="41" fillId="26" borderId="21" xfId="35" applyNumberFormat="1" applyFont="1" applyFill="1" applyBorder="1" applyAlignment="1">
      <alignment horizontal="center" vertical="center" wrapText="1"/>
    </xf>
    <xf numFmtId="1" fontId="41" fillId="26" borderId="20" xfId="35" applyNumberFormat="1" applyFont="1" applyFill="1" applyBorder="1" applyAlignment="1">
      <alignment horizontal="center" vertical="center" wrapText="1"/>
    </xf>
    <xf numFmtId="164" fontId="36" fillId="0" borderId="10" xfId="35" applyNumberFormat="1" applyFont="1" applyFill="1" applyBorder="1" applyAlignment="1">
      <alignment horizontal="center" vertical="distributed"/>
    </xf>
    <xf numFmtId="0" fontId="41" fillId="0" borderId="31" xfId="35" applyFont="1" applyFill="1" applyBorder="1" applyAlignment="1">
      <alignment horizontal="center" vertical="center" wrapText="1"/>
    </xf>
    <xf numFmtId="0" fontId="41" fillId="0" borderId="35" xfId="35" applyFont="1" applyFill="1" applyBorder="1" applyAlignment="1">
      <alignment horizontal="center" vertical="center" wrapText="1"/>
    </xf>
    <xf numFmtId="0" fontId="41" fillId="0" borderId="21" xfId="35" applyFont="1" applyFill="1" applyBorder="1" applyAlignment="1">
      <alignment horizontal="center" vertical="center" wrapText="1"/>
    </xf>
    <xf numFmtId="0" fontId="41" fillId="0" borderId="36" xfId="35" applyFont="1" applyFill="1" applyBorder="1" applyAlignment="1">
      <alignment horizontal="center" vertical="center" wrapText="1"/>
    </xf>
  </cellXfs>
  <cellStyles count="35064">
    <cellStyle name="1. izcēlums" xfId="1" xr:uid="{00000000-0005-0000-0000-000000000000}"/>
    <cellStyle name="1. izcēlums 2" xfId="34940" xr:uid="{00000000-0005-0000-0000-000001000000}"/>
    <cellStyle name="1. izcēlums 3" xfId="34941" xr:uid="{00000000-0005-0000-0000-000002000000}"/>
    <cellStyle name="2. izcēlums" xfId="113" xr:uid="{00000000-0005-0000-0000-000003000000}"/>
    <cellStyle name="2. izcēlums 2" xfId="34942" xr:uid="{00000000-0005-0000-0000-000004000000}"/>
    <cellStyle name="20% - Accent1 10" xfId="114" xr:uid="{00000000-0005-0000-0000-000005000000}"/>
    <cellStyle name="20% - Accent1 11" xfId="115" xr:uid="{00000000-0005-0000-0000-000006000000}"/>
    <cellStyle name="20% - Accent1 12" xfId="116" xr:uid="{00000000-0005-0000-0000-000007000000}"/>
    <cellStyle name="20% - Accent1 13" xfId="117" xr:uid="{00000000-0005-0000-0000-000008000000}"/>
    <cellStyle name="20% - Accent1 14" xfId="118" xr:uid="{00000000-0005-0000-0000-000009000000}"/>
    <cellStyle name="20% - Accent1 15" xfId="119" xr:uid="{00000000-0005-0000-0000-00000A000000}"/>
    <cellStyle name="20% - Accent1 16" xfId="120" xr:uid="{00000000-0005-0000-0000-00000B000000}"/>
    <cellStyle name="20% - Accent1 17" xfId="121" xr:uid="{00000000-0005-0000-0000-00000C000000}"/>
    <cellStyle name="20% - Accent1 18" xfId="122" xr:uid="{00000000-0005-0000-0000-00000D000000}"/>
    <cellStyle name="20% - Accent1 19" xfId="123" xr:uid="{00000000-0005-0000-0000-00000E000000}"/>
    <cellStyle name="20% - Accent1 2" xfId="2" xr:uid="{00000000-0005-0000-0000-00000F000000}"/>
    <cellStyle name="20% - Accent1 2 10" xfId="125" xr:uid="{00000000-0005-0000-0000-000010000000}"/>
    <cellStyle name="20% - Accent1 2 11" xfId="126" xr:uid="{00000000-0005-0000-0000-000011000000}"/>
    <cellStyle name="20% - Accent1 2 12" xfId="127" xr:uid="{00000000-0005-0000-0000-000012000000}"/>
    <cellStyle name="20% - Accent1 2 13" xfId="128" xr:uid="{00000000-0005-0000-0000-000013000000}"/>
    <cellStyle name="20% - Accent1 2 14" xfId="124" xr:uid="{00000000-0005-0000-0000-000014000000}"/>
    <cellStyle name="20% - Accent1 2 2" xfId="129" xr:uid="{00000000-0005-0000-0000-000015000000}"/>
    <cellStyle name="20% - Accent1 2 3" xfId="130" xr:uid="{00000000-0005-0000-0000-000016000000}"/>
    <cellStyle name="20% - Accent1 2 4" xfId="131" xr:uid="{00000000-0005-0000-0000-000017000000}"/>
    <cellStyle name="20% - Accent1 2 5" xfId="132" xr:uid="{00000000-0005-0000-0000-000018000000}"/>
    <cellStyle name="20% - Accent1 2 6" xfId="133" xr:uid="{00000000-0005-0000-0000-000019000000}"/>
    <cellStyle name="20% - Accent1 2 7" xfId="134" xr:uid="{00000000-0005-0000-0000-00001A000000}"/>
    <cellStyle name="20% - Accent1 2 8" xfId="135" xr:uid="{00000000-0005-0000-0000-00001B000000}"/>
    <cellStyle name="20% - Accent1 2 9" xfId="136" xr:uid="{00000000-0005-0000-0000-00001C000000}"/>
    <cellStyle name="20% - Accent1 20" xfId="137" xr:uid="{00000000-0005-0000-0000-00001D000000}"/>
    <cellStyle name="20% - Accent1 21" xfId="138" xr:uid="{00000000-0005-0000-0000-00001E000000}"/>
    <cellStyle name="20% - Accent1 21 10" xfId="139" xr:uid="{00000000-0005-0000-0000-00001F000000}"/>
    <cellStyle name="20% - Accent1 21 11" xfId="140" xr:uid="{00000000-0005-0000-0000-000020000000}"/>
    <cellStyle name="20% - Accent1 21 12" xfId="141" xr:uid="{00000000-0005-0000-0000-000021000000}"/>
    <cellStyle name="20% - Accent1 21 13" xfId="142" xr:uid="{00000000-0005-0000-0000-000022000000}"/>
    <cellStyle name="20% - Accent1 21 14" xfId="143" xr:uid="{00000000-0005-0000-0000-000023000000}"/>
    <cellStyle name="20% - Accent1 21 2" xfId="144" xr:uid="{00000000-0005-0000-0000-000024000000}"/>
    <cellStyle name="20% - Accent1 21 2 2" xfId="145" xr:uid="{00000000-0005-0000-0000-000025000000}"/>
    <cellStyle name="20% - Accent1 21 2 3" xfId="146" xr:uid="{00000000-0005-0000-0000-000026000000}"/>
    <cellStyle name="20% - Accent1 21 2 3 2" xfId="147" xr:uid="{00000000-0005-0000-0000-000027000000}"/>
    <cellStyle name="20% - Accent1 21 2 4" xfId="148" xr:uid="{00000000-0005-0000-0000-000028000000}"/>
    <cellStyle name="20% - Accent1 21 2 5" xfId="149" xr:uid="{00000000-0005-0000-0000-000029000000}"/>
    <cellStyle name="20% - Accent1 21 3" xfId="150" xr:uid="{00000000-0005-0000-0000-00002A000000}"/>
    <cellStyle name="20% - Accent1 21 4" xfId="151" xr:uid="{00000000-0005-0000-0000-00002B000000}"/>
    <cellStyle name="20% - Accent1 21 5" xfId="152" xr:uid="{00000000-0005-0000-0000-00002C000000}"/>
    <cellStyle name="20% - Accent1 21 6" xfId="153" xr:uid="{00000000-0005-0000-0000-00002D000000}"/>
    <cellStyle name="20% - Accent1 21 7" xfId="154" xr:uid="{00000000-0005-0000-0000-00002E000000}"/>
    <cellStyle name="20% - Accent1 21 8" xfId="155" xr:uid="{00000000-0005-0000-0000-00002F000000}"/>
    <cellStyle name="20% - Accent1 21 9" xfId="156" xr:uid="{00000000-0005-0000-0000-000030000000}"/>
    <cellStyle name="20% - Accent1 22" xfId="157" xr:uid="{00000000-0005-0000-0000-000031000000}"/>
    <cellStyle name="20% - Accent1 22 10" xfId="158" xr:uid="{00000000-0005-0000-0000-000032000000}"/>
    <cellStyle name="20% - Accent1 22 10 2" xfId="28243" xr:uid="{00000000-0005-0000-0000-000033000000}"/>
    <cellStyle name="20% - Accent1 22 10 3" xfId="31669" xr:uid="{00000000-0005-0000-0000-000034000000}"/>
    <cellStyle name="20% - Accent1 22 11" xfId="159" xr:uid="{00000000-0005-0000-0000-000035000000}"/>
    <cellStyle name="20% - Accent1 22 11 2" xfId="28244" xr:uid="{00000000-0005-0000-0000-000036000000}"/>
    <cellStyle name="20% - Accent1 22 11 3" xfId="31670" xr:uid="{00000000-0005-0000-0000-000037000000}"/>
    <cellStyle name="20% - Accent1 22 12" xfId="160" xr:uid="{00000000-0005-0000-0000-000038000000}"/>
    <cellStyle name="20% - Accent1 22 12 2" xfId="28245" xr:uid="{00000000-0005-0000-0000-000039000000}"/>
    <cellStyle name="20% - Accent1 22 12 3" xfId="31671" xr:uid="{00000000-0005-0000-0000-00003A000000}"/>
    <cellStyle name="20% - Accent1 22 13" xfId="161" xr:uid="{00000000-0005-0000-0000-00003B000000}"/>
    <cellStyle name="20% - Accent1 22 13 2" xfId="28246" xr:uid="{00000000-0005-0000-0000-00003C000000}"/>
    <cellStyle name="20% - Accent1 22 13 3" xfId="31672" xr:uid="{00000000-0005-0000-0000-00003D000000}"/>
    <cellStyle name="20% - Accent1 22 14" xfId="162" xr:uid="{00000000-0005-0000-0000-00003E000000}"/>
    <cellStyle name="20% - Accent1 22 14 2" xfId="28247" xr:uid="{00000000-0005-0000-0000-00003F000000}"/>
    <cellStyle name="20% - Accent1 22 14 3" xfId="31673" xr:uid="{00000000-0005-0000-0000-000040000000}"/>
    <cellStyle name="20% - Accent1 22 15" xfId="28242" xr:uid="{00000000-0005-0000-0000-000041000000}"/>
    <cellStyle name="20% - Accent1 22 16" xfId="31668" xr:uid="{00000000-0005-0000-0000-000042000000}"/>
    <cellStyle name="20% - Accent1 22 2" xfId="163" xr:uid="{00000000-0005-0000-0000-000043000000}"/>
    <cellStyle name="20% - Accent1 22 2 10" xfId="31674" xr:uid="{00000000-0005-0000-0000-000044000000}"/>
    <cellStyle name="20% - Accent1 22 2 2" xfId="164" xr:uid="{00000000-0005-0000-0000-000045000000}"/>
    <cellStyle name="20% - Accent1 22 2 2 2" xfId="165" xr:uid="{00000000-0005-0000-0000-000046000000}"/>
    <cellStyle name="20% - Accent1 22 2 2 2 2" xfId="166" xr:uid="{00000000-0005-0000-0000-000047000000}"/>
    <cellStyle name="20% - Accent1 22 2 2 2 2 2" xfId="28251" xr:uid="{00000000-0005-0000-0000-000048000000}"/>
    <cellStyle name="20% - Accent1 22 2 2 2 2 3" xfId="31677" xr:uid="{00000000-0005-0000-0000-000049000000}"/>
    <cellStyle name="20% - Accent1 22 2 2 2 3" xfId="167" xr:uid="{00000000-0005-0000-0000-00004A000000}"/>
    <cellStyle name="20% - Accent1 22 2 2 2 3 2" xfId="28252" xr:uid="{00000000-0005-0000-0000-00004B000000}"/>
    <cellStyle name="20% - Accent1 22 2 2 2 3 3" xfId="31678" xr:uid="{00000000-0005-0000-0000-00004C000000}"/>
    <cellStyle name="20% - Accent1 22 2 2 2 4" xfId="168" xr:uid="{00000000-0005-0000-0000-00004D000000}"/>
    <cellStyle name="20% - Accent1 22 2 2 2 4 2" xfId="28253" xr:uid="{00000000-0005-0000-0000-00004E000000}"/>
    <cellStyle name="20% - Accent1 22 2 2 2 4 3" xfId="31679" xr:uid="{00000000-0005-0000-0000-00004F000000}"/>
    <cellStyle name="20% - Accent1 22 2 2 2 5" xfId="169" xr:uid="{00000000-0005-0000-0000-000050000000}"/>
    <cellStyle name="20% - Accent1 22 2 2 2 5 2" xfId="28254" xr:uid="{00000000-0005-0000-0000-000051000000}"/>
    <cellStyle name="20% - Accent1 22 2 2 2 5 3" xfId="31680" xr:uid="{00000000-0005-0000-0000-000052000000}"/>
    <cellStyle name="20% - Accent1 22 2 2 2 6" xfId="28250" xr:uid="{00000000-0005-0000-0000-000053000000}"/>
    <cellStyle name="20% - Accent1 22 2 2 2 7" xfId="31676" xr:uid="{00000000-0005-0000-0000-000054000000}"/>
    <cellStyle name="20% - Accent1 22 2 2 3" xfId="170" xr:uid="{00000000-0005-0000-0000-000055000000}"/>
    <cellStyle name="20% - Accent1 22 2 2 3 2" xfId="28255" xr:uid="{00000000-0005-0000-0000-000056000000}"/>
    <cellStyle name="20% - Accent1 22 2 2 3 3" xfId="31681" xr:uid="{00000000-0005-0000-0000-000057000000}"/>
    <cellStyle name="20% - Accent1 22 2 2 4" xfId="171" xr:uid="{00000000-0005-0000-0000-000058000000}"/>
    <cellStyle name="20% - Accent1 22 2 2 4 2" xfId="28256" xr:uid="{00000000-0005-0000-0000-000059000000}"/>
    <cellStyle name="20% - Accent1 22 2 2 4 3" xfId="31682" xr:uid="{00000000-0005-0000-0000-00005A000000}"/>
    <cellStyle name="20% - Accent1 22 2 2 5" xfId="172" xr:uid="{00000000-0005-0000-0000-00005B000000}"/>
    <cellStyle name="20% - Accent1 22 2 2 5 2" xfId="28257" xr:uid="{00000000-0005-0000-0000-00005C000000}"/>
    <cellStyle name="20% - Accent1 22 2 2 5 3" xfId="31683" xr:uid="{00000000-0005-0000-0000-00005D000000}"/>
    <cellStyle name="20% - Accent1 22 2 2 6" xfId="173" xr:uid="{00000000-0005-0000-0000-00005E000000}"/>
    <cellStyle name="20% - Accent1 22 2 2 6 2" xfId="28258" xr:uid="{00000000-0005-0000-0000-00005F000000}"/>
    <cellStyle name="20% - Accent1 22 2 2 6 3" xfId="31684" xr:uid="{00000000-0005-0000-0000-000060000000}"/>
    <cellStyle name="20% - Accent1 22 2 2 7" xfId="28249" xr:uid="{00000000-0005-0000-0000-000061000000}"/>
    <cellStyle name="20% - Accent1 22 2 2 8" xfId="31675" xr:uid="{00000000-0005-0000-0000-000062000000}"/>
    <cellStyle name="20% - Accent1 22 2 3" xfId="174" xr:uid="{00000000-0005-0000-0000-000063000000}"/>
    <cellStyle name="20% - Accent1 22 2 3 2" xfId="175" xr:uid="{00000000-0005-0000-0000-000064000000}"/>
    <cellStyle name="20% - Accent1 22 2 3 2 2" xfId="176" xr:uid="{00000000-0005-0000-0000-000065000000}"/>
    <cellStyle name="20% - Accent1 22 2 3 2 2 2" xfId="28261" xr:uid="{00000000-0005-0000-0000-000066000000}"/>
    <cellStyle name="20% - Accent1 22 2 3 2 2 3" xfId="31687" xr:uid="{00000000-0005-0000-0000-000067000000}"/>
    <cellStyle name="20% - Accent1 22 2 3 2 3" xfId="177" xr:uid="{00000000-0005-0000-0000-000068000000}"/>
    <cellStyle name="20% - Accent1 22 2 3 2 3 2" xfId="28262" xr:uid="{00000000-0005-0000-0000-000069000000}"/>
    <cellStyle name="20% - Accent1 22 2 3 2 3 3" xfId="31688" xr:uid="{00000000-0005-0000-0000-00006A000000}"/>
    <cellStyle name="20% - Accent1 22 2 3 2 4" xfId="28260" xr:uid="{00000000-0005-0000-0000-00006B000000}"/>
    <cellStyle name="20% - Accent1 22 2 3 2 5" xfId="31686" xr:uid="{00000000-0005-0000-0000-00006C000000}"/>
    <cellStyle name="20% - Accent1 22 2 3 3" xfId="178" xr:uid="{00000000-0005-0000-0000-00006D000000}"/>
    <cellStyle name="20% - Accent1 22 2 3 3 2" xfId="28263" xr:uid="{00000000-0005-0000-0000-00006E000000}"/>
    <cellStyle name="20% - Accent1 22 2 3 3 3" xfId="31689" xr:uid="{00000000-0005-0000-0000-00006F000000}"/>
    <cellStyle name="20% - Accent1 22 2 3 4" xfId="179" xr:uid="{00000000-0005-0000-0000-000070000000}"/>
    <cellStyle name="20% - Accent1 22 2 3 4 2" xfId="28264" xr:uid="{00000000-0005-0000-0000-000071000000}"/>
    <cellStyle name="20% - Accent1 22 2 3 4 3" xfId="31690" xr:uid="{00000000-0005-0000-0000-000072000000}"/>
    <cellStyle name="20% - Accent1 22 2 3 5" xfId="180" xr:uid="{00000000-0005-0000-0000-000073000000}"/>
    <cellStyle name="20% - Accent1 22 2 3 5 2" xfId="28265" xr:uid="{00000000-0005-0000-0000-000074000000}"/>
    <cellStyle name="20% - Accent1 22 2 3 5 3" xfId="31691" xr:uid="{00000000-0005-0000-0000-000075000000}"/>
    <cellStyle name="20% - Accent1 22 2 3 6" xfId="181" xr:uid="{00000000-0005-0000-0000-000076000000}"/>
    <cellStyle name="20% - Accent1 22 2 3 6 2" xfId="28266" xr:uid="{00000000-0005-0000-0000-000077000000}"/>
    <cellStyle name="20% - Accent1 22 2 3 6 3" xfId="31692" xr:uid="{00000000-0005-0000-0000-000078000000}"/>
    <cellStyle name="20% - Accent1 22 2 3 7" xfId="28259" xr:uid="{00000000-0005-0000-0000-000079000000}"/>
    <cellStyle name="20% - Accent1 22 2 3 8" xfId="31685" xr:uid="{00000000-0005-0000-0000-00007A000000}"/>
    <cellStyle name="20% - Accent1 22 2 4" xfId="182" xr:uid="{00000000-0005-0000-0000-00007B000000}"/>
    <cellStyle name="20% - Accent1 22 2 4 2" xfId="183" xr:uid="{00000000-0005-0000-0000-00007C000000}"/>
    <cellStyle name="20% - Accent1 22 2 4 2 2" xfId="28268" xr:uid="{00000000-0005-0000-0000-00007D000000}"/>
    <cellStyle name="20% - Accent1 22 2 4 2 3" xfId="31694" xr:uid="{00000000-0005-0000-0000-00007E000000}"/>
    <cellStyle name="20% - Accent1 22 2 4 3" xfId="184" xr:uid="{00000000-0005-0000-0000-00007F000000}"/>
    <cellStyle name="20% - Accent1 22 2 4 3 2" xfId="28269" xr:uid="{00000000-0005-0000-0000-000080000000}"/>
    <cellStyle name="20% - Accent1 22 2 4 3 3" xfId="31695" xr:uid="{00000000-0005-0000-0000-000081000000}"/>
    <cellStyle name="20% - Accent1 22 2 4 4" xfId="28267" xr:uid="{00000000-0005-0000-0000-000082000000}"/>
    <cellStyle name="20% - Accent1 22 2 4 5" xfId="31693" xr:uid="{00000000-0005-0000-0000-000083000000}"/>
    <cellStyle name="20% - Accent1 22 2 5" xfId="185" xr:uid="{00000000-0005-0000-0000-000084000000}"/>
    <cellStyle name="20% - Accent1 22 2 5 2" xfId="28270" xr:uid="{00000000-0005-0000-0000-000085000000}"/>
    <cellStyle name="20% - Accent1 22 2 5 3" xfId="31696" xr:uid="{00000000-0005-0000-0000-000086000000}"/>
    <cellStyle name="20% - Accent1 22 2 6" xfId="186" xr:uid="{00000000-0005-0000-0000-000087000000}"/>
    <cellStyle name="20% - Accent1 22 2 6 2" xfId="28271" xr:uid="{00000000-0005-0000-0000-000088000000}"/>
    <cellStyle name="20% - Accent1 22 2 6 3" xfId="31697" xr:uid="{00000000-0005-0000-0000-000089000000}"/>
    <cellStyle name="20% - Accent1 22 2 7" xfId="187" xr:uid="{00000000-0005-0000-0000-00008A000000}"/>
    <cellStyle name="20% - Accent1 22 2 7 2" xfId="28272" xr:uid="{00000000-0005-0000-0000-00008B000000}"/>
    <cellStyle name="20% - Accent1 22 2 7 3" xfId="31698" xr:uid="{00000000-0005-0000-0000-00008C000000}"/>
    <cellStyle name="20% - Accent1 22 2 8" xfId="188" xr:uid="{00000000-0005-0000-0000-00008D000000}"/>
    <cellStyle name="20% - Accent1 22 2 8 2" xfId="28273" xr:uid="{00000000-0005-0000-0000-00008E000000}"/>
    <cellStyle name="20% - Accent1 22 2 8 3" xfId="31699" xr:uid="{00000000-0005-0000-0000-00008F000000}"/>
    <cellStyle name="20% - Accent1 22 2 9" xfId="28248" xr:uid="{00000000-0005-0000-0000-000090000000}"/>
    <cellStyle name="20% - Accent1 22 3" xfId="189" xr:uid="{00000000-0005-0000-0000-000091000000}"/>
    <cellStyle name="20% - Accent1 22 3 2" xfId="190" xr:uid="{00000000-0005-0000-0000-000092000000}"/>
    <cellStyle name="20% - Accent1 22 3 2 2" xfId="191" xr:uid="{00000000-0005-0000-0000-000093000000}"/>
    <cellStyle name="20% - Accent1 22 3 2 2 2" xfId="192" xr:uid="{00000000-0005-0000-0000-000094000000}"/>
    <cellStyle name="20% - Accent1 22 3 2 2 2 2" xfId="28276" xr:uid="{00000000-0005-0000-0000-000095000000}"/>
    <cellStyle name="20% - Accent1 22 3 2 2 2 3" xfId="31702" xr:uid="{00000000-0005-0000-0000-000096000000}"/>
    <cellStyle name="20% - Accent1 22 3 2 2 3" xfId="193" xr:uid="{00000000-0005-0000-0000-000097000000}"/>
    <cellStyle name="20% - Accent1 22 3 2 2 3 2" xfId="28277" xr:uid="{00000000-0005-0000-0000-000098000000}"/>
    <cellStyle name="20% - Accent1 22 3 2 2 3 3" xfId="31703" xr:uid="{00000000-0005-0000-0000-000099000000}"/>
    <cellStyle name="20% - Accent1 22 3 2 2 4" xfId="28275" xr:uid="{00000000-0005-0000-0000-00009A000000}"/>
    <cellStyle name="20% - Accent1 22 3 2 2 5" xfId="31701" xr:uid="{00000000-0005-0000-0000-00009B000000}"/>
    <cellStyle name="20% - Accent1 22 3 2 3" xfId="194" xr:uid="{00000000-0005-0000-0000-00009C000000}"/>
    <cellStyle name="20% - Accent1 22 3 2 3 2" xfId="28278" xr:uid="{00000000-0005-0000-0000-00009D000000}"/>
    <cellStyle name="20% - Accent1 22 3 2 3 3" xfId="31704" xr:uid="{00000000-0005-0000-0000-00009E000000}"/>
    <cellStyle name="20% - Accent1 22 3 2 4" xfId="195" xr:uid="{00000000-0005-0000-0000-00009F000000}"/>
    <cellStyle name="20% - Accent1 22 3 2 4 2" xfId="28279" xr:uid="{00000000-0005-0000-0000-0000A0000000}"/>
    <cellStyle name="20% - Accent1 22 3 2 4 3" xfId="31705" xr:uid="{00000000-0005-0000-0000-0000A1000000}"/>
    <cellStyle name="20% - Accent1 22 3 2 5" xfId="28274" xr:uid="{00000000-0005-0000-0000-0000A2000000}"/>
    <cellStyle name="20% - Accent1 22 3 2 6" xfId="31700" xr:uid="{00000000-0005-0000-0000-0000A3000000}"/>
    <cellStyle name="20% - Accent1 22 3 3" xfId="196" xr:uid="{00000000-0005-0000-0000-0000A4000000}"/>
    <cellStyle name="20% - Accent1 22 3 3 2" xfId="197" xr:uid="{00000000-0005-0000-0000-0000A5000000}"/>
    <cellStyle name="20% - Accent1 22 3 3 2 2" xfId="198" xr:uid="{00000000-0005-0000-0000-0000A6000000}"/>
    <cellStyle name="20% - Accent1 22 3 3 2 2 2" xfId="28282" xr:uid="{00000000-0005-0000-0000-0000A7000000}"/>
    <cellStyle name="20% - Accent1 22 3 3 2 2 3" xfId="31708" xr:uid="{00000000-0005-0000-0000-0000A8000000}"/>
    <cellStyle name="20% - Accent1 22 3 3 2 3" xfId="199" xr:uid="{00000000-0005-0000-0000-0000A9000000}"/>
    <cellStyle name="20% - Accent1 22 3 3 2 3 2" xfId="28283" xr:uid="{00000000-0005-0000-0000-0000AA000000}"/>
    <cellStyle name="20% - Accent1 22 3 3 2 3 3" xfId="31709" xr:uid="{00000000-0005-0000-0000-0000AB000000}"/>
    <cellStyle name="20% - Accent1 22 3 3 2 4" xfId="28281" xr:uid="{00000000-0005-0000-0000-0000AC000000}"/>
    <cellStyle name="20% - Accent1 22 3 3 2 5" xfId="31707" xr:uid="{00000000-0005-0000-0000-0000AD000000}"/>
    <cellStyle name="20% - Accent1 22 3 3 3" xfId="200" xr:uid="{00000000-0005-0000-0000-0000AE000000}"/>
    <cellStyle name="20% - Accent1 22 3 3 3 2" xfId="28284" xr:uid="{00000000-0005-0000-0000-0000AF000000}"/>
    <cellStyle name="20% - Accent1 22 3 3 3 3" xfId="31710" xr:uid="{00000000-0005-0000-0000-0000B0000000}"/>
    <cellStyle name="20% - Accent1 22 3 3 4" xfId="201" xr:uid="{00000000-0005-0000-0000-0000B1000000}"/>
    <cellStyle name="20% - Accent1 22 3 3 4 2" xfId="28285" xr:uid="{00000000-0005-0000-0000-0000B2000000}"/>
    <cellStyle name="20% - Accent1 22 3 3 4 3" xfId="31711" xr:uid="{00000000-0005-0000-0000-0000B3000000}"/>
    <cellStyle name="20% - Accent1 22 3 3 5" xfId="28280" xr:uid="{00000000-0005-0000-0000-0000B4000000}"/>
    <cellStyle name="20% - Accent1 22 3 3 6" xfId="31706" xr:uid="{00000000-0005-0000-0000-0000B5000000}"/>
    <cellStyle name="20% - Accent1 22 3 4" xfId="202" xr:uid="{00000000-0005-0000-0000-0000B6000000}"/>
    <cellStyle name="20% - Accent1 22 3 4 2" xfId="203" xr:uid="{00000000-0005-0000-0000-0000B7000000}"/>
    <cellStyle name="20% - Accent1 22 3 4 2 2" xfId="28287" xr:uid="{00000000-0005-0000-0000-0000B8000000}"/>
    <cellStyle name="20% - Accent1 22 3 4 2 3" xfId="31713" xr:uid="{00000000-0005-0000-0000-0000B9000000}"/>
    <cellStyle name="20% - Accent1 22 3 4 3" xfId="204" xr:uid="{00000000-0005-0000-0000-0000BA000000}"/>
    <cellStyle name="20% - Accent1 22 3 4 3 2" xfId="28288" xr:uid="{00000000-0005-0000-0000-0000BB000000}"/>
    <cellStyle name="20% - Accent1 22 3 4 3 3" xfId="31714" xr:uid="{00000000-0005-0000-0000-0000BC000000}"/>
    <cellStyle name="20% - Accent1 22 3 4 4" xfId="28286" xr:uid="{00000000-0005-0000-0000-0000BD000000}"/>
    <cellStyle name="20% - Accent1 22 3 4 5" xfId="31712" xr:uid="{00000000-0005-0000-0000-0000BE000000}"/>
    <cellStyle name="20% - Accent1 22 4" xfId="205" xr:uid="{00000000-0005-0000-0000-0000BF000000}"/>
    <cellStyle name="20% - Accent1 22 4 10" xfId="31715" xr:uid="{00000000-0005-0000-0000-0000C0000000}"/>
    <cellStyle name="20% - Accent1 22 4 2" xfId="206" xr:uid="{00000000-0005-0000-0000-0000C1000000}"/>
    <cellStyle name="20% - Accent1 22 4 2 2" xfId="207" xr:uid="{00000000-0005-0000-0000-0000C2000000}"/>
    <cellStyle name="20% - Accent1 22 4 2 2 2" xfId="208" xr:uid="{00000000-0005-0000-0000-0000C3000000}"/>
    <cellStyle name="20% - Accent1 22 4 2 2 2 2" xfId="28292" xr:uid="{00000000-0005-0000-0000-0000C4000000}"/>
    <cellStyle name="20% - Accent1 22 4 2 2 2 3" xfId="31718" xr:uid="{00000000-0005-0000-0000-0000C5000000}"/>
    <cellStyle name="20% - Accent1 22 4 2 2 3" xfId="209" xr:uid="{00000000-0005-0000-0000-0000C6000000}"/>
    <cellStyle name="20% - Accent1 22 4 2 2 3 2" xfId="28293" xr:uid="{00000000-0005-0000-0000-0000C7000000}"/>
    <cellStyle name="20% - Accent1 22 4 2 2 3 3" xfId="31719" xr:uid="{00000000-0005-0000-0000-0000C8000000}"/>
    <cellStyle name="20% - Accent1 22 4 2 2 4" xfId="28291" xr:uid="{00000000-0005-0000-0000-0000C9000000}"/>
    <cellStyle name="20% - Accent1 22 4 2 2 5" xfId="31717" xr:uid="{00000000-0005-0000-0000-0000CA000000}"/>
    <cellStyle name="20% - Accent1 22 4 2 3" xfId="210" xr:uid="{00000000-0005-0000-0000-0000CB000000}"/>
    <cellStyle name="20% - Accent1 22 4 2 3 2" xfId="28294" xr:uid="{00000000-0005-0000-0000-0000CC000000}"/>
    <cellStyle name="20% - Accent1 22 4 2 3 3" xfId="31720" xr:uid="{00000000-0005-0000-0000-0000CD000000}"/>
    <cellStyle name="20% - Accent1 22 4 2 4" xfId="211" xr:uid="{00000000-0005-0000-0000-0000CE000000}"/>
    <cellStyle name="20% - Accent1 22 4 2 4 2" xfId="28295" xr:uid="{00000000-0005-0000-0000-0000CF000000}"/>
    <cellStyle name="20% - Accent1 22 4 2 4 3" xfId="31721" xr:uid="{00000000-0005-0000-0000-0000D0000000}"/>
    <cellStyle name="20% - Accent1 22 4 2 5" xfId="212" xr:uid="{00000000-0005-0000-0000-0000D1000000}"/>
    <cellStyle name="20% - Accent1 22 4 2 5 2" xfId="28296" xr:uid="{00000000-0005-0000-0000-0000D2000000}"/>
    <cellStyle name="20% - Accent1 22 4 2 5 3" xfId="31722" xr:uid="{00000000-0005-0000-0000-0000D3000000}"/>
    <cellStyle name="20% - Accent1 22 4 2 6" xfId="213" xr:uid="{00000000-0005-0000-0000-0000D4000000}"/>
    <cellStyle name="20% - Accent1 22 4 2 6 2" xfId="28297" xr:uid="{00000000-0005-0000-0000-0000D5000000}"/>
    <cellStyle name="20% - Accent1 22 4 2 6 3" xfId="31723" xr:uid="{00000000-0005-0000-0000-0000D6000000}"/>
    <cellStyle name="20% - Accent1 22 4 2 7" xfId="28290" xr:uid="{00000000-0005-0000-0000-0000D7000000}"/>
    <cellStyle name="20% - Accent1 22 4 2 8" xfId="31716" xr:uid="{00000000-0005-0000-0000-0000D8000000}"/>
    <cellStyle name="20% - Accent1 22 4 3" xfId="214" xr:uid="{00000000-0005-0000-0000-0000D9000000}"/>
    <cellStyle name="20% - Accent1 22 4 3 2" xfId="215" xr:uid="{00000000-0005-0000-0000-0000DA000000}"/>
    <cellStyle name="20% - Accent1 22 4 3 2 2" xfId="216" xr:uid="{00000000-0005-0000-0000-0000DB000000}"/>
    <cellStyle name="20% - Accent1 22 4 3 2 2 2" xfId="28300" xr:uid="{00000000-0005-0000-0000-0000DC000000}"/>
    <cellStyle name="20% - Accent1 22 4 3 2 2 3" xfId="31726" xr:uid="{00000000-0005-0000-0000-0000DD000000}"/>
    <cellStyle name="20% - Accent1 22 4 3 2 3" xfId="217" xr:uid="{00000000-0005-0000-0000-0000DE000000}"/>
    <cellStyle name="20% - Accent1 22 4 3 2 3 2" xfId="28301" xr:uid="{00000000-0005-0000-0000-0000DF000000}"/>
    <cellStyle name="20% - Accent1 22 4 3 2 3 3" xfId="31727" xr:uid="{00000000-0005-0000-0000-0000E0000000}"/>
    <cellStyle name="20% - Accent1 22 4 3 2 4" xfId="28299" xr:uid="{00000000-0005-0000-0000-0000E1000000}"/>
    <cellStyle name="20% - Accent1 22 4 3 2 5" xfId="31725" xr:uid="{00000000-0005-0000-0000-0000E2000000}"/>
    <cellStyle name="20% - Accent1 22 4 3 3" xfId="218" xr:uid="{00000000-0005-0000-0000-0000E3000000}"/>
    <cellStyle name="20% - Accent1 22 4 3 3 2" xfId="28302" xr:uid="{00000000-0005-0000-0000-0000E4000000}"/>
    <cellStyle name="20% - Accent1 22 4 3 3 3" xfId="31728" xr:uid="{00000000-0005-0000-0000-0000E5000000}"/>
    <cellStyle name="20% - Accent1 22 4 3 4" xfId="219" xr:uid="{00000000-0005-0000-0000-0000E6000000}"/>
    <cellStyle name="20% - Accent1 22 4 3 4 2" xfId="28303" xr:uid="{00000000-0005-0000-0000-0000E7000000}"/>
    <cellStyle name="20% - Accent1 22 4 3 4 3" xfId="31729" xr:uid="{00000000-0005-0000-0000-0000E8000000}"/>
    <cellStyle name="20% - Accent1 22 4 3 5" xfId="28298" xr:uid="{00000000-0005-0000-0000-0000E9000000}"/>
    <cellStyle name="20% - Accent1 22 4 3 6" xfId="31724" xr:uid="{00000000-0005-0000-0000-0000EA000000}"/>
    <cellStyle name="20% - Accent1 22 4 4" xfId="220" xr:uid="{00000000-0005-0000-0000-0000EB000000}"/>
    <cellStyle name="20% - Accent1 22 4 4 2" xfId="221" xr:uid="{00000000-0005-0000-0000-0000EC000000}"/>
    <cellStyle name="20% - Accent1 22 4 4 2 2" xfId="28305" xr:uid="{00000000-0005-0000-0000-0000ED000000}"/>
    <cellStyle name="20% - Accent1 22 4 4 2 3" xfId="31731" xr:uid="{00000000-0005-0000-0000-0000EE000000}"/>
    <cellStyle name="20% - Accent1 22 4 4 3" xfId="222" xr:uid="{00000000-0005-0000-0000-0000EF000000}"/>
    <cellStyle name="20% - Accent1 22 4 4 3 2" xfId="28306" xr:uid="{00000000-0005-0000-0000-0000F0000000}"/>
    <cellStyle name="20% - Accent1 22 4 4 3 3" xfId="31732" xr:uid="{00000000-0005-0000-0000-0000F1000000}"/>
    <cellStyle name="20% - Accent1 22 4 4 4" xfId="28304" xr:uid="{00000000-0005-0000-0000-0000F2000000}"/>
    <cellStyle name="20% - Accent1 22 4 4 5" xfId="31730" xr:uid="{00000000-0005-0000-0000-0000F3000000}"/>
    <cellStyle name="20% - Accent1 22 4 5" xfId="223" xr:uid="{00000000-0005-0000-0000-0000F4000000}"/>
    <cellStyle name="20% - Accent1 22 4 5 2" xfId="28307" xr:uid="{00000000-0005-0000-0000-0000F5000000}"/>
    <cellStyle name="20% - Accent1 22 4 5 3" xfId="31733" xr:uid="{00000000-0005-0000-0000-0000F6000000}"/>
    <cellStyle name="20% - Accent1 22 4 6" xfId="224" xr:uid="{00000000-0005-0000-0000-0000F7000000}"/>
    <cellStyle name="20% - Accent1 22 4 6 2" xfId="28308" xr:uid="{00000000-0005-0000-0000-0000F8000000}"/>
    <cellStyle name="20% - Accent1 22 4 6 3" xfId="31734" xr:uid="{00000000-0005-0000-0000-0000F9000000}"/>
    <cellStyle name="20% - Accent1 22 4 7" xfId="225" xr:uid="{00000000-0005-0000-0000-0000FA000000}"/>
    <cellStyle name="20% - Accent1 22 4 7 2" xfId="28309" xr:uid="{00000000-0005-0000-0000-0000FB000000}"/>
    <cellStyle name="20% - Accent1 22 4 7 3" xfId="31735" xr:uid="{00000000-0005-0000-0000-0000FC000000}"/>
    <cellStyle name="20% - Accent1 22 4 8" xfId="226" xr:uid="{00000000-0005-0000-0000-0000FD000000}"/>
    <cellStyle name="20% - Accent1 22 4 8 2" xfId="28310" xr:uid="{00000000-0005-0000-0000-0000FE000000}"/>
    <cellStyle name="20% - Accent1 22 4 8 3" xfId="31736" xr:uid="{00000000-0005-0000-0000-0000FF000000}"/>
    <cellStyle name="20% - Accent1 22 4 9" xfId="28289" xr:uid="{00000000-0005-0000-0000-000000010000}"/>
    <cellStyle name="20% - Accent1 22 5" xfId="227" xr:uid="{00000000-0005-0000-0000-000001010000}"/>
    <cellStyle name="20% - Accent1 22 5 10" xfId="31737" xr:uid="{00000000-0005-0000-0000-000002010000}"/>
    <cellStyle name="20% - Accent1 22 5 2" xfId="228" xr:uid="{00000000-0005-0000-0000-000003010000}"/>
    <cellStyle name="20% - Accent1 22 5 2 2" xfId="229" xr:uid="{00000000-0005-0000-0000-000004010000}"/>
    <cellStyle name="20% - Accent1 22 5 2 2 2" xfId="230" xr:uid="{00000000-0005-0000-0000-000005010000}"/>
    <cellStyle name="20% - Accent1 22 5 2 2 2 2" xfId="28314" xr:uid="{00000000-0005-0000-0000-000006010000}"/>
    <cellStyle name="20% - Accent1 22 5 2 2 2 3" xfId="31740" xr:uid="{00000000-0005-0000-0000-000007010000}"/>
    <cellStyle name="20% - Accent1 22 5 2 2 3" xfId="231" xr:uid="{00000000-0005-0000-0000-000008010000}"/>
    <cellStyle name="20% - Accent1 22 5 2 2 3 2" xfId="28315" xr:uid="{00000000-0005-0000-0000-000009010000}"/>
    <cellStyle name="20% - Accent1 22 5 2 2 3 3" xfId="31741" xr:uid="{00000000-0005-0000-0000-00000A010000}"/>
    <cellStyle name="20% - Accent1 22 5 2 2 4" xfId="28313" xr:uid="{00000000-0005-0000-0000-00000B010000}"/>
    <cellStyle name="20% - Accent1 22 5 2 2 5" xfId="31739" xr:uid="{00000000-0005-0000-0000-00000C010000}"/>
    <cellStyle name="20% - Accent1 22 5 2 3" xfId="232" xr:uid="{00000000-0005-0000-0000-00000D010000}"/>
    <cellStyle name="20% - Accent1 22 5 2 3 2" xfId="28316" xr:uid="{00000000-0005-0000-0000-00000E010000}"/>
    <cellStyle name="20% - Accent1 22 5 2 3 3" xfId="31742" xr:uid="{00000000-0005-0000-0000-00000F010000}"/>
    <cellStyle name="20% - Accent1 22 5 2 4" xfId="233" xr:uid="{00000000-0005-0000-0000-000010010000}"/>
    <cellStyle name="20% - Accent1 22 5 2 4 2" xfId="28317" xr:uid="{00000000-0005-0000-0000-000011010000}"/>
    <cellStyle name="20% - Accent1 22 5 2 4 3" xfId="31743" xr:uid="{00000000-0005-0000-0000-000012010000}"/>
    <cellStyle name="20% - Accent1 22 5 2 5" xfId="28312" xr:uid="{00000000-0005-0000-0000-000013010000}"/>
    <cellStyle name="20% - Accent1 22 5 2 6" xfId="31738" xr:uid="{00000000-0005-0000-0000-000014010000}"/>
    <cellStyle name="20% - Accent1 22 5 3" xfId="234" xr:uid="{00000000-0005-0000-0000-000015010000}"/>
    <cellStyle name="20% - Accent1 22 5 3 2" xfId="235" xr:uid="{00000000-0005-0000-0000-000016010000}"/>
    <cellStyle name="20% - Accent1 22 5 3 2 2" xfId="236" xr:uid="{00000000-0005-0000-0000-000017010000}"/>
    <cellStyle name="20% - Accent1 22 5 3 2 2 2" xfId="28320" xr:uid="{00000000-0005-0000-0000-000018010000}"/>
    <cellStyle name="20% - Accent1 22 5 3 2 2 3" xfId="31746" xr:uid="{00000000-0005-0000-0000-000019010000}"/>
    <cellStyle name="20% - Accent1 22 5 3 2 3" xfId="237" xr:uid="{00000000-0005-0000-0000-00001A010000}"/>
    <cellStyle name="20% - Accent1 22 5 3 2 3 2" xfId="28321" xr:uid="{00000000-0005-0000-0000-00001B010000}"/>
    <cellStyle name="20% - Accent1 22 5 3 2 3 3" xfId="31747" xr:uid="{00000000-0005-0000-0000-00001C010000}"/>
    <cellStyle name="20% - Accent1 22 5 3 2 4" xfId="28319" xr:uid="{00000000-0005-0000-0000-00001D010000}"/>
    <cellStyle name="20% - Accent1 22 5 3 2 5" xfId="31745" xr:uid="{00000000-0005-0000-0000-00001E010000}"/>
    <cellStyle name="20% - Accent1 22 5 3 3" xfId="238" xr:uid="{00000000-0005-0000-0000-00001F010000}"/>
    <cellStyle name="20% - Accent1 22 5 3 3 2" xfId="28322" xr:uid="{00000000-0005-0000-0000-000020010000}"/>
    <cellStyle name="20% - Accent1 22 5 3 3 3" xfId="31748" xr:uid="{00000000-0005-0000-0000-000021010000}"/>
    <cellStyle name="20% - Accent1 22 5 3 4" xfId="239" xr:uid="{00000000-0005-0000-0000-000022010000}"/>
    <cellStyle name="20% - Accent1 22 5 3 4 2" xfId="28323" xr:uid="{00000000-0005-0000-0000-000023010000}"/>
    <cellStyle name="20% - Accent1 22 5 3 4 3" xfId="31749" xr:uid="{00000000-0005-0000-0000-000024010000}"/>
    <cellStyle name="20% - Accent1 22 5 3 5" xfId="28318" xr:uid="{00000000-0005-0000-0000-000025010000}"/>
    <cellStyle name="20% - Accent1 22 5 3 6" xfId="31744" xr:uid="{00000000-0005-0000-0000-000026010000}"/>
    <cellStyle name="20% - Accent1 22 5 4" xfId="240" xr:uid="{00000000-0005-0000-0000-000027010000}"/>
    <cellStyle name="20% - Accent1 22 5 4 2" xfId="241" xr:uid="{00000000-0005-0000-0000-000028010000}"/>
    <cellStyle name="20% - Accent1 22 5 4 2 2" xfId="28325" xr:uid="{00000000-0005-0000-0000-000029010000}"/>
    <cellStyle name="20% - Accent1 22 5 4 2 3" xfId="31751" xr:uid="{00000000-0005-0000-0000-00002A010000}"/>
    <cellStyle name="20% - Accent1 22 5 4 3" xfId="242" xr:uid="{00000000-0005-0000-0000-00002B010000}"/>
    <cellStyle name="20% - Accent1 22 5 4 3 2" xfId="28326" xr:uid="{00000000-0005-0000-0000-00002C010000}"/>
    <cellStyle name="20% - Accent1 22 5 4 3 3" xfId="31752" xr:uid="{00000000-0005-0000-0000-00002D010000}"/>
    <cellStyle name="20% - Accent1 22 5 4 4" xfId="28324" xr:uid="{00000000-0005-0000-0000-00002E010000}"/>
    <cellStyle name="20% - Accent1 22 5 4 5" xfId="31750" xr:uid="{00000000-0005-0000-0000-00002F010000}"/>
    <cellStyle name="20% - Accent1 22 5 5" xfId="243" xr:uid="{00000000-0005-0000-0000-000030010000}"/>
    <cellStyle name="20% - Accent1 22 5 5 2" xfId="28327" xr:uid="{00000000-0005-0000-0000-000031010000}"/>
    <cellStyle name="20% - Accent1 22 5 5 3" xfId="31753" xr:uid="{00000000-0005-0000-0000-000032010000}"/>
    <cellStyle name="20% - Accent1 22 5 6" xfId="244" xr:uid="{00000000-0005-0000-0000-000033010000}"/>
    <cellStyle name="20% - Accent1 22 5 6 2" xfId="28328" xr:uid="{00000000-0005-0000-0000-000034010000}"/>
    <cellStyle name="20% - Accent1 22 5 6 3" xfId="31754" xr:uid="{00000000-0005-0000-0000-000035010000}"/>
    <cellStyle name="20% - Accent1 22 5 7" xfId="245" xr:uid="{00000000-0005-0000-0000-000036010000}"/>
    <cellStyle name="20% - Accent1 22 5 7 2" xfId="28329" xr:uid="{00000000-0005-0000-0000-000037010000}"/>
    <cellStyle name="20% - Accent1 22 5 7 3" xfId="31755" xr:uid="{00000000-0005-0000-0000-000038010000}"/>
    <cellStyle name="20% - Accent1 22 5 8" xfId="246" xr:uid="{00000000-0005-0000-0000-000039010000}"/>
    <cellStyle name="20% - Accent1 22 5 8 2" xfId="28330" xr:uid="{00000000-0005-0000-0000-00003A010000}"/>
    <cellStyle name="20% - Accent1 22 5 8 3" xfId="31756" xr:uid="{00000000-0005-0000-0000-00003B010000}"/>
    <cellStyle name="20% - Accent1 22 5 9" xfId="28311" xr:uid="{00000000-0005-0000-0000-00003C010000}"/>
    <cellStyle name="20% - Accent1 22 6" xfId="247" xr:uid="{00000000-0005-0000-0000-00003D010000}"/>
    <cellStyle name="20% - Accent1 22 6 2" xfId="248" xr:uid="{00000000-0005-0000-0000-00003E010000}"/>
    <cellStyle name="20% - Accent1 22 6 2 2" xfId="249" xr:uid="{00000000-0005-0000-0000-00003F010000}"/>
    <cellStyle name="20% - Accent1 22 6 2 2 2" xfId="250" xr:uid="{00000000-0005-0000-0000-000040010000}"/>
    <cellStyle name="20% - Accent1 22 6 2 2 2 2" xfId="28334" xr:uid="{00000000-0005-0000-0000-000041010000}"/>
    <cellStyle name="20% - Accent1 22 6 2 2 2 3" xfId="31760" xr:uid="{00000000-0005-0000-0000-000042010000}"/>
    <cellStyle name="20% - Accent1 22 6 2 2 3" xfId="251" xr:uid="{00000000-0005-0000-0000-000043010000}"/>
    <cellStyle name="20% - Accent1 22 6 2 2 3 2" xfId="28335" xr:uid="{00000000-0005-0000-0000-000044010000}"/>
    <cellStyle name="20% - Accent1 22 6 2 2 3 3" xfId="31761" xr:uid="{00000000-0005-0000-0000-000045010000}"/>
    <cellStyle name="20% - Accent1 22 6 2 2 4" xfId="28333" xr:uid="{00000000-0005-0000-0000-000046010000}"/>
    <cellStyle name="20% - Accent1 22 6 2 2 5" xfId="31759" xr:uid="{00000000-0005-0000-0000-000047010000}"/>
    <cellStyle name="20% - Accent1 22 6 2 3" xfId="252" xr:uid="{00000000-0005-0000-0000-000048010000}"/>
    <cellStyle name="20% - Accent1 22 6 2 3 2" xfId="28336" xr:uid="{00000000-0005-0000-0000-000049010000}"/>
    <cellStyle name="20% - Accent1 22 6 2 3 3" xfId="31762" xr:uid="{00000000-0005-0000-0000-00004A010000}"/>
    <cellStyle name="20% - Accent1 22 6 2 4" xfId="253" xr:uid="{00000000-0005-0000-0000-00004B010000}"/>
    <cellStyle name="20% - Accent1 22 6 2 4 2" xfId="28337" xr:uid="{00000000-0005-0000-0000-00004C010000}"/>
    <cellStyle name="20% - Accent1 22 6 2 4 3" xfId="31763" xr:uid="{00000000-0005-0000-0000-00004D010000}"/>
    <cellStyle name="20% - Accent1 22 6 2 5" xfId="28332" xr:uid="{00000000-0005-0000-0000-00004E010000}"/>
    <cellStyle name="20% - Accent1 22 6 2 6" xfId="31758" xr:uid="{00000000-0005-0000-0000-00004F010000}"/>
    <cellStyle name="20% - Accent1 22 6 3" xfId="254" xr:uid="{00000000-0005-0000-0000-000050010000}"/>
    <cellStyle name="20% - Accent1 22 6 3 2" xfId="255" xr:uid="{00000000-0005-0000-0000-000051010000}"/>
    <cellStyle name="20% - Accent1 22 6 3 2 2" xfId="28339" xr:uid="{00000000-0005-0000-0000-000052010000}"/>
    <cellStyle name="20% - Accent1 22 6 3 2 3" xfId="31765" xr:uid="{00000000-0005-0000-0000-000053010000}"/>
    <cellStyle name="20% - Accent1 22 6 3 3" xfId="256" xr:uid="{00000000-0005-0000-0000-000054010000}"/>
    <cellStyle name="20% - Accent1 22 6 3 3 2" xfId="28340" xr:uid="{00000000-0005-0000-0000-000055010000}"/>
    <cellStyle name="20% - Accent1 22 6 3 3 3" xfId="31766" xr:uid="{00000000-0005-0000-0000-000056010000}"/>
    <cellStyle name="20% - Accent1 22 6 3 4" xfId="28338" xr:uid="{00000000-0005-0000-0000-000057010000}"/>
    <cellStyle name="20% - Accent1 22 6 3 5" xfId="31764" xr:uid="{00000000-0005-0000-0000-000058010000}"/>
    <cellStyle name="20% - Accent1 22 6 4" xfId="257" xr:uid="{00000000-0005-0000-0000-000059010000}"/>
    <cellStyle name="20% - Accent1 22 6 4 2" xfId="28341" xr:uid="{00000000-0005-0000-0000-00005A010000}"/>
    <cellStyle name="20% - Accent1 22 6 4 3" xfId="31767" xr:uid="{00000000-0005-0000-0000-00005B010000}"/>
    <cellStyle name="20% - Accent1 22 6 5" xfId="258" xr:uid="{00000000-0005-0000-0000-00005C010000}"/>
    <cellStyle name="20% - Accent1 22 6 5 2" xfId="28342" xr:uid="{00000000-0005-0000-0000-00005D010000}"/>
    <cellStyle name="20% - Accent1 22 6 5 3" xfId="31768" xr:uid="{00000000-0005-0000-0000-00005E010000}"/>
    <cellStyle name="20% - Accent1 22 6 6" xfId="259" xr:uid="{00000000-0005-0000-0000-00005F010000}"/>
    <cellStyle name="20% - Accent1 22 6 6 2" xfId="28343" xr:uid="{00000000-0005-0000-0000-000060010000}"/>
    <cellStyle name="20% - Accent1 22 6 6 3" xfId="31769" xr:uid="{00000000-0005-0000-0000-000061010000}"/>
    <cellStyle name="20% - Accent1 22 6 7" xfId="28331" xr:uid="{00000000-0005-0000-0000-000062010000}"/>
    <cellStyle name="20% - Accent1 22 6 8" xfId="31757" xr:uid="{00000000-0005-0000-0000-000063010000}"/>
    <cellStyle name="20% - Accent1 22 7" xfId="260" xr:uid="{00000000-0005-0000-0000-000064010000}"/>
    <cellStyle name="20% - Accent1 22 7 2" xfId="261" xr:uid="{00000000-0005-0000-0000-000065010000}"/>
    <cellStyle name="20% - Accent1 22 7 2 2" xfId="262" xr:uid="{00000000-0005-0000-0000-000066010000}"/>
    <cellStyle name="20% - Accent1 22 7 2 2 2" xfId="28346" xr:uid="{00000000-0005-0000-0000-000067010000}"/>
    <cellStyle name="20% - Accent1 22 7 2 2 3" xfId="31772" xr:uid="{00000000-0005-0000-0000-000068010000}"/>
    <cellStyle name="20% - Accent1 22 7 2 3" xfId="263" xr:uid="{00000000-0005-0000-0000-000069010000}"/>
    <cellStyle name="20% - Accent1 22 7 2 3 2" xfId="28347" xr:uid="{00000000-0005-0000-0000-00006A010000}"/>
    <cellStyle name="20% - Accent1 22 7 2 3 3" xfId="31773" xr:uid="{00000000-0005-0000-0000-00006B010000}"/>
    <cellStyle name="20% - Accent1 22 7 2 4" xfId="28345" xr:uid="{00000000-0005-0000-0000-00006C010000}"/>
    <cellStyle name="20% - Accent1 22 7 2 5" xfId="31771" xr:uid="{00000000-0005-0000-0000-00006D010000}"/>
    <cellStyle name="20% - Accent1 22 7 3" xfId="264" xr:uid="{00000000-0005-0000-0000-00006E010000}"/>
    <cellStyle name="20% - Accent1 22 7 3 2" xfId="28348" xr:uid="{00000000-0005-0000-0000-00006F010000}"/>
    <cellStyle name="20% - Accent1 22 7 3 3" xfId="31774" xr:uid="{00000000-0005-0000-0000-000070010000}"/>
    <cellStyle name="20% - Accent1 22 7 4" xfId="265" xr:uid="{00000000-0005-0000-0000-000071010000}"/>
    <cellStyle name="20% - Accent1 22 7 4 2" xfId="28349" xr:uid="{00000000-0005-0000-0000-000072010000}"/>
    <cellStyle name="20% - Accent1 22 7 4 3" xfId="31775" xr:uid="{00000000-0005-0000-0000-000073010000}"/>
    <cellStyle name="20% - Accent1 22 7 5" xfId="28344" xr:uid="{00000000-0005-0000-0000-000074010000}"/>
    <cellStyle name="20% - Accent1 22 7 6" xfId="31770" xr:uid="{00000000-0005-0000-0000-000075010000}"/>
    <cellStyle name="20% - Accent1 22 8" xfId="266" xr:uid="{00000000-0005-0000-0000-000076010000}"/>
    <cellStyle name="20% - Accent1 22 8 2" xfId="267" xr:uid="{00000000-0005-0000-0000-000077010000}"/>
    <cellStyle name="20% - Accent1 22 8 2 2" xfId="268" xr:uid="{00000000-0005-0000-0000-000078010000}"/>
    <cellStyle name="20% - Accent1 22 8 2 2 2" xfId="28352" xr:uid="{00000000-0005-0000-0000-000079010000}"/>
    <cellStyle name="20% - Accent1 22 8 2 2 3" xfId="31778" xr:uid="{00000000-0005-0000-0000-00007A010000}"/>
    <cellStyle name="20% - Accent1 22 8 2 3" xfId="269" xr:uid="{00000000-0005-0000-0000-00007B010000}"/>
    <cellStyle name="20% - Accent1 22 8 2 3 2" xfId="28353" xr:uid="{00000000-0005-0000-0000-00007C010000}"/>
    <cellStyle name="20% - Accent1 22 8 2 3 3" xfId="31779" xr:uid="{00000000-0005-0000-0000-00007D010000}"/>
    <cellStyle name="20% - Accent1 22 8 2 4" xfId="28351" xr:uid="{00000000-0005-0000-0000-00007E010000}"/>
    <cellStyle name="20% - Accent1 22 8 2 5" xfId="31777" xr:uid="{00000000-0005-0000-0000-00007F010000}"/>
    <cellStyle name="20% - Accent1 22 8 3" xfId="270" xr:uid="{00000000-0005-0000-0000-000080010000}"/>
    <cellStyle name="20% - Accent1 22 8 3 2" xfId="28354" xr:uid="{00000000-0005-0000-0000-000081010000}"/>
    <cellStyle name="20% - Accent1 22 8 3 3" xfId="31780" xr:uid="{00000000-0005-0000-0000-000082010000}"/>
    <cellStyle name="20% - Accent1 22 8 4" xfId="271" xr:uid="{00000000-0005-0000-0000-000083010000}"/>
    <cellStyle name="20% - Accent1 22 8 4 2" xfId="28355" xr:uid="{00000000-0005-0000-0000-000084010000}"/>
    <cellStyle name="20% - Accent1 22 8 4 3" xfId="31781" xr:uid="{00000000-0005-0000-0000-000085010000}"/>
    <cellStyle name="20% - Accent1 22 8 5" xfId="28350" xr:uid="{00000000-0005-0000-0000-000086010000}"/>
    <cellStyle name="20% - Accent1 22 8 6" xfId="31776" xr:uid="{00000000-0005-0000-0000-000087010000}"/>
    <cellStyle name="20% - Accent1 22 9" xfId="272" xr:uid="{00000000-0005-0000-0000-000088010000}"/>
    <cellStyle name="20% - Accent1 22 9 2" xfId="273" xr:uid="{00000000-0005-0000-0000-000089010000}"/>
    <cellStyle name="20% - Accent1 22 9 2 2" xfId="28357" xr:uid="{00000000-0005-0000-0000-00008A010000}"/>
    <cellStyle name="20% - Accent1 22 9 2 3" xfId="31783" xr:uid="{00000000-0005-0000-0000-00008B010000}"/>
    <cellStyle name="20% - Accent1 22 9 3" xfId="274" xr:uid="{00000000-0005-0000-0000-00008C010000}"/>
    <cellStyle name="20% - Accent1 22 9 3 2" xfId="28358" xr:uid="{00000000-0005-0000-0000-00008D010000}"/>
    <cellStyle name="20% - Accent1 22 9 3 3" xfId="31784" xr:uid="{00000000-0005-0000-0000-00008E010000}"/>
    <cellStyle name="20% - Accent1 22 9 4" xfId="28356" xr:uid="{00000000-0005-0000-0000-00008F010000}"/>
    <cellStyle name="20% - Accent1 22 9 5" xfId="31782" xr:uid="{00000000-0005-0000-0000-000090010000}"/>
    <cellStyle name="20% - Accent1 23" xfId="275" xr:uid="{00000000-0005-0000-0000-000091010000}"/>
    <cellStyle name="20% - Accent1 23 10" xfId="276" xr:uid="{00000000-0005-0000-0000-000092010000}"/>
    <cellStyle name="20% - Accent1 23 10 2" xfId="28360" xr:uid="{00000000-0005-0000-0000-000093010000}"/>
    <cellStyle name="20% - Accent1 23 10 3" xfId="31786" xr:uid="{00000000-0005-0000-0000-000094010000}"/>
    <cellStyle name="20% - Accent1 23 11" xfId="277" xr:uid="{00000000-0005-0000-0000-000095010000}"/>
    <cellStyle name="20% - Accent1 23 11 2" xfId="28361" xr:uid="{00000000-0005-0000-0000-000096010000}"/>
    <cellStyle name="20% - Accent1 23 11 3" xfId="31787" xr:uid="{00000000-0005-0000-0000-000097010000}"/>
    <cellStyle name="20% - Accent1 23 12" xfId="278" xr:uid="{00000000-0005-0000-0000-000098010000}"/>
    <cellStyle name="20% - Accent1 23 12 2" xfId="28362" xr:uid="{00000000-0005-0000-0000-000099010000}"/>
    <cellStyle name="20% - Accent1 23 12 3" xfId="31788" xr:uid="{00000000-0005-0000-0000-00009A010000}"/>
    <cellStyle name="20% - Accent1 23 13" xfId="279" xr:uid="{00000000-0005-0000-0000-00009B010000}"/>
    <cellStyle name="20% - Accent1 23 13 2" xfId="28363" xr:uid="{00000000-0005-0000-0000-00009C010000}"/>
    <cellStyle name="20% - Accent1 23 13 3" xfId="31789" xr:uid="{00000000-0005-0000-0000-00009D010000}"/>
    <cellStyle name="20% - Accent1 23 14" xfId="28359" xr:uid="{00000000-0005-0000-0000-00009E010000}"/>
    <cellStyle name="20% - Accent1 23 15" xfId="31785" xr:uid="{00000000-0005-0000-0000-00009F010000}"/>
    <cellStyle name="20% - Accent1 23 2" xfId="280" xr:uid="{00000000-0005-0000-0000-0000A0010000}"/>
    <cellStyle name="20% - Accent1 23 2 10" xfId="31790" xr:uid="{00000000-0005-0000-0000-0000A1010000}"/>
    <cellStyle name="20% - Accent1 23 2 2" xfId="281" xr:uid="{00000000-0005-0000-0000-0000A2010000}"/>
    <cellStyle name="20% - Accent1 23 2 2 2" xfId="282" xr:uid="{00000000-0005-0000-0000-0000A3010000}"/>
    <cellStyle name="20% - Accent1 23 2 2 2 2" xfId="283" xr:uid="{00000000-0005-0000-0000-0000A4010000}"/>
    <cellStyle name="20% - Accent1 23 2 2 2 2 2" xfId="28367" xr:uid="{00000000-0005-0000-0000-0000A5010000}"/>
    <cellStyle name="20% - Accent1 23 2 2 2 2 3" xfId="31793" xr:uid="{00000000-0005-0000-0000-0000A6010000}"/>
    <cellStyle name="20% - Accent1 23 2 2 2 3" xfId="284" xr:uid="{00000000-0005-0000-0000-0000A7010000}"/>
    <cellStyle name="20% - Accent1 23 2 2 2 3 2" xfId="28368" xr:uid="{00000000-0005-0000-0000-0000A8010000}"/>
    <cellStyle name="20% - Accent1 23 2 2 2 3 3" xfId="31794" xr:uid="{00000000-0005-0000-0000-0000A9010000}"/>
    <cellStyle name="20% - Accent1 23 2 2 2 4" xfId="285" xr:uid="{00000000-0005-0000-0000-0000AA010000}"/>
    <cellStyle name="20% - Accent1 23 2 2 2 4 2" xfId="28369" xr:uid="{00000000-0005-0000-0000-0000AB010000}"/>
    <cellStyle name="20% - Accent1 23 2 2 2 4 3" xfId="31795" xr:uid="{00000000-0005-0000-0000-0000AC010000}"/>
    <cellStyle name="20% - Accent1 23 2 2 2 5" xfId="286" xr:uid="{00000000-0005-0000-0000-0000AD010000}"/>
    <cellStyle name="20% - Accent1 23 2 2 2 5 2" xfId="28370" xr:uid="{00000000-0005-0000-0000-0000AE010000}"/>
    <cellStyle name="20% - Accent1 23 2 2 2 5 3" xfId="31796" xr:uid="{00000000-0005-0000-0000-0000AF010000}"/>
    <cellStyle name="20% - Accent1 23 2 2 2 6" xfId="28366" xr:uid="{00000000-0005-0000-0000-0000B0010000}"/>
    <cellStyle name="20% - Accent1 23 2 2 2 7" xfId="31792" xr:uid="{00000000-0005-0000-0000-0000B1010000}"/>
    <cellStyle name="20% - Accent1 23 2 2 3" xfId="287" xr:uid="{00000000-0005-0000-0000-0000B2010000}"/>
    <cellStyle name="20% - Accent1 23 2 2 3 2" xfId="28371" xr:uid="{00000000-0005-0000-0000-0000B3010000}"/>
    <cellStyle name="20% - Accent1 23 2 2 3 3" xfId="31797" xr:uid="{00000000-0005-0000-0000-0000B4010000}"/>
    <cellStyle name="20% - Accent1 23 2 2 4" xfId="288" xr:uid="{00000000-0005-0000-0000-0000B5010000}"/>
    <cellStyle name="20% - Accent1 23 2 2 4 2" xfId="28372" xr:uid="{00000000-0005-0000-0000-0000B6010000}"/>
    <cellStyle name="20% - Accent1 23 2 2 4 3" xfId="31798" xr:uid="{00000000-0005-0000-0000-0000B7010000}"/>
    <cellStyle name="20% - Accent1 23 2 2 5" xfId="289" xr:uid="{00000000-0005-0000-0000-0000B8010000}"/>
    <cellStyle name="20% - Accent1 23 2 2 5 2" xfId="28373" xr:uid="{00000000-0005-0000-0000-0000B9010000}"/>
    <cellStyle name="20% - Accent1 23 2 2 5 3" xfId="31799" xr:uid="{00000000-0005-0000-0000-0000BA010000}"/>
    <cellStyle name="20% - Accent1 23 2 2 6" xfId="290" xr:uid="{00000000-0005-0000-0000-0000BB010000}"/>
    <cellStyle name="20% - Accent1 23 2 2 6 2" xfId="28374" xr:uid="{00000000-0005-0000-0000-0000BC010000}"/>
    <cellStyle name="20% - Accent1 23 2 2 6 3" xfId="31800" xr:uid="{00000000-0005-0000-0000-0000BD010000}"/>
    <cellStyle name="20% - Accent1 23 2 2 7" xfId="28365" xr:uid="{00000000-0005-0000-0000-0000BE010000}"/>
    <cellStyle name="20% - Accent1 23 2 2 8" xfId="31791" xr:uid="{00000000-0005-0000-0000-0000BF010000}"/>
    <cellStyle name="20% - Accent1 23 2 3" xfId="291" xr:uid="{00000000-0005-0000-0000-0000C0010000}"/>
    <cellStyle name="20% - Accent1 23 2 3 2" xfId="292" xr:uid="{00000000-0005-0000-0000-0000C1010000}"/>
    <cellStyle name="20% - Accent1 23 2 3 2 2" xfId="293" xr:uid="{00000000-0005-0000-0000-0000C2010000}"/>
    <cellStyle name="20% - Accent1 23 2 3 2 2 2" xfId="28377" xr:uid="{00000000-0005-0000-0000-0000C3010000}"/>
    <cellStyle name="20% - Accent1 23 2 3 2 2 3" xfId="31803" xr:uid="{00000000-0005-0000-0000-0000C4010000}"/>
    <cellStyle name="20% - Accent1 23 2 3 2 3" xfId="294" xr:uid="{00000000-0005-0000-0000-0000C5010000}"/>
    <cellStyle name="20% - Accent1 23 2 3 2 3 2" xfId="28378" xr:uid="{00000000-0005-0000-0000-0000C6010000}"/>
    <cellStyle name="20% - Accent1 23 2 3 2 3 3" xfId="31804" xr:uid="{00000000-0005-0000-0000-0000C7010000}"/>
    <cellStyle name="20% - Accent1 23 2 3 2 4" xfId="28376" xr:uid="{00000000-0005-0000-0000-0000C8010000}"/>
    <cellStyle name="20% - Accent1 23 2 3 2 5" xfId="31802" xr:uid="{00000000-0005-0000-0000-0000C9010000}"/>
    <cellStyle name="20% - Accent1 23 2 3 3" xfId="295" xr:uid="{00000000-0005-0000-0000-0000CA010000}"/>
    <cellStyle name="20% - Accent1 23 2 3 3 2" xfId="28379" xr:uid="{00000000-0005-0000-0000-0000CB010000}"/>
    <cellStyle name="20% - Accent1 23 2 3 3 3" xfId="31805" xr:uid="{00000000-0005-0000-0000-0000CC010000}"/>
    <cellStyle name="20% - Accent1 23 2 3 4" xfId="296" xr:uid="{00000000-0005-0000-0000-0000CD010000}"/>
    <cellStyle name="20% - Accent1 23 2 3 4 2" xfId="28380" xr:uid="{00000000-0005-0000-0000-0000CE010000}"/>
    <cellStyle name="20% - Accent1 23 2 3 4 3" xfId="31806" xr:uid="{00000000-0005-0000-0000-0000CF010000}"/>
    <cellStyle name="20% - Accent1 23 2 3 5" xfId="297" xr:uid="{00000000-0005-0000-0000-0000D0010000}"/>
    <cellStyle name="20% - Accent1 23 2 3 5 2" xfId="28381" xr:uid="{00000000-0005-0000-0000-0000D1010000}"/>
    <cellStyle name="20% - Accent1 23 2 3 5 3" xfId="31807" xr:uid="{00000000-0005-0000-0000-0000D2010000}"/>
    <cellStyle name="20% - Accent1 23 2 3 6" xfId="298" xr:uid="{00000000-0005-0000-0000-0000D3010000}"/>
    <cellStyle name="20% - Accent1 23 2 3 6 2" xfId="28382" xr:uid="{00000000-0005-0000-0000-0000D4010000}"/>
    <cellStyle name="20% - Accent1 23 2 3 6 3" xfId="31808" xr:uid="{00000000-0005-0000-0000-0000D5010000}"/>
    <cellStyle name="20% - Accent1 23 2 3 7" xfId="28375" xr:uid="{00000000-0005-0000-0000-0000D6010000}"/>
    <cellStyle name="20% - Accent1 23 2 3 8" xfId="31801" xr:uid="{00000000-0005-0000-0000-0000D7010000}"/>
    <cellStyle name="20% - Accent1 23 2 4" xfId="299" xr:uid="{00000000-0005-0000-0000-0000D8010000}"/>
    <cellStyle name="20% - Accent1 23 2 4 2" xfId="300" xr:uid="{00000000-0005-0000-0000-0000D9010000}"/>
    <cellStyle name="20% - Accent1 23 2 4 2 2" xfId="28384" xr:uid="{00000000-0005-0000-0000-0000DA010000}"/>
    <cellStyle name="20% - Accent1 23 2 4 2 3" xfId="31810" xr:uid="{00000000-0005-0000-0000-0000DB010000}"/>
    <cellStyle name="20% - Accent1 23 2 4 3" xfId="301" xr:uid="{00000000-0005-0000-0000-0000DC010000}"/>
    <cellStyle name="20% - Accent1 23 2 4 3 2" xfId="28385" xr:uid="{00000000-0005-0000-0000-0000DD010000}"/>
    <cellStyle name="20% - Accent1 23 2 4 3 3" xfId="31811" xr:uid="{00000000-0005-0000-0000-0000DE010000}"/>
    <cellStyle name="20% - Accent1 23 2 4 4" xfId="28383" xr:uid="{00000000-0005-0000-0000-0000DF010000}"/>
    <cellStyle name="20% - Accent1 23 2 4 5" xfId="31809" xr:uid="{00000000-0005-0000-0000-0000E0010000}"/>
    <cellStyle name="20% - Accent1 23 2 5" xfId="302" xr:uid="{00000000-0005-0000-0000-0000E1010000}"/>
    <cellStyle name="20% - Accent1 23 2 5 2" xfId="28386" xr:uid="{00000000-0005-0000-0000-0000E2010000}"/>
    <cellStyle name="20% - Accent1 23 2 5 3" xfId="31812" xr:uid="{00000000-0005-0000-0000-0000E3010000}"/>
    <cellStyle name="20% - Accent1 23 2 6" xfId="303" xr:uid="{00000000-0005-0000-0000-0000E4010000}"/>
    <cellStyle name="20% - Accent1 23 2 6 2" xfId="28387" xr:uid="{00000000-0005-0000-0000-0000E5010000}"/>
    <cellStyle name="20% - Accent1 23 2 6 3" xfId="31813" xr:uid="{00000000-0005-0000-0000-0000E6010000}"/>
    <cellStyle name="20% - Accent1 23 2 7" xfId="304" xr:uid="{00000000-0005-0000-0000-0000E7010000}"/>
    <cellStyle name="20% - Accent1 23 2 7 2" xfId="28388" xr:uid="{00000000-0005-0000-0000-0000E8010000}"/>
    <cellStyle name="20% - Accent1 23 2 7 3" xfId="31814" xr:uid="{00000000-0005-0000-0000-0000E9010000}"/>
    <cellStyle name="20% - Accent1 23 2 8" xfId="305" xr:uid="{00000000-0005-0000-0000-0000EA010000}"/>
    <cellStyle name="20% - Accent1 23 2 8 2" xfId="28389" xr:uid="{00000000-0005-0000-0000-0000EB010000}"/>
    <cellStyle name="20% - Accent1 23 2 8 3" xfId="31815" xr:uid="{00000000-0005-0000-0000-0000EC010000}"/>
    <cellStyle name="20% - Accent1 23 2 9" xfId="28364" xr:uid="{00000000-0005-0000-0000-0000ED010000}"/>
    <cellStyle name="20% - Accent1 23 3" xfId="306" xr:uid="{00000000-0005-0000-0000-0000EE010000}"/>
    <cellStyle name="20% - Accent1 23 3 2" xfId="307" xr:uid="{00000000-0005-0000-0000-0000EF010000}"/>
    <cellStyle name="20% - Accent1 23 3 2 2" xfId="308" xr:uid="{00000000-0005-0000-0000-0000F0010000}"/>
    <cellStyle name="20% - Accent1 23 3 2 2 2" xfId="309" xr:uid="{00000000-0005-0000-0000-0000F1010000}"/>
    <cellStyle name="20% - Accent1 23 3 2 2 2 2" xfId="28392" xr:uid="{00000000-0005-0000-0000-0000F2010000}"/>
    <cellStyle name="20% - Accent1 23 3 2 2 2 3" xfId="31818" xr:uid="{00000000-0005-0000-0000-0000F3010000}"/>
    <cellStyle name="20% - Accent1 23 3 2 2 3" xfId="310" xr:uid="{00000000-0005-0000-0000-0000F4010000}"/>
    <cellStyle name="20% - Accent1 23 3 2 2 3 2" xfId="28393" xr:uid="{00000000-0005-0000-0000-0000F5010000}"/>
    <cellStyle name="20% - Accent1 23 3 2 2 3 3" xfId="31819" xr:uid="{00000000-0005-0000-0000-0000F6010000}"/>
    <cellStyle name="20% - Accent1 23 3 2 2 4" xfId="28391" xr:uid="{00000000-0005-0000-0000-0000F7010000}"/>
    <cellStyle name="20% - Accent1 23 3 2 2 5" xfId="31817" xr:uid="{00000000-0005-0000-0000-0000F8010000}"/>
    <cellStyle name="20% - Accent1 23 3 2 3" xfId="311" xr:uid="{00000000-0005-0000-0000-0000F9010000}"/>
    <cellStyle name="20% - Accent1 23 3 2 3 2" xfId="28394" xr:uid="{00000000-0005-0000-0000-0000FA010000}"/>
    <cellStyle name="20% - Accent1 23 3 2 3 3" xfId="31820" xr:uid="{00000000-0005-0000-0000-0000FB010000}"/>
    <cellStyle name="20% - Accent1 23 3 2 4" xfId="312" xr:uid="{00000000-0005-0000-0000-0000FC010000}"/>
    <cellStyle name="20% - Accent1 23 3 2 4 2" xfId="28395" xr:uid="{00000000-0005-0000-0000-0000FD010000}"/>
    <cellStyle name="20% - Accent1 23 3 2 4 3" xfId="31821" xr:uid="{00000000-0005-0000-0000-0000FE010000}"/>
    <cellStyle name="20% - Accent1 23 3 2 5" xfId="28390" xr:uid="{00000000-0005-0000-0000-0000FF010000}"/>
    <cellStyle name="20% - Accent1 23 3 2 6" xfId="31816" xr:uid="{00000000-0005-0000-0000-000000020000}"/>
    <cellStyle name="20% - Accent1 23 3 3" xfId="313" xr:uid="{00000000-0005-0000-0000-000001020000}"/>
    <cellStyle name="20% - Accent1 23 3 3 2" xfId="314" xr:uid="{00000000-0005-0000-0000-000002020000}"/>
    <cellStyle name="20% - Accent1 23 3 3 2 2" xfId="315" xr:uid="{00000000-0005-0000-0000-000003020000}"/>
    <cellStyle name="20% - Accent1 23 3 3 2 2 2" xfId="28398" xr:uid="{00000000-0005-0000-0000-000004020000}"/>
    <cellStyle name="20% - Accent1 23 3 3 2 2 3" xfId="31824" xr:uid="{00000000-0005-0000-0000-000005020000}"/>
    <cellStyle name="20% - Accent1 23 3 3 2 3" xfId="316" xr:uid="{00000000-0005-0000-0000-000006020000}"/>
    <cellStyle name="20% - Accent1 23 3 3 2 3 2" xfId="28399" xr:uid="{00000000-0005-0000-0000-000007020000}"/>
    <cellStyle name="20% - Accent1 23 3 3 2 3 3" xfId="31825" xr:uid="{00000000-0005-0000-0000-000008020000}"/>
    <cellStyle name="20% - Accent1 23 3 3 2 4" xfId="28397" xr:uid="{00000000-0005-0000-0000-000009020000}"/>
    <cellStyle name="20% - Accent1 23 3 3 2 5" xfId="31823" xr:uid="{00000000-0005-0000-0000-00000A020000}"/>
    <cellStyle name="20% - Accent1 23 3 3 3" xfId="317" xr:uid="{00000000-0005-0000-0000-00000B020000}"/>
    <cellStyle name="20% - Accent1 23 3 3 3 2" xfId="28400" xr:uid="{00000000-0005-0000-0000-00000C020000}"/>
    <cellStyle name="20% - Accent1 23 3 3 3 3" xfId="31826" xr:uid="{00000000-0005-0000-0000-00000D020000}"/>
    <cellStyle name="20% - Accent1 23 3 3 4" xfId="318" xr:uid="{00000000-0005-0000-0000-00000E020000}"/>
    <cellStyle name="20% - Accent1 23 3 3 4 2" xfId="28401" xr:uid="{00000000-0005-0000-0000-00000F020000}"/>
    <cellStyle name="20% - Accent1 23 3 3 4 3" xfId="31827" xr:uid="{00000000-0005-0000-0000-000010020000}"/>
    <cellStyle name="20% - Accent1 23 3 3 5" xfId="28396" xr:uid="{00000000-0005-0000-0000-000011020000}"/>
    <cellStyle name="20% - Accent1 23 3 3 6" xfId="31822" xr:uid="{00000000-0005-0000-0000-000012020000}"/>
    <cellStyle name="20% - Accent1 23 3 4" xfId="319" xr:uid="{00000000-0005-0000-0000-000013020000}"/>
    <cellStyle name="20% - Accent1 23 3 4 2" xfId="320" xr:uid="{00000000-0005-0000-0000-000014020000}"/>
    <cellStyle name="20% - Accent1 23 3 4 2 2" xfId="28403" xr:uid="{00000000-0005-0000-0000-000015020000}"/>
    <cellStyle name="20% - Accent1 23 3 4 2 3" xfId="31829" xr:uid="{00000000-0005-0000-0000-000016020000}"/>
    <cellStyle name="20% - Accent1 23 3 4 3" xfId="321" xr:uid="{00000000-0005-0000-0000-000017020000}"/>
    <cellStyle name="20% - Accent1 23 3 4 3 2" xfId="28404" xr:uid="{00000000-0005-0000-0000-000018020000}"/>
    <cellStyle name="20% - Accent1 23 3 4 3 3" xfId="31830" xr:uid="{00000000-0005-0000-0000-000019020000}"/>
    <cellStyle name="20% - Accent1 23 3 4 4" xfId="28402" xr:uid="{00000000-0005-0000-0000-00001A020000}"/>
    <cellStyle name="20% - Accent1 23 3 4 5" xfId="31828" xr:uid="{00000000-0005-0000-0000-00001B020000}"/>
    <cellStyle name="20% - Accent1 23 4" xfId="322" xr:uid="{00000000-0005-0000-0000-00001C020000}"/>
    <cellStyle name="20% - Accent1 23 4 2" xfId="323" xr:uid="{00000000-0005-0000-0000-00001D020000}"/>
    <cellStyle name="20% - Accent1 23 4 2 2" xfId="324" xr:uid="{00000000-0005-0000-0000-00001E020000}"/>
    <cellStyle name="20% - Accent1 23 4 2 2 2" xfId="325" xr:uid="{00000000-0005-0000-0000-00001F020000}"/>
    <cellStyle name="20% - Accent1 23 4 2 2 2 2" xfId="28407" xr:uid="{00000000-0005-0000-0000-000020020000}"/>
    <cellStyle name="20% - Accent1 23 4 2 2 2 3" xfId="31833" xr:uid="{00000000-0005-0000-0000-000021020000}"/>
    <cellStyle name="20% - Accent1 23 4 2 2 3" xfId="326" xr:uid="{00000000-0005-0000-0000-000022020000}"/>
    <cellStyle name="20% - Accent1 23 4 2 2 3 2" xfId="28408" xr:uid="{00000000-0005-0000-0000-000023020000}"/>
    <cellStyle name="20% - Accent1 23 4 2 2 3 3" xfId="31834" xr:uid="{00000000-0005-0000-0000-000024020000}"/>
    <cellStyle name="20% - Accent1 23 4 2 2 4" xfId="28406" xr:uid="{00000000-0005-0000-0000-000025020000}"/>
    <cellStyle name="20% - Accent1 23 4 2 2 5" xfId="31832" xr:uid="{00000000-0005-0000-0000-000026020000}"/>
    <cellStyle name="20% - Accent1 23 4 2 3" xfId="327" xr:uid="{00000000-0005-0000-0000-000027020000}"/>
    <cellStyle name="20% - Accent1 23 4 2 3 2" xfId="28409" xr:uid="{00000000-0005-0000-0000-000028020000}"/>
    <cellStyle name="20% - Accent1 23 4 2 3 3" xfId="31835" xr:uid="{00000000-0005-0000-0000-000029020000}"/>
    <cellStyle name="20% - Accent1 23 4 2 4" xfId="328" xr:uid="{00000000-0005-0000-0000-00002A020000}"/>
    <cellStyle name="20% - Accent1 23 4 2 4 2" xfId="28410" xr:uid="{00000000-0005-0000-0000-00002B020000}"/>
    <cellStyle name="20% - Accent1 23 4 2 4 3" xfId="31836" xr:uid="{00000000-0005-0000-0000-00002C020000}"/>
    <cellStyle name="20% - Accent1 23 4 2 5" xfId="28405" xr:uid="{00000000-0005-0000-0000-00002D020000}"/>
    <cellStyle name="20% - Accent1 23 4 2 6" xfId="31831" xr:uid="{00000000-0005-0000-0000-00002E020000}"/>
    <cellStyle name="20% - Accent1 23 4 3" xfId="329" xr:uid="{00000000-0005-0000-0000-00002F020000}"/>
    <cellStyle name="20% - Accent1 23 4 3 2" xfId="330" xr:uid="{00000000-0005-0000-0000-000030020000}"/>
    <cellStyle name="20% - Accent1 23 4 3 2 2" xfId="331" xr:uid="{00000000-0005-0000-0000-000031020000}"/>
    <cellStyle name="20% - Accent1 23 4 3 2 2 2" xfId="28413" xr:uid="{00000000-0005-0000-0000-000032020000}"/>
    <cellStyle name="20% - Accent1 23 4 3 2 2 3" xfId="31839" xr:uid="{00000000-0005-0000-0000-000033020000}"/>
    <cellStyle name="20% - Accent1 23 4 3 2 3" xfId="332" xr:uid="{00000000-0005-0000-0000-000034020000}"/>
    <cellStyle name="20% - Accent1 23 4 3 2 3 2" xfId="28414" xr:uid="{00000000-0005-0000-0000-000035020000}"/>
    <cellStyle name="20% - Accent1 23 4 3 2 3 3" xfId="31840" xr:uid="{00000000-0005-0000-0000-000036020000}"/>
    <cellStyle name="20% - Accent1 23 4 3 2 4" xfId="28412" xr:uid="{00000000-0005-0000-0000-000037020000}"/>
    <cellStyle name="20% - Accent1 23 4 3 2 5" xfId="31838" xr:uid="{00000000-0005-0000-0000-000038020000}"/>
    <cellStyle name="20% - Accent1 23 4 3 3" xfId="333" xr:uid="{00000000-0005-0000-0000-000039020000}"/>
    <cellStyle name="20% - Accent1 23 4 3 3 2" xfId="28415" xr:uid="{00000000-0005-0000-0000-00003A020000}"/>
    <cellStyle name="20% - Accent1 23 4 3 3 3" xfId="31841" xr:uid="{00000000-0005-0000-0000-00003B020000}"/>
    <cellStyle name="20% - Accent1 23 4 3 4" xfId="334" xr:uid="{00000000-0005-0000-0000-00003C020000}"/>
    <cellStyle name="20% - Accent1 23 4 3 4 2" xfId="28416" xr:uid="{00000000-0005-0000-0000-00003D020000}"/>
    <cellStyle name="20% - Accent1 23 4 3 4 3" xfId="31842" xr:uid="{00000000-0005-0000-0000-00003E020000}"/>
    <cellStyle name="20% - Accent1 23 4 3 5" xfId="28411" xr:uid="{00000000-0005-0000-0000-00003F020000}"/>
    <cellStyle name="20% - Accent1 23 4 3 6" xfId="31837" xr:uid="{00000000-0005-0000-0000-000040020000}"/>
    <cellStyle name="20% - Accent1 23 4 4" xfId="335" xr:uid="{00000000-0005-0000-0000-000041020000}"/>
    <cellStyle name="20% - Accent1 23 4 4 2" xfId="336" xr:uid="{00000000-0005-0000-0000-000042020000}"/>
    <cellStyle name="20% - Accent1 23 4 4 2 2" xfId="28418" xr:uid="{00000000-0005-0000-0000-000043020000}"/>
    <cellStyle name="20% - Accent1 23 4 4 2 3" xfId="31844" xr:uid="{00000000-0005-0000-0000-000044020000}"/>
    <cellStyle name="20% - Accent1 23 4 4 3" xfId="337" xr:uid="{00000000-0005-0000-0000-000045020000}"/>
    <cellStyle name="20% - Accent1 23 4 4 3 2" xfId="28419" xr:uid="{00000000-0005-0000-0000-000046020000}"/>
    <cellStyle name="20% - Accent1 23 4 4 3 3" xfId="31845" xr:uid="{00000000-0005-0000-0000-000047020000}"/>
    <cellStyle name="20% - Accent1 23 4 4 4" xfId="28417" xr:uid="{00000000-0005-0000-0000-000048020000}"/>
    <cellStyle name="20% - Accent1 23 4 4 5" xfId="31843" xr:uid="{00000000-0005-0000-0000-000049020000}"/>
    <cellStyle name="20% - Accent1 23 5" xfId="338" xr:uid="{00000000-0005-0000-0000-00004A020000}"/>
    <cellStyle name="20% - Accent1 23 5 2" xfId="339" xr:uid="{00000000-0005-0000-0000-00004B020000}"/>
    <cellStyle name="20% - Accent1 23 5 2 2" xfId="340" xr:uid="{00000000-0005-0000-0000-00004C020000}"/>
    <cellStyle name="20% - Accent1 23 5 2 2 2" xfId="341" xr:uid="{00000000-0005-0000-0000-00004D020000}"/>
    <cellStyle name="20% - Accent1 23 5 2 2 2 2" xfId="28423" xr:uid="{00000000-0005-0000-0000-00004E020000}"/>
    <cellStyle name="20% - Accent1 23 5 2 2 2 3" xfId="31849" xr:uid="{00000000-0005-0000-0000-00004F020000}"/>
    <cellStyle name="20% - Accent1 23 5 2 2 3" xfId="342" xr:uid="{00000000-0005-0000-0000-000050020000}"/>
    <cellStyle name="20% - Accent1 23 5 2 2 3 2" xfId="28424" xr:uid="{00000000-0005-0000-0000-000051020000}"/>
    <cellStyle name="20% - Accent1 23 5 2 2 3 3" xfId="31850" xr:uid="{00000000-0005-0000-0000-000052020000}"/>
    <cellStyle name="20% - Accent1 23 5 2 2 4" xfId="28422" xr:uid="{00000000-0005-0000-0000-000053020000}"/>
    <cellStyle name="20% - Accent1 23 5 2 2 5" xfId="31848" xr:uid="{00000000-0005-0000-0000-000054020000}"/>
    <cellStyle name="20% - Accent1 23 5 2 3" xfId="343" xr:uid="{00000000-0005-0000-0000-000055020000}"/>
    <cellStyle name="20% - Accent1 23 5 2 3 2" xfId="28425" xr:uid="{00000000-0005-0000-0000-000056020000}"/>
    <cellStyle name="20% - Accent1 23 5 2 3 3" xfId="31851" xr:uid="{00000000-0005-0000-0000-000057020000}"/>
    <cellStyle name="20% - Accent1 23 5 2 4" xfId="344" xr:uid="{00000000-0005-0000-0000-000058020000}"/>
    <cellStyle name="20% - Accent1 23 5 2 4 2" xfId="28426" xr:uid="{00000000-0005-0000-0000-000059020000}"/>
    <cellStyle name="20% - Accent1 23 5 2 4 3" xfId="31852" xr:uid="{00000000-0005-0000-0000-00005A020000}"/>
    <cellStyle name="20% - Accent1 23 5 2 5" xfId="345" xr:uid="{00000000-0005-0000-0000-00005B020000}"/>
    <cellStyle name="20% - Accent1 23 5 2 5 2" xfId="28427" xr:uid="{00000000-0005-0000-0000-00005C020000}"/>
    <cellStyle name="20% - Accent1 23 5 2 5 3" xfId="31853" xr:uid="{00000000-0005-0000-0000-00005D020000}"/>
    <cellStyle name="20% - Accent1 23 5 2 6" xfId="346" xr:uid="{00000000-0005-0000-0000-00005E020000}"/>
    <cellStyle name="20% - Accent1 23 5 2 6 2" xfId="28428" xr:uid="{00000000-0005-0000-0000-00005F020000}"/>
    <cellStyle name="20% - Accent1 23 5 2 6 3" xfId="31854" xr:uid="{00000000-0005-0000-0000-000060020000}"/>
    <cellStyle name="20% - Accent1 23 5 2 7" xfId="28421" xr:uid="{00000000-0005-0000-0000-000061020000}"/>
    <cellStyle name="20% - Accent1 23 5 2 8" xfId="31847" xr:uid="{00000000-0005-0000-0000-000062020000}"/>
    <cellStyle name="20% - Accent1 23 5 3" xfId="347" xr:uid="{00000000-0005-0000-0000-000063020000}"/>
    <cellStyle name="20% - Accent1 23 5 3 2" xfId="348" xr:uid="{00000000-0005-0000-0000-000064020000}"/>
    <cellStyle name="20% - Accent1 23 5 3 2 2" xfId="28430" xr:uid="{00000000-0005-0000-0000-000065020000}"/>
    <cellStyle name="20% - Accent1 23 5 3 2 3" xfId="31856" xr:uid="{00000000-0005-0000-0000-000066020000}"/>
    <cellStyle name="20% - Accent1 23 5 3 3" xfId="349" xr:uid="{00000000-0005-0000-0000-000067020000}"/>
    <cellStyle name="20% - Accent1 23 5 3 3 2" xfId="28431" xr:uid="{00000000-0005-0000-0000-000068020000}"/>
    <cellStyle name="20% - Accent1 23 5 3 3 3" xfId="31857" xr:uid="{00000000-0005-0000-0000-000069020000}"/>
    <cellStyle name="20% - Accent1 23 5 3 4" xfId="28429" xr:uid="{00000000-0005-0000-0000-00006A020000}"/>
    <cellStyle name="20% - Accent1 23 5 3 5" xfId="31855" xr:uid="{00000000-0005-0000-0000-00006B020000}"/>
    <cellStyle name="20% - Accent1 23 5 4" xfId="350" xr:uid="{00000000-0005-0000-0000-00006C020000}"/>
    <cellStyle name="20% - Accent1 23 5 4 2" xfId="28432" xr:uid="{00000000-0005-0000-0000-00006D020000}"/>
    <cellStyle name="20% - Accent1 23 5 4 3" xfId="31858" xr:uid="{00000000-0005-0000-0000-00006E020000}"/>
    <cellStyle name="20% - Accent1 23 5 5" xfId="351" xr:uid="{00000000-0005-0000-0000-00006F020000}"/>
    <cellStyle name="20% - Accent1 23 5 5 2" xfId="28433" xr:uid="{00000000-0005-0000-0000-000070020000}"/>
    <cellStyle name="20% - Accent1 23 5 5 3" xfId="31859" xr:uid="{00000000-0005-0000-0000-000071020000}"/>
    <cellStyle name="20% - Accent1 23 5 6" xfId="352" xr:uid="{00000000-0005-0000-0000-000072020000}"/>
    <cellStyle name="20% - Accent1 23 5 6 2" xfId="28434" xr:uid="{00000000-0005-0000-0000-000073020000}"/>
    <cellStyle name="20% - Accent1 23 5 6 3" xfId="31860" xr:uid="{00000000-0005-0000-0000-000074020000}"/>
    <cellStyle name="20% - Accent1 23 5 7" xfId="353" xr:uid="{00000000-0005-0000-0000-000075020000}"/>
    <cellStyle name="20% - Accent1 23 5 7 2" xfId="28435" xr:uid="{00000000-0005-0000-0000-000076020000}"/>
    <cellStyle name="20% - Accent1 23 5 7 3" xfId="31861" xr:uid="{00000000-0005-0000-0000-000077020000}"/>
    <cellStyle name="20% - Accent1 23 5 8" xfId="28420" xr:uid="{00000000-0005-0000-0000-000078020000}"/>
    <cellStyle name="20% - Accent1 23 5 9" xfId="31846" xr:uid="{00000000-0005-0000-0000-000079020000}"/>
    <cellStyle name="20% - Accent1 23 6" xfId="354" xr:uid="{00000000-0005-0000-0000-00007A020000}"/>
    <cellStyle name="20% - Accent1 23 6 2" xfId="355" xr:uid="{00000000-0005-0000-0000-00007B020000}"/>
    <cellStyle name="20% - Accent1 23 6 2 2" xfId="356" xr:uid="{00000000-0005-0000-0000-00007C020000}"/>
    <cellStyle name="20% - Accent1 23 6 2 2 2" xfId="28438" xr:uid="{00000000-0005-0000-0000-00007D020000}"/>
    <cellStyle name="20% - Accent1 23 6 2 2 3" xfId="31864" xr:uid="{00000000-0005-0000-0000-00007E020000}"/>
    <cellStyle name="20% - Accent1 23 6 2 3" xfId="357" xr:uid="{00000000-0005-0000-0000-00007F020000}"/>
    <cellStyle name="20% - Accent1 23 6 2 3 2" xfId="28439" xr:uid="{00000000-0005-0000-0000-000080020000}"/>
    <cellStyle name="20% - Accent1 23 6 2 3 3" xfId="31865" xr:uid="{00000000-0005-0000-0000-000081020000}"/>
    <cellStyle name="20% - Accent1 23 6 2 4" xfId="28437" xr:uid="{00000000-0005-0000-0000-000082020000}"/>
    <cellStyle name="20% - Accent1 23 6 2 5" xfId="31863" xr:uid="{00000000-0005-0000-0000-000083020000}"/>
    <cellStyle name="20% - Accent1 23 6 3" xfId="358" xr:uid="{00000000-0005-0000-0000-000084020000}"/>
    <cellStyle name="20% - Accent1 23 6 3 2" xfId="28440" xr:uid="{00000000-0005-0000-0000-000085020000}"/>
    <cellStyle name="20% - Accent1 23 6 3 3" xfId="31866" xr:uid="{00000000-0005-0000-0000-000086020000}"/>
    <cellStyle name="20% - Accent1 23 6 4" xfId="359" xr:uid="{00000000-0005-0000-0000-000087020000}"/>
    <cellStyle name="20% - Accent1 23 6 4 2" xfId="28441" xr:uid="{00000000-0005-0000-0000-000088020000}"/>
    <cellStyle name="20% - Accent1 23 6 4 3" xfId="31867" xr:uid="{00000000-0005-0000-0000-000089020000}"/>
    <cellStyle name="20% - Accent1 23 6 5" xfId="360" xr:uid="{00000000-0005-0000-0000-00008A020000}"/>
    <cellStyle name="20% - Accent1 23 6 5 2" xfId="28442" xr:uid="{00000000-0005-0000-0000-00008B020000}"/>
    <cellStyle name="20% - Accent1 23 6 5 3" xfId="31868" xr:uid="{00000000-0005-0000-0000-00008C020000}"/>
    <cellStyle name="20% - Accent1 23 6 6" xfId="361" xr:uid="{00000000-0005-0000-0000-00008D020000}"/>
    <cellStyle name="20% - Accent1 23 6 6 2" xfId="28443" xr:uid="{00000000-0005-0000-0000-00008E020000}"/>
    <cellStyle name="20% - Accent1 23 6 6 3" xfId="31869" xr:uid="{00000000-0005-0000-0000-00008F020000}"/>
    <cellStyle name="20% - Accent1 23 6 7" xfId="28436" xr:uid="{00000000-0005-0000-0000-000090020000}"/>
    <cellStyle name="20% - Accent1 23 6 8" xfId="31862" xr:uid="{00000000-0005-0000-0000-000091020000}"/>
    <cellStyle name="20% - Accent1 23 7" xfId="362" xr:uid="{00000000-0005-0000-0000-000092020000}"/>
    <cellStyle name="20% - Accent1 23 7 2" xfId="363" xr:uid="{00000000-0005-0000-0000-000093020000}"/>
    <cellStyle name="20% - Accent1 23 7 2 2" xfId="364" xr:uid="{00000000-0005-0000-0000-000094020000}"/>
    <cellStyle name="20% - Accent1 23 7 2 2 2" xfId="28446" xr:uid="{00000000-0005-0000-0000-000095020000}"/>
    <cellStyle name="20% - Accent1 23 7 2 2 3" xfId="31872" xr:uid="{00000000-0005-0000-0000-000096020000}"/>
    <cellStyle name="20% - Accent1 23 7 2 3" xfId="365" xr:uid="{00000000-0005-0000-0000-000097020000}"/>
    <cellStyle name="20% - Accent1 23 7 2 3 2" xfId="28447" xr:uid="{00000000-0005-0000-0000-000098020000}"/>
    <cellStyle name="20% - Accent1 23 7 2 3 3" xfId="31873" xr:uid="{00000000-0005-0000-0000-000099020000}"/>
    <cellStyle name="20% - Accent1 23 7 2 4" xfId="28445" xr:uid="{00000000-0005-0000-0000-00009A020000}"/>
    <cellStyle name="20% - Accent1 23 7 2 5" xfId="31871" xr:uid="{00000000-0005-0000-0000-00009B020000}"/>
    <cellStyle name="20% - Accent1 23 7 3" xfId="366" xr:uid="{00000000-0005-0000-0000-00009C020000}"/>
    <cellStyle name="20% - Accent1 23 7 3 2" xfId="28448" xr:uid="{00000000-0005-0000-0000-00009D020000}"/>
    <cellStyle name="20% - Accent1 23 7 3 3" xfId="31874" xr:uid="{00000000-0005-0000-0000-00009E020000}"/>
    <cellStyle name="20% - Accent1 23 7 4" xfId="367" xr:uid="{00000000-0005-0000-0000-00009F020000}"/>
    <cellStyle name="20% - Accent1 23 7 4 2" xfId="28449" xr:uid="{00000000-0005-0000-0000-0000A0020000}"/>
    <cellStyle name="20% - Accent1 23 7 4 3" xfId="31875" xr:uid="{00000000-0005-0000-0000-0000A1020000}"/>
    <cellStyle name="20% - Accent1 23 7 5" xfId="368" xr:uid="{00000000-0005-0000-0000-0000A2020000}"/>
    <cellStyle name="20% - Accent1 23 7 5 2" xfId="28450" xr:uid="{00000000-0005-0000-0000-0000A3020000}"/>
    <cellStyle name="20% - Accent1 23 7 5 3" xfId="31876" xr:uid="{00000000-0005-0000-0000-0000A4020000}"/>
    <cellStyle name="20% - Accent1 23 7 6" xfId="28444" xr:uid="{00000000-0005-0000-0000-0000A5020000}"/>
    <cellStyle name="20% - Accent1 23 7 7" xfId="31870" xr:uid="{00000000-0005-0000-0000-0000A6020000}"/>
    <cellStyle name="20% - Accent1 23 8" xfId="369" xr:uid="{00000000-0005-0000-0000-0000A7020000}"/>
    <cellStyle name="20% - Accent1 23 8 2" xfId="370" xr:uid="{00000000-0005-0000-0000-0000A8020000}"/>
    <cellStyle name="20% - Accent1 23 8 2 2" xfId="28452" xr:uid="{00000000-0005-0000-0000-0000A9020000}"/>
    <cellStyle name="20% - Accent1 23 8 2 3" xfId="31878" xr:uid="{00000000-0005-0000-0000-0000AA020000}"/>
    <cellStyle name="20% - Accent1 23 8 3" xfId="371" xr:uid="{00000000-0005-0000-0000-0000AB020000}"/>
    <cellStyle name="20% - Accent1 23 8 3 2" xfId="28453" xr:uid="{00000000-0005-0000-0000-0000AC020000}"/>
    <cellStyle name="20% - Accent1 23 8 3 3" xfId="31879" xr:uid="{00000000-0005-0000-0000-0000AD020000}"/>
    <cellStyle name="20% - Accent1 23 8 4" xfId="28451" xr:uid="{00000000-0005-0000-0000-0000AE020000}"/>
    <cellStyle name="20% - Accent1 23 8 5" xfId="31877" xr:uid="{00000000-0005-0000-0000-0000AF020000}"/>
    <cellStyle name="20% - Accent1 23 9" xfId="372" xr:uid="{00000000-0005-0000-0000-0000B0020000}"/>
    <cellStyle name="20% - Accent1 23 9 2" xfId="28454" xr:uid="{00000000-0005-0000-0000-0000B1020000}"/>
    <cellStyle name="20% - Accent1 23 9 3" xfId="31880" xr:uid="{00000000-0005-0000-0000-0000B2020000}"/>
    <cellStyle name="20% - Accent1 24" xfId="373" xr:uid="{00000000-0005-0000-0000-0000B3020000}"/>
    <cellStyle name="20% - Accent1 24 10" xfId="374" xr:uid="{00000000-0005-0000-0000-0000B4020000}"/>
    <cellStyle name="20% - Accent1 24 10 2" xfId="28456" xr:uid="{00000000-0005-0000-0000-0000B5020000}"/>
    <cellStyle name="20% - Accent1 24 10 3" xfId="31882" xr:uid="{00000000-0005-0000-0000-0000B6020000}"/>
    <cellStyle name="20% - Accent1 24 11" xfId="375" xr:uid="{00000000-0005-0000-0000-0000B7020000}"/>
    <cellStyle name="20% - Accent1 24 11 2" xfId="28457" xr:uid="{00000000-0005-0000-0000-0000B8020000}"/>
    <cellStyle name="20% - Accent1 24 11 3" xfId="31883" xr:uid="{00000000-0005-0000-0000-0000B9020000}"/>
    <cellStyle name="20% - Accent1 24 12" xfId="376" xr:uid="{00000000-0005-0000-0000-0000BA020000}"/>
    <cellStyle name="20% - Accent1 24 12 2" xfId="28458" xr:uid="{00000000-0005-0000-0000-0000BB020000}"/>
    <cellStyle name="20% - Accent1 24 12 3" xfId="31884" xr:uid="{00000000-0005-0000-0000-0000BC020000}"/>
    <cellStyle name="20% - Accent1 24 13" xfId="28455" xr:uid="{00000000-0005-0000-0000-0000BD020000}"/>
    <cellStyle name="20% - Accent1 24 14" xfId="31881" xr:uid="{00000000-0005-0000-0000-0000BE020000}"/>
    <cellStyle name="20% - Accent1 24 2" xfId="377" xr:uid="{00000000-0005-0000-0000-0000BF020000}"/>
    <cellStyle name="20% - Accent1 24 2 2" xfId="378" xr:uid="{00000000-0005-0000-0000-0000C0020000}"/>
    <cellStyle name="20% - Accent1 24 2 2 2" xfId="379" xr:uid="{00000000-0005-0000-0000-0000C1020000}"/>
    <cellStyle name="20% - Accent1 24 2 2 2 2" xfId="28460" xr:uid="{00000000-0005-0000-0000-0000C2020000}"/>
    <cellStyle name="20% - Accent1 24 2 2 2 3" xfId="31886" xr:uid="{00000000-0005-0000-0000-0000C3020000}"/>
    <cellStyle name="20% - Accent1 24 2 2 3" xfId="380" xr:uid="{00000000-0005-0000-0000-0000C4020000}"/>
    <cellStyle name="20% - Accent1 24 2 2 3 2" xfId="28461" xr:uid="{00000000-0005-0000-0000-0000C5020000}"/>
    <cellStyle name="20% - Accent1 24 2 2 3 3" xfId="31887" xr:uid="{00000000-0005-0000-0000-0000C6020000}"/>
    <cellStyle name="20% - Accent1 24 2 2 4" xfId="28459" xr:uid="{00000000-0005-0000-0000-0000C7020000}"/>
    <cellStyle name="20% - Accent1 24 2 2 5" xfId="31885" xr:uid="{00000000-0005-0000-0000-0000C8020000}"/>
    <cellStyle name="20% - Accent1 24 3" xfId="381" xr:uid="{00000000-0005-0000-0000-0000C9020000}"/>
    <cellStyle name="20% - Accent1 24 3 2" xfId="382" xr:uid="{00000000-0005-0000-0000-0000CA020000}"/>
    <cellStyle name="20% - Accent1 24 3 2 2" xfId="383" xr:uid="{00000000-0005-0000-0000-0000CB020000}"/>
    <cellStyle name="20% - Accent1 24 3 2 2 2" xfId="28463" xr:uid="{00000000-0005-0000-0000-0000CC020000}"/>
    <cellStyle name="20% - Accent1 24 3 2 2 3" xfId="31889" xr:uid="{00000000-0005-0000-0000-0000CD020000}"/>
    <cellStyle name="20% - Accent1 24 3 2 3" xfId="384" xr:uid="{00000000-0005-0000-0000-0000CE020000}"/>
    <cellStyle name="20% - Accent1 24 3 2 3 2" xfId="28464" xr:uid="{00000000-0005-0000-0000-0000CF020000}"/>
    <cellStyle name="20% - Accent1 24 3 2 3 3" xfId="31890" xr:uid="{00000000-0005-0000-0000-0000D0020000}"/>
    <cellStyle name="20% - Accent1 24 3 2 4" xfId="28462" xr:uid="{00000000-0005-0000-0000-0000D1020000}"/>
    <cellStyle name="20% - Accent1 24 3 2 5" xfId="31888" xr:uid="{00000000-0005-0000-0000-0000D2020000}"/>
    <cellStyle name="20% - Accent1 24 4" xfId="385" xr:uid="{00000000-0005-0000-0000-0000D3020000}"/>
    <cellStyle name="20% - Accent1 24 5" xfId="386" xr:uid="{00000000-0005-0000-0000-0000D4020000}"/>
    <cellStyle name="20% - Accent1 24 6" xfId="387" xr:uid="{00000000-0005-0000-0000-0000D5020000}"/>
    <cellStyle name="20% - Accent1 24 7" xfId="388" xr:uid="{00000000-0005-0000-0000-0000D6020000}"/>
    <cellStyle name="20% - Accent1 24 7 2" xfId="389" xr:uid="{00000000-0005-0000-0000-0000D7020000}"/>
    <cellStyle name="20% - Accent1 24 7 2 2" xfId="390" xr:uid="{00000000-0005-0000-0000-0000D8020000}"/>
    <cellStyle name="20% - Accent1 24 7 2 2 2" xfId="28467" xr:uid="{00000000-0005-0000-0000-0000D9020000}"/>
    <cellStyle name="20% - Accent1 24 7 2 2 3" xfId="31893" xr:uid="{00000000-0005-0000-0000-0000DA020000}"/>
    <cellStyle name="20% - Accent1 24 7 2 3" xfId="391" xr:uid="{00000000-0005-0000-0000-0000DB020000}"/>
    <cellStyle name="20% - Accent1 24 7 2 3 2" xfId="28468" xr:uid="{00000000-0005-0000-0000-0000DC020000}"/>
    <cellStyle name="20% - Accent1 24 7 2 3 3" xfId="31894" xr:uid="{00000000-0005-0000-0000-0000DD020000}"/>
    <cellStyle name="20% - Accent1 24 7 2 4" xfId="28466" xr:uid="{00000000-0005-0000-0000-0000DE020000}"/>
    <cellStyle name="20% - Accent1 24 7 2 5" xfId="31892" xr:uid="{00000000-0005-0000-0000-0000DF020000}"/>
    <cellStyle name="20% - Accent1 24 7 3" xfId="392" xr:uid="{00000000-0005-0000-0000-0000E0020000}"/>
    <cellStyle name="20% - Accent1 24 7 3 2" xfId="28469" xr:uid="{00000000-0005-0000-0000-0000E1020000}"/>
    <cellStyle name="20% - Accent1 24 7 3 3" xfId="31895" xr:uid="{00000000-0005-0000-0000-0000E2020000}"/>
    <cellStyle name="20% - Accent1 24 7 4" xfId="393" xr:uid="{00000000-0005-0000-0000-0000E3020000}"/>
    <cellStyle name="20% - Accent1 24 7 4 2" xfId="28470" xr:uid="{00000000-0005-0000-0000-0000E4020000}"/>
    <cellStyle name="20% - Accent1 24 7 4 3" xfId="31896" xr:uid="{00000000-0005-0000-0000-0000E5020000}"/>
    <cellStyle name="20% - Accent1 24 7 5" xfId="394" xr:uid="{00000000-0005-0000-0000-0000E6020000}"/>
    <cellStyle name="20% - Accent1 24 7 5 2" xfId="28471" xr:uid="{00000000-0005-0000-0000-0000E7020000}"/>
    <cellStyle name="20% - Accent1 24 7 5 3" xfId="31897" xr:uid="{00000000-0005-0000-0000-0000E8020000}"/>
    <cellStyle name="20% - Accent1 24 7 6" xfId="28465" xr:uid="{00000000-0005-0000-0000-0000E9020000}"/>
    <cellStyle name="20% - Accent1 24 7 7" xfId="31891" xr:uid="{00000000-0005-0000-0000-0000EA020000}"/>
    <cellStyle name="20% - Accent1 24 8" xfId="395" xr:uid="{00000000-0005-0000-0000-0000EB020000}"/>
    <cellStyle name="20% - Accent1 24 8 2" xfId="396" xr:uid="{00000000-0005-0000-0000-0000EC020000}"/>
    <cellStyle name="20% - Accent1 24 8 2 2" xfId="28473" xr:uid="{00000000-0005-0000-0000-0000ED020000}"/>
    <cellStyle name="20% - Accent1 24 8 2 3" xfId="31899" xr:uid="{00000000-0005-0000-0000-0000EE020000}"/>
    <cellStyle name="20% - Accent1 24 8 3" xfId="397" xr:uid="{00000000-0005-0000-0000-0000EF020000}"/>
    <cellStyle name="20% - Accent1 24 8 3 2" xfId="28474" xr:uid="{00000000-0005-0000-0000-0000F0020000}"/>
    <cellStyle name="20% - Accent1 24 8 3 3" xfId="31900" xr:uid="{00000000-0005-0000-0000-0000F1020000}"/>
    <cellStyle name="20% - Accent1 24 8 4" xfId="398" xr:uid="{00000000-0005-0000-0000-0000F2020000}"/>
    <cellStyle name="20% - Accent1 24 8 4 2" xfId="28475" xr:uid="{00000000-0005-0000-0000-0000F3020000}"/>
    <cellStyle name="20% - Accent1 24 8 4 3" xfId="31901" xr:uid="{00000000-0005-0000-0000-0000F4020000}"/>
    <cellStyle name="20% - Accent1 24 8 5" xfId="399" xr:uid="{00000000-0005-0000-0000-0000F5020000}"/>
    <cellStyle name="20% - Accent1 24 8 5 2" xfId="28476" xr:uid="{00000000-0005-0000-0000-0000F6020000}"/>
    <cellStyle name="20% - Accent1 24 8 5 3" xfId="31902" xr:uid="{00000000-0005-0000-0000-0000F7020000}"/>
    <cellStyle name="20% - Accent1 24 8 6" xfId="28472" xr:uid="{00000000-0005-0000-0000-0000F8020000}"/>
    <cellStyle name="20% - Accent1 24 8 7" xfId="31898" xr:uid="{00000000-0005-0000-0000-0000F9020000}"/>
    <cellStyle name="20% - Accent1 24 9" xfId="400" xr:uid="{00000000-0005-0000-0000-0000FA020000}"/>
    <cellStyle name="20% - Accent1 24 9 2" xfId="28477" xr:uid="{00000000-0005-0000-0000-0000FB020000}"/>
    <cellStyle name="20% - Accent1 24 9 3" xfId="31903" xr:uid="{00000000-0005-0000-0000-0000FC020000}"/>
    <cellStyle name="20% - Accent1 25" xfId="401" xr:uid="{00000000-0005-0000-0000-0000FD020000}"/>
    <cellStyle name="20% - Accent1 25 10" xfId="31904" xr:uid="{00000000-0005-0000-0000-0000FE020000}"/>
    <cellStyle name="20% - Accent1 25 2" xfId="402" xr:uid="{00000000-0005-0000-0000-0000FF020000}"/>
    <cellStyle name="20% - Accent1 25 2 2" xfId="403" xr:uid="{00000000-0005-0000-0000-000000030000}"/>
    <cellStyle name="20% - Accent1 25 2 2 2" xfId="404" xr:uid="{00000000-0005-0000-0000-000001030000}"/>
    <cellStyle name="20% - Accent1 25 2 2 2 2" xfId="28480" xr:uid="{00000000-0005-0000-0000-000002030000}"/>
    <cellStyle name="20% - Accent1 25 2 2 2 3" xfId="31906" xr:uid="{00000000-0005-0000-0000-000003030000}"/>
    <cellStyle name="20% - Accent1 25 2 2 3" xfId="405" xr:uid="{00000000-0005-0000-0000-000004030000}"/>
    <cellStyle name="20% - Accent1 25 2 2 3 2" xfId="28481" xr:uid="{00000000-0005-0000-0000-000005030000}"/>
    <cellStyle name="20% - Accent1 25 2 2 3 3" xfId="31907" xr:uid="{00000000-0005-0000-0000-000006030000}"/>
    <cellStyle name="20% - Accent1 25 2 2 4" xfId="28479" xr:uid="{00000000-0005-0000-0000-000007030000}"/>
    <cellStyle name="20% - Accent1 25 2 2 5" xfId="31905" xr:uid="{00000000-0005-0000-0000-000008030000}"/>
    <cellStyle name="20% - Accent1 25 3" xfId="406" xr:uid="{00000000-0005-0000-0000-000009030000}"/>
    <cellStyle name="20% - Accent1 25 3 2" xfId="407" xr:uid="{00000000-0005-0000-0000-00000A030000}"/>
    <cellStyle name="20% - Accent1 25 3 2 2" xfId="408" xr:uid="{00000000-0005-0000-0000-00000B030000}"/>
    <cellStyle name="20% - Accent1 25 3 2 2 2" xfId="28484" xr:uid="{00000000-0005-0000-0000-00000C030000}"/>
    <cellStyle name="20% - Accent1 25 3 2 2 3" xfId="31910" xr:uid="{00000000-0005-0000-0000-00000D030000}"/>
    <cellStyle name="20% - Accent1 25 3 2 3" xfId="409" xr:uid="{00000000-0005-0000-0000-00000E030000}"/>
    <cellStyle name="20% - Accent1 25 3 2 3 2" xfId="28485" xr:uid="{00000000-0005-0000-0000-00000F030000}"/>
    <cellStyle name="20% - Accent1 25 3 2 3 3" xfId="31911" xr:uid="{00000000-0005-0000-0000-000010030000}"/>
    <cellStyle name="20% - Accent1 25 3 2 4" xfId="410" xr:uid="{00000000-0005-0000-0000-000011030000}"/>
    <cellStyle name="20% - Accent1 25 3 2 4 2" xfId="28486" xr:uid="{00000000-0005-0000-0000-000012030000}"/>
    <cellStyle name="20% - Accent1 25 3 2 4 3" xfId="31912" xr:uid="{00000000-0005-0000-0000-000013030000}"/>
    <cellStyle name="20% - Accent1 25 3 2 5" xfId="411" xr:uid="{00000000-0005-0000-0000-000014030000}"/>
    <cellStyle name="20% - Accent1 25 3 2 5 2" xfId="28487" xr:uid="{00000000-0005-0000-0000-000015030000}"/>
    <cellStyle name="20% - Accent1 25 3 2 5 3" xfId="31913" xr:uid="{00000000-0005-0000-0000-000016030000}"/>
    <cellStyle name="20% - Accent1 25 3 2 6" xfId="28483" xr:uid="{00000000-0005-0000-0000-000017030000}"/>
    <cellStyle name="20% - Accent1 25 3 2 7" xfId="31909" xr:uid="{00000000-0005-0000-0000-000018030000}"/>
    <cellStyle name="20% - Accent1 25 3 3" xfId="412" xr:uid="{00000000-0005-0000-0000-000019030000}"/>
    <cellStyle name="20% - Accent1 25 3 3 2" xfId="28488" xr:uid="{00000000-0005-0000-0000-00001A030000}"/>
    <cellStyle name="20% - Accent1 25 3 3 3" xfId="31914" xr:uid="{00000000-0005-0000-0000-00001B030000}"/>
    <cellStyle name="20% - Accent1 25 3 4" xfId="413" xr:uid="{00000000-0005-0000-0000-00001C030000}"/>
    <cellStyle name="20% - Accent1 25 3 4 2" xfId="28489" xr:uid="{00000000-0005-0000-0000-00001D030000}"/>
    <cellStyle name="20% - Accent1 25 3 4 3" xfId="31915" xr:uid="{00000000-0005-0000-0000-00001E030000}"/>
    <cellStyle name="20% - Accent1 25 3 5" xfId="414" xr:uid="{00000000-0005-0000-0000-00001F030000}"/>
    <cellStyle name="20% - Accent1 25 3 5 2" xfId="28490" xr:uid="{00000000-0005-0000-0000-000020030000}"/>
    <cellStyle name="20% - Accent1 25 3 5 3" xfId="31916" xr:uid="{00000000-0005-0000-0000-000021030000}"/>
    <cellStyle name="20% - Accent1 25 3 6" xfId="415" xr:uid="{00000000-0005-0000-0000-000022030000}"/>
    <cellStyle name="20% - Accent1 25 3 6 2" xfId="28491" xr:uid="{00000000-0005-0000-0000-000023030000}"/>
    <cellStyle name="20% - Accent1 25 3 6 3" xfId="31917" xr:uid="{00000000-0005-0000-0000-000024030000}"/>
    <cellStyle name="20% - Accent1 25 3 7" xfId="28482" xr:uid="{00000000-0005-0000-0000-000025030000}"/>
    <cellStyle name="20% - Accent1 25 3 8" xfId="31908" xr:uid="{00000000-0005-0000-0000-000026030000}"/>
    <cellStyle name="20% - Accent1 25 4" xfId="416" xr:uid="{00000000-0005-0000-0000-000027030000}"/>
    <cellStyle name="20% - Accent1 25 4 2" xfId="417" xr:uid="{00000000-0005-0000-0000-000028030000}"/>
    <cellStyle name="20% - Accent1 25 4 2 2" xfId="28493" xr:uid="{00000000-0005-0000-0000-000029030000}"/>
    <cellStyle name="20% - Accent1 25 4 2 3" xfId="31919" xr:uid="{00000000-0005-0000-0000-00002A030000}"/>
    <cellStyle name="20% - Accent1 25 4 3" xfId="418" xr:uid="{00000000-0005-0000-0000-00002B030000}"/>
    <cellStyle name="20% - Accent1 25 4 3 2" xfId="28494" xr:uid="{00000000-0005-0000-0000-00002C030000}"/>
    <cellStyle name="20% - Accent1 25 4 3 3" xfId="31920" xr:uid="{00000000-0005-0000-0000-00002D030000}"/>
    <cellStyle name="20% - Accent1 25 4 4" xfId="419" xr:uid="{00000000-0005-0000-0000-00002E030000}"/>
    <cellStyle name="20% - Accent1 25 4 4 2" xfId="28495" xr:uid="{00000000-0005-0000-0000-00002F030000}"/>
    <cellStyle name="20% - Accent1 25 4 4 3" xfId="31921" xr:uid="{00000000-0005-0000-0000-000030030000}"/>
    <cellStyle name="20% - Accent1 25 4 5" xfId="420" xr:uid="{00000000-0005-0000-0000-000031030000}"/>
    <cellStyle name="20% - Accent1 25 4 5 2" xfId="28496" xr:uid="{00000000-0005-0000-0000-000032030000}"/>
    <cellStyle name="20% - Accent1 25 4 5 3" xfId="31922" xr:uid="{00000000-0005-0000-0000-000033030000}"/>
    <cellStyle name="20% - Accent1 25 4 6" xfId="28492" xr:uid="{00000000-0005-0000-0000-000034030000}"/>
    <cellStyle name="20% - Accent1 25 4 7" xfId="31918" xr:uid="{00000000-0005-0000-0000-000035030000}"/>
    <cellStyle name="20% - Accent1 25 5" xfId="421" xr:uid="{00000000-0005-0000-0000-000036030000}"/>
    <cellStyle name="20% - Accent1 25 5 2" xfId="28497" xr:uid="{00000000-0005-0000-0000-000037030000}"/>
    <cellStyle name="20% - Accent1 25 5 3" xfId="31923" xr:uid="{00000000-0005-0000-0000-000038030000}"/>
    <cellStyle name="20% - Accent1 25 6" xfId="422" xr:uid="{00000000-0005-0000-0000-000039030000}"/>
    <cellStyle name="20% - Accent1 25 6 2" xfId="28498" xr:uid="{00000000-0005-0000-0000-00003A030000}"/>
    <cellStyle name="20% - Accent1 25 6 3" xfId="31924" xr:uid="{00000000-0005-0000-0000-00003B030000}"/>
    <cellStyle name="20% - Accent1 25 7" xfId="423" xr:uid="{00000000-0005-0000-0000-00003C030000}"/>
    <cellStyle name="20% - Accent1 25 7 2" xfId="28499" xr:uid="{00000000-0005-0000-0000-00003D030000}"/>
    <cellStyle name="20% - Accent1 25 7 3" xfId="31925" xr:uid="{00000000-0005-0000-0000-00003E030000}"/>
    <cellStyle name="20% - Accent1 25 8" xfId="424" xr:uid="{00000000-0005-0000-0000-00003F030000}"/>
    <cellStyle name="20% - Accent1 25 8 2" xfId="28500" xr:uid="{00000000-0005-0000-0000-000040030000}"/>
    <cellStyle name="20% - Accent1 25 8 3" xfId="31926" xr:uid="{00000000-0005-0000-0000-000041030000}"/>
    <cellStyle name="20% - Accent1 25 9" xfId="28478" xr:uid="{00000000-0005-0000-0000-000042030000}"/>
    <cellStyle name="20% - Accent1 26" xfId="425" xr:uid="{00000000-0005-0000-0000-000043030000}"/>
    <cellStyle name="20% - Accent1 26 10" xfId="31927" xr:uid="{00000000-0005-0000-0000-000044030000}"/>
    <cellStyle name="20% - Accent1 26 2" xfId="426" xr:uid="{00000000-0005-0000-0000-000045030000}"/>
    <cellStyle name="20% - Accent1 26 2 2" xfId="427" xr:uid="{00000000-0005-0000-0000-000046030000}"/>
    <cellStyle name="20% - Accent1 26 2 2 2" xfId="428" xr:uid="{00000000-0005-0000-0000-000047030000}"/>
    <cellStyle name="20% - Accent1 26 2 2 2 2" xfId="28503" xr:uid="{00000000-0005-0000-0000-000048030000}"/>
    <cellStyle name="20% - Accent1 26 2 2 2 3" xfId="31929" xr:uid="{00000000-0005-0000-0000-000049030000}"/>
    <cellStyle name="20% - Accent1 26 2 2 3" xfId="429" xr:uid="{00000000-0005-0000-0000-00004A030000}"/>
    <cellStyle name="20% - Accent1 26 2 2 3 2" xfId="28504" xr:uid="{00000000-0005-0000-0000-00004B030000}"/>
    <cellStyle name="20% - Accent1 26 2 2 3 3" xfId="31930" xr:uid="{00000000-0005-0000-0000-00004C030000}"/>
    <cellStyle name="20% - Accent1 26 2 2 4" xfId="28502" xr:uid="{00000000-0005-0000-0000-00004D030000}"/>
    <cellStyle name="20% - Accent1 26 2 2 5" xfId="31928" xr:uid="{00000000-0005-0000-0000-00004E030000}"/>
    <cellStyle name="20% - Accent1 26 3" xfId="430" xr:uid="{00000000-0005-0000-0000-00004F030000}"/>
    <cellStyle name="20% - Accent1 26 3 2" xfId="431" xr:uid="{00000000-0005-0000-0000-000050030000}"/>
    <cellStyle name="20% - Accent1 26 3 2 2" xfId="432" xr:uid="{00000000-0005-0000-0000-000051030000}"/>
    <cellStyle name="20% - Accent1 26 3 2 2 2" xfId="28507" xr:uid="{00000000-0005-0000-0000-000052030000}"/>
    <cellStyle name="20% - Accent1 26 3 2 2 3" xfId="31933" xr:uid="{00000000-0005-0000-0000-000053030000}"/>
    <cellStyle name="20% - Accent1 26 3 2 3" xfId="433" xr:uid="{00000000-0005-0000-0000-000054030000}"/>
    <cellStyle name="20% - Accent1 26 3 2 3 2" xfId="28508" xr:uid="{00000000-0005-0000-0000-000055030000}"/>
    <cellStyle name="20% - Accent1 26 3 2 3 3" xfId="31934" xr:uid="{00000000-0005-0000-0000-000056030000}"/>
    <cellStyle name="20% - Accent1 26 3 2 4" xfId="434" xr:uid="{00000000-0005-0000-0000-000057030000}"/>
    <cellStyle name="20% - Accent1 26 3 2 4 2" xfId="28509" xr:uid="{00000000-0005-0000-0000-000058030000}"/>
    <cellStyle name="20% - Accent1 26 3 2 4 3" xfId="31935" xr:uid="{00000000-0005-0000-0000-000059030000}"/>
    <cellStyle name="20% - Accent1 26 3 2 5" xfId="435" xr:uid="{00000000-0005-0000-0000-00005A030000}"/>
    <cellStyle name="20% - Accent1 26 3 2 5 2" xfId="28510" xr:uid="{00000000-0005-0000-0000-00005B030000}"/>
    <cellStyle name="20% - Accent1 26 3 2 5 3" xfId="31936" xr:uid="{00000000-0005-0000-0000-00005C030000}"/>
    <cellStyle name="20% - Accent1 26 3 2 6" xfId="28506" xr:uid="{00000000-0005-0000-0000-00005D030000}"/>
    <cellStyle name="20% - Accent1 26 3 2 7" xfId="31932" xr:uid="{00000000-0005-0000-0000-00005E030000}"/>
    <cellStyle name="20% - Accent1 26 3 3" xfId="436" xr:uid="{00000000-0005-0000-0000-00005F030000}"/>
    <cellStyle name="20% - Accent1 26 3 3 2" xfId="28511" xr:uid="{00000000-0005-0000-0000-000060030000}"/>
    <cellStyle name="20% - Accent1 26 3 3 3" xfId="31937" xr:uid="{00000000-0005-0000-0000-000061030000}"/>
    <cellStyle name="20% - Accent1 26 3 4" xfId="437" xr:uid="{00000000-0005-0000-0000-000062030000}"/>
    <cellStyle name="20% - Accent1 26 3 4 2" xfId="28512" xr:uid="{00000000-0005-0000-0000-000063030000}"/>
    <cellStyle name="20% - Accent1 26 3 4 3" xfId="31938" xr:uid="{00000000-0005-0000-0000-000064030000}"/>
    <cellStyle name="20% - Accent1 26 3 5" xfId="438" xr:uid="{00000000-0005-0000-0000-000065030000}"/>
    <cellStyle name="20% - Accent1 26 3 5 2" xfId="28513" xr:uid="{00000000-0005-0000-0000-000066030000}"/>
    <cellStyle name="20% - Accent1 26 3 5 3" xfId="31939" xr:uid="{00000000-0005-0000-0000-000067030000}"/>
    <cellStyle name="20% - Accent1 26 3 6" xfId="439" xr:uid="{00000000-0005-0000-0000-000068030000}"/>
    <cellStyle name="20% - Accent1 26 3 6 2" xfId="28514" xr:uid="{00000000-0005-0000-0000-000069030000}"/>
    <cellStyle name="20% - Accent1 26 3 6 3" xfId="31940" xr:uid="{00000000-0005-0000-0000-00006A030000}"/>
    <cellStyle name="20% - Accent1 26 3 7" xfId="28505" xr:uid="{00000000-0005-0000-0000-00006B030000}"/>
    <cellStyle name="20% - Accent1 26 3 8" xfId="31931" xr:uid="{00000000-0005-0000-0000-00006C030000}"/>
    <cellStyle name="20% - Accent1 26 4" xfId="440" xr:uid="{00000000-0005-0000-0000-00006D030000}"/>
    <cellStyle name="20% - Accent1 26 4 2" xfId="441" xr:uid="{00000000-0005-0000-0000-00006E030000}"/>
    <cellStyle name="20% - Accent1 26 4 2 2" xfId="28516" xr:uid="{00000000-0005-0000-0000-00006F030000}"/>
    <cellStyle name="20% - Accent1 26 4 2 3" xfId="31942" xr:uid="{00000000-0005-0000-0000-000070030000}"/>
    <cellStyle name="20% - Accent1 26 4 3" xfId="442" xr:uid="{00000000-0005-0000-0000-000071030000}"/>
    <cellStyle name="20% - Accent1 26 4 3 2" xfId="28517" xr:uid="{00000000-0005-0000-0000-000072030000}"/>
    <cellStyle name="20% - Accent1 26 4 3 3" xfId="31943" xr:uid="{00000000-0005-0000-0000-000073030000}"/>
    <cellStyle name="20% - Accent1 26 4 4" xfId="443" xr:uid="{00000000-0005-0000-0000-000074030000}"/>
    <cellStyle name="20% - Accent1 26 4 4 2" xfId="28518" xr:uid="{00000000-0005-0000-0000-000075030000}"/>
    <cellStyle name="20% - Accent1 26 4 4 3" xfId="31944" xr:uid="{00000000-0005-0000-0000-000076030000}"/>
    <cellStyle name="20% - Accent1 26 4 5" xfId="444" xr:uid="{00000000-0005-0000-0000-000077030000}"/>
    <cellStyle name="20% - Accent1 26 4 5 2" xfId="28519" xr:uid="{00000000-0005-0000-0000-000078030000}"/>
    <cellStyle name="20% - Accent1 26 4 5 3" xfId="31945" xr:uid="{00000000-0005-0000-0000-000079030000}"/>
    <cellStyle name="20% - Accent1 26 4 6" xfId="28515" xr:uid="{00000000-0005-0000-0000-00007A030000}"/>
    <cellStyle name="20% - Accent1 26 4 7" xfId="31941" xr:uid="{00000000-0005-0000-0000-00007B030000}"/>
    <cellStyle name="20% - Accent1 26 5" xfId="445" xr:uid="{00000000-0005-0000-0000-00007C030000}"/>
    <cellStyle name="20% - Accent1 26 5 2" xfId="28520" xr:uid="{00000000-0005-0000-0000-00007D030000}"/>
    <cellStyle name="20% - Accent1 26 5 3" xfId="31946" xr:uid="{00000000-0005-0000-0000-00007E030000}"/>
    <cellStyle name="20% - Accent1 26 6" xfId="446" xr:uid="{00000000-0005-0000-0000-00007F030000}"/>
    <cellStyle name="20% - Accent1 26 6 2" xfId="28521" xr:uid="{00000000-0005-0000-0000-000080030000}"/>
    <cellStyle name="20% - Accent1 26 6 3" xfId="31947" xr:uid="{00000000-0005-0000-0000-000081030000}"/>
    <cellStyle name="20% - Accent1 26 7" xfId="447" xr:uid="{00000000-0005-0000-0000-000082030000}"/>
    <cellStyle name="20% - Accent1 26 7 2" xfId="28522" xr:uid="{00000000-0005-0000-0000-000083030000}"/>
    <cellStyle name="20% - Accent1 26 7 3" xfId="31948" xr:uid="{00000000-0005-0000-0000-000084030000}"/>
    <cellStyle name="20% - Accent1 26 8" xfId="448" xr:uid="{00000000-0005-0000-0000-000085030000}"/>
    <cellStyle name="20% - Accent1 26 8 2" xfId="28523" xr:uid="{00000000-0005-0000-0000-000086030000}"/>
    <cellStyle name="20% - Accent1 26 8 3" xfId="31949" xr:uid="{00000000-0005-0000-0000-000087030000}"/>
    <cellStyle name="20% - Accent1 26 9" xfId="28501" xr:uid="{00000000-0005-0000-0000-000088030000}"/>
    <cellStyle name="20% - Accent1 27" xfId="449" xr:uid="{00000000-0005-0000-0000-000089030000}"/>
    <cellStyle name="20% - Accent1 27 10" xfId="31950" xr:uid="{00000000-0005-0000-0000-00008A030000}"/>
    <cellStyle name="20% - Accent1 27 2" xfId="450" xr:uid="{00000000-0005-0000-0000-00008B030000}"/>
    <cellStyle name="20% - Accent1 27 2 2" xfId="451" xr:uid="{00000000-0005-0000-0000-00008C030000}"/>
    <cellStyle name="20% - Accent1 27 2 2 2" xfId="452" xr:uid="{00000000-0005-0000-0000-00008D030000}"/>
    <cellStyle name="20% - Accent1 27 2 2 2 2" xfId="28526" xr:uid="{00000000-0005-0000-0000-00008E030000}"/>
    <cellStyle name="20% - Accent1 27 2 2 2 3" xfId="31952" xr:uid="{00000000-0005-0000-0000-00008F030000}"/>
    <cellStyle name="20% - Accent1 27 2 2 3" xfId="453" xr:uid="{00000000-0005-0000-0000-000090030000}"/>
    <cellStyle name="20% - Accent1 27 2 2 3 2" xfId="28527" xr:uid="{00000000-0005-0000-0000-000091030000}"/>
    <cellStyle name="20% - Accent1 27 2 2 3 3" xfId="31953" xr:uid="{00000000-0005-0000-0000-000092030000}"/>
    <cellStyle name="20% - Accent1 27 2 2 4" xfId="28525" xr:uid="{00000000-0005-0000-0000-000093030000}"/>
    <cellStyle name="20% - Accent1 27 2 2 5" xfId="31951" xr:uid="{00000000-0005-0000-0000-000094030000}"/>
    <cellStyle name="20% - Accent1 27 3" xfId="454" xr:uid="{00000000-0005-0000-0000-000095030000}"/>
    <cellStyle name="20% - Accent1 27 3 2" xfId="455" xr:uid="{00000000-0005-0000-0000-000096030000}"/>
    <cellStyle name="20% - Accent1 27 3 2 2" xfId="456" xr:uid="{00000000-0005-0000-0000-000097030000}"/>
    <cellStyle name="20% - Accent1 27 3 2 2 2" xfId="28530" xr:uid="{00000000-0005-0000-0000-000098030000}"/>
    <cellStyle name="20% - Accent1 27 3 2 2 3" xfId="31956" xr:uid="{00000000-0005-0000-0000-000099030000}"/>
    <cellStyle name="20% - Accent1 27 3 2 3" xfId="457" xr:uid="{00000000-0005-0000-0000-00009A030000}"/>
    <cellStyle name="20% - Accent1 27 3 2 3 2" xfId="28531" xr:uid="{00000000-0005-0000-0000-00009B030000}"/>
    <cellStyle name="20% - Accent1 27 3 2 3 3" xfId="31957" xr:uid="{00000000-0005-0000-0000-00009C030000}"/>
    <cellStyle name="20% - Accent1 27 3 2 4" xfId="458" xr:uid="{00000000-0005-0000-0000-00009D030000}"/>
    <cellStyle name="20% - Accent1 27 3 2 4 2" xfId="28532" xr:uid="{00000000-0005-0000-0000-00009E030000}"/>
    <cellStyle name="20% - Accent1 27 3 2 4 3" xfId="31958" xr:uid="{00000000-0005-0000-0000-00009F030000}"/>
    <cellStyle name="20% - Accent1 27 3 2 5" xfId="459" xr:uid="{00000000-0005-0000-0000-0000A0030000}"/>
    <cellStyle name="20% - Accent1 27 3 2 5 2" xfId="28533" xr:uid="{00000000-0005-0000-0000-0000A1030000}"/>
    <cellStyle name="20% - Accent1 27 3 2 5 3" xfId="31959" xr:uid="{00000000-0005-0000-0000-0000A2030000}"/>
    <cellStyle name="20% - Accent1 27 3 2 6" xfId="28529" xr:uid="{00000000-0005-0000-0000-0000A3030000}"/>
    <cellStyle name="20% - Accent1 27 3 2 7" xfId="31955" xr:uid="{00000000-0005-0000-0000-0000A4030000}"/>
    <cellStyle name="20% - Accent1 27 3 3" xfId="460" xr:uid="{00000000-0005-0000-0000-0000A5030000}"/>
    <cellStyle name="20% - Accent1 27 3 3 2" xfId="28534" xr:uid="{00000000-0005-0000-0000-0000A6030000}"/>
    <cellStyle name="20% - Accent1 27 3 3 3" xfId="31960" xr:uid="{00000000-0005-0000-0000-0000A7030000}"/>
    <cellStyle name="20% - Accent1 27 3 4" xfId="461" xr:uid="{00000000-0005-0000-0000-0000A8030000}"/>
    <cellStyle name="20% - Accent1 27 3 4 2" xfId="28535" xr:uid="{00000000-0005-0000-0000-0000A9030000}"/>
    <cellStyle name="20% - Accent1 27 3 4 3" xfId="31961" xr:uid="{00000000-0005-0000-0000-0000AA030000}"/>
    <cellStyle name="20% - Accent1 27 3 5" xfId="462" xr:uid="{00000000-0005-0000-0000-0000AB030000}"/>
    <cellStyle name="20% - Accent1 27 3 5 2" xfId="28536" xr:uid="{00000000-0005-0000-0000-0000AC030000}"/>
    <cellStyle name="20% - Accent1 27 3 5 3" xfId="31962" xr:uid="{00000000-0005-0000-0000-0000AD030000}"/>
    <cellStyle name="20% - Accent1 27 3 6" xfId="463" xr:uid="{00000000-0005-0000-0000-0000AE030000}"/>
    <cellStyle name="20% - Accent1 27 3 6 2" xfId="28537" xr:uid="{00000000-0005-0000-0000-0000AF030000}"/>
    <cellStyle name="20% - Accent1 27 3 6 3" xfId="31963" xr:uid="{00000000-0005-0000-0000-0000B0030000}"/>
    <cellStyle name="20% - Accent1 27 3 7" xfId="28528" xr:uid="{00000000-0005-0000-0000-0000B1030000}"/>
    <cellStyle name="20% - Accent1 27 3 8" xfId="31954" xr:uid="{00000000-0005-0000-0000-0000B2030000}"/>
    <cellStyle name="20% - Accent1 27 4" xfId="464" xr:uid="{00000000-0005-0000-0000-0000B3030000}"/>
    <cellStyle name="20% - Accent1 27 4 2" xfId="465" xr:uid="{00000000-0005-0000-0000-0000B4030000}"/>
    <cellStyle name="20% - Accent1 27 4 2 2" xfId="28539" xr:uid="{00000000-0005-0000-0000-0000B5030000}"/>
    <cellStyle name="20% - Accent1 27 4 2 3" xfId="31965" xr:uid="{00000000-0005-0000-0000-0000B6030000}"/>
    <cellStyle name="20% - Accent1 27 4 3" xfId="466" xr:uid="{00000000-0005-0000-0000-0000B7030000}"/>
    <cellStyle name="20% - Accent1 27 4 3 2" xfId="28540" xr:uid="{00000000-0005-0000-0000-0000B8030000}"/>
    <cellStyle name="20% - Accent1 27 4 3 3" xfId="31966" xr:uid="{00000000-0005-0000-0000-0000B9030000}"/>
    <cellStyle name="20% - Accent1 27 4 4" xfId="467" xr:uid="{00000000-0005-0000-0000-0000BA030000}"/>
    <cellStyle name="20% - Accent1 27 4 4 2" xfId="28541" xr:uid="{00000000-0005-0000-0000-0000BB030000}"/>
    <cellStyle name="20% - Accent1 27 4 4 3" xfId="31967" xr:uid="{00000000-0005-0000-0000-0000BC030000}"/>
    <cellStyle name="20% - Accent1 27 4 5" xfId="468" xr:uid="{00000000-0005-0000-0000-0000BD030000}"/>
    <cellStyle name="20% - Accent1 27 4 5 2" xfId="28542" xr:uid="{00000000-0005-0000-0000-0000BE030000}"/>
    <cellStyle name="20% - Accent1 27 4 5 3" xfId="31968" xr:uid="{00000000-0005-0000-0000-0000BF030000}"/>
    <cellStyle name="20% - Accent1 27 4 6" xfId="28538" xr:uid="{00000000-0005-0000-0000-0000C0030000}"/>
    <cellStyle name="20% - Accent1 27 4 7" xfId="31964" xr:uid="{00000000-0005-0000-0000-0000C1030000}"/>
    <cellStyle name="20% - Accent1 27 5" xfId="469" xr:uid="{00000000-0005-0000-0000-0000C2030000}"/>
    <cellStyle name="20% - Accent1 27 5 2" xfId="28543" xr:uid="{00000000-0005-0000-0000-0000C3030000}"/>
    <cellStyle name="20% - Accent1 27 5 3" xfId="31969" xr:uid="{00000000-0005-0000-0000-0000C4030000}"/>
    <cellStyle name="20% - Accent1 27 6" xfId="470" xr:uid="{00000000-0005-0000-0000-0000C5030000}"/>
    <cellStyle name="20% - Accent1 27 6 2" xfId="28544" xr:uid="{00000000-0005-0000-0000-0000C6030000}"/>
    <cellStyle name="20% - Accent1 27 6 3" xfId="31970" xr:uid="{00000000-0005-0000-0000-0000C7030000}"/>
    <cellStyle name="20% - Accent1 27 7" xfId="471" xr:uid="{00000000-0005-0000-0000-0000C8030000}"/>
    <cellStyle name="20% - Accent1 27 7 2" xfId="28545" xr:uid="{00000000-0005-0000-0000-0000C9030000}"/>
    <cellStyle name="20% - Accent1 27 7 3" xfId="31971" xr:uid="{00000000-0005-0000-0000-0000CA030000}"/>
    <cellStyle name="20% - Accent1 27 8" xfId="472" xr:uid="{00000000-0005-0000-0000-0000CB030000}"/>
    <cellStyle name="20% - Accent1 27 8 2" xfId="28546" xr:uid="{00000000-0005-0000-0000-0000CC030000}"/>
    <cellStyle name="20% - Accent1 27 8 3" xfId="31972" xr:uid="{00000000-0005-0000-0000-0000CD030000}"/>
    <cellStyle name="20% - Accent1 27 9" xfId="28524" xr:uid="{00000000-0005-0000-0000-0000CE030000}"/>
    <cellStyle name="20% - Accent1 28" xfId="473" xr:uid="{00000000-0005-0000-0000-0000CF030000}"/>
    <cellStyle name="20% - Accent1 29" xfId="474" xr:uid="{00000000-0005-0000-0000-0000D0030000}"/>
    <cellStyle name="20% - Accent1 3" xfId="475" xr:uid="{00000000-0005-0000-0000-0000D1030000}"/>
    <cellStyle name="20% - Accent1 30" xfId="476" xr:uid="{00000000-0005-0000-0000-0000D2030000}"/>
    <cellStyle name="20% - Accent1 31" xfId="477" xr:uid="{00000000-0005-0000-0000-0000D3030000}"/>
    <cellStyle name="20% - Accent1 32" xfId="478" xr:uid="{00000000-0005-0000-0000-0000D4030000}"/>
    <cellStyle name="20% - Accent1 33" xfId="479" xr:uid="{00000000-0005-0000-0000-0000D5030000}"/>
    <cellStyle name="20% - Accent1 34" xfId="480" xr:uid="{00000000-0005-0000-0000-0000D6030000}"/>
    <cellStyle name="20% - Accent1 35" xfId="481" xr:uid="{00000000-0005-0000-0000-0000D7030000}"/>
    <cellStyle name="20% - Accent1 4" xfId="482" xr:uid="{00000000-0005-0000-0000-0000D8030000}"/>
    <cellStyle name="20% - Accent1 5" xfId="483" xr:uid="{00000000-0005-0000-0000-0000D9030000}"/>
    <cellStyle name="20% - Accent1 6" xfId="484" xr:uid="{00000000-0005-0000-0000-0000DA030000}"/>
    <cellStyle name="20% - Accent1 7" xfId="485" xr:uid="{00000000-0005-0000-0000-0000DB030000}"/>
    <cellStyle name="20% - Accent1 8" xfId="486" xr:uid="{00000000-0005-0000-0000-0000DC030000}"/>
    <cellStyle name="20% - Accent1 9" xfId="487" xr:uid="{00000000-0005-0000-0000-0000DD030000}"/>
    <cellStyle name="20% - Accent2 10" xfId="488" xr:uid="{00000000-0005-0000-0000-0000DE030000}"/>
    <cellStyle name="20% - Accent2 11" xfId="489" xr:uid="{00000000-0005-0000-0000-0000DF030000}"/>
    <cellStyle name="20% - Accent2 12" xfId="490" xr:uid="{00000000-0005-0000-0000-0000E0030000}"/>
    <cellStyle name="20% - Accent2 13" xfId="491" xr:uid="{00000000-0005-0000-0000-0000E1030000}"/>
    <cellStyle name="20% - Accent2 14" xfId="492" xr:uid="{00000000-0005-0000-0000-0000E2030000}"/>
    <cellStyle name="20% - Accent2 15" xfId="493" xr:uid="{00000000-0005-0000-0000-0000E3030000}"/>
    <cellStyle name="20% - Accent2 16" xfId="494" xr:uid="{00000000-0005-0000-0000-0000E4030000}"/>
    <cellStyle name="20% - Accent2 17" xfId="495" xr:uid="{00000000-0005-0000-0000-0000E5030000}"/>
    <cellStyle name="20% - Accent2 18" xfId="496" xr:uid="{00000000-0005-0000-0000-0000E6030000}"/>
    <cellStyle name="20% - Accent2 19" xfId="497" xr:uid="{00000000-0005-0000-0000-0000E7030000}"/>
    <cellStyle name="20% - Accent2 2" xfId="3" xr:uid="{00000000-0005-0000-0000-0000E8030000}"/>
    <cellStyle name="20% - Accent2 2 10" xfId="499" xr:uid="{00000000-0005-0000-0000-0000E9030000}"/>
    <cellStyle name="20% - Accent2 2 11" xfId="500" xr:uid="{00000000-0005-0000-0000-0000EA030000}"/>
    <cellStyle name="20% - Accent2 2 12" xfId="501" xr:uid="{00000000-0005-0000-0000-0000EB030000}"/>
    <cellStyle name="20% - Accent2 2 13" xfId="502" xr:uid="{00000000-0005-0000-0000-0000EC030000}"/>
    <cellStyle name="20% - Accent2 2 14" xfId="498" xr:uid="{00000000-0005-0000-0000-0000ED030000}"/>
    <cellStyle name="20% - Accent2 2 2" xfId="503" xr:uid="{00000000-0005-0000-0000-0000EE030000}"/>
    <cellStyle name="20% - Accent2 2 3" xfId="504" xr:uid="{00000000-0005-0000-0000-0000EF030000}"/>
    <cellStyle name="20% - Accent2 2 4" xfId="505" xr:uid="{00000000-0005-0000-0000-0000F0030000}"/>
    <cellStyle name="20% - Accent2 2 5" xfId="506" xr:uid="{00000000-0005-0000-0000-0000F1030000}"/>
    <cellStyle name="20% - Accent2 2 6" xfId="507" xr:uid="{00000000-0005-0000-0000-0000F2030000}"/>
    <cellStyle name="20% - Accent2 2 7" xfId="508" xr:uid="{00000000-0005-0000-0000-0000F3030000}"/>
    <cellStyle name="20% - Accent2 2 8" xfId="509" xr:uid="{00000000-0005-0000-0000-0000F4030000}"/>
    <cellStyle name="20% - Accent2 2 9" xfId="510" xr:uid="{00000000-0005-0000-0000-0000F5030000}"/>
    <cellStyle name="20% - Accent2 20" xfId="511" xr:uid="{00000000-0005-0000-0000-0000F6030000}"/>
    <cellStyle name="20% - Accent2 21" xfId="512" xr:uid="{00000000-0005-0000-0000-0000F7030000}"/>
    <cellStyle name="20% - Accent2 21 10" xfId="513" xr:uid="{00000000-0005-0000-0000-0000F8030000}"/>
    <cellStyle name="20% - Accent2 21 11" xfId="514" xr:uid="{00000000-0005-0000-0000-0000F9030000}"/>
    <cellStyle name="20% - Accent2 21 12" xfId="515" xr:uid="{00000000-0005-0000-0000-0000FA030000}"/>
    <cellStyle name="20% - Accent2 21 13" xfId="516" xr:uid="{00000000-0005-0000-0000-0000FB030000}"/>
    <cellStyle name="20% - Accent2 21 14" xfId="517" xr:uid="{00000000-0005-0000-0000-0000FC030000}"/>
    <cellStyle name="20% - Accent2 21 2" xfId="518" xr:uid="{00000000-0005-0000-0000-0000FD030000}"/>
    <cellStyle name="20% - Accent2 21 2 2" xfId="519" xr:uid="{00000000-0005-0000-0000-0000FE030000}"/>
    <cellStyle name="20% - Accent2 21 2 3" xfId="520" xr:uid="{00000000-0005-0000-0000-0000FF030000}"/>
    <cellStyle name="20% - Accent2 21 2 3 2" xfId="521" xr:uid="{00000000-0005-0000-0000-000000040000}"/>
    <cellStyle name="20% - Accent2 21 2 4" xfId="522" xr:uid="{00000000-0005-0000-0000-000001040000}"/>
    <cellStyle name="20% - Accent2 21 2 5" xfId="523" xr:uid="{00000000-0005-0000-0000-000002040000}"/>
    <cellStyle name="20% - Accent2 21 3" xfId="524" xr:uid="{00000000-0005-0000-0000-000003040000}"/>
    <cellStyle name="20% - Accent2 21 4" xfId="525" xr:uid="{00000000-0005-0000-0000-000004040000}"/>
    <cellStyle name="20% - Accent2 21 5" xfId="526" xr:uid="{00000000-0005-0000-0000-000005040000}"/>
    <cellStyle name="20% - Accent2 21 6" xfId="527" xr:uid="{00000000-0005-0000-0000-000006040000}"/>
    <cellStyle name="20% - Accent2 21 7" xfId="528" xr:uid="{00000000-0005-0000-0000-000007040000}"/>
    <cellStyle name="20% - Accent2 21 8" xfId="529" xr:uid="{00000000-0005-0000-0000-000008040000}"/>
    <cellStyle name="20% - Accent2 21 9" xfId="530" xr:uid="{00000000-0005-0000-0000-000009040000}"/>
    <cellStyle name="20% - Accent2 22" xfId="531" xr:uid="{00000000-0005-0000-0000-00000A040000}"/>
    <cellStyle name="20% - Accent2 22 10" xfId="532" xr:uid="{00000000-0005-0000-0000-00000B040000}"/>
    <cellStyle name="20% - Accent2 22 10 2" xfId="28548" xr:uid="{00000000-0005-0000-0000-00000C040000}"/>
    <cellStyle name="20% - Accent2 22 10 3" xfId="31974" xr:uid="{00000000-0005-0000-0000-00000D040000}"/>
    <cellStyle name="20% - Accent2 22 11" xfId="533" xr:uid="{00000000-0005-0000-0000-00000E040000}"/>
    <cellStyle name="20% - Accent2 22 11 2" xfId="28549" xr:uid="{00000000-0005-0000-0000-00000F040000}"/>
    <cellStyle name="20% - Accent2 22 11 3" xfId="31975" xr:uid="{00000000-0005-0000-0000-000010040000}"/>
    <cellStyle name="20% - Accent2 22 12" xfId="534" xr:uid="{00000000-0005-0000-0000-000011040000}"/>
    <cellStyle name="20% - Accent2 22 12 2" xfId="28550" xr:uid="{00000000-0005-0000-0000-000012040000}"/>
    <cellStyle name="20% - Accent2 22 12 3" xfId="31976" xr:uid="{00000000-0005-0000-0000-000013040000}"/>
    <cellStyle name="20% - Accent2 22 13" xfId="535" xr:uid="{00000000-0005-0000-0000-000014040000}"/>
    <cellStyle name="20% - Accent2 22 13 2" xfId="28551" xr:uid="{00000000-0005-0000-0000-000015040000}"/>
    <cellStyle name="20% - Accent2 22 13 3" xfId="31977" xr:uid="{00000000-0005-0000-0000-000016040000}"/>
    <cellStyle name="20% - Accent2 22 14" xfId="536" xr:uid="{00000000-0005-0000-0000-000017040000}"/>
    <cellStyle name="20% - Accent2 22 14 2" xfId="28552" xr:uid="{00000000-0005-0000-0000-000018040000}"/>
    <cellStyle name="20% - Accent2 22 14 3" xfId="31978" xr:uid="{00000000-0005-0000-0000-000019040000}"/>
    <cellStyle name="20% - Accent2 22 15" xfId="28547" xr:uid="{00000000-0005-0000-0000-00001A040000}"/>
    <cellStyle name="20% - Accent2 22 16" xfId="31973" xr:uid="{00000000-0005-0000-0000-00001B040000}"/>
    <cellStyle name="20% - Accent2 22 2" xfId="537" xr:uid="{00000000-0005-0000-0000-00001C040000}"/>
    <cellStyle name="20% - Accent2 22 2 10" xfId="31979" xr:uid="{00000000-0005-0000-0000-00001D040000}"/>
    <cellStyle name="20% - Accent2 22 2 2" xfId="538" xr:uid="{00000000-0005-0000-0000-00001E040000}"/>
    <cellStyle name="20% - Accent2 22 2 2 2" xfId="539" xr:uid="{00000000-0005-0000-0000-00001F040000}"/>
    <cellStyle name="20% - Accent2 22 2 2 2 2" xfId="540" xr:uid="{00000000-0005-0000-0000-000020040000}"/>
    <cellStyle name="20% - Accent2 22 2 2 2 2 2" xfId="28556" xr:uid="{00000000-0005-0000-0000-000021040000}"/>
    <cellStyle name="20% - Accent2 22 2 2 2 2 3" xfId="31982" xr:uid="{00000000-0005-0000-0000-000022040000}"/>
    <cellStyle name="20% - Accent2 22 2 2 2 3" xfId="541" xr:uid="{00000000-0005-0000-0000-000023040000}"/>
    <cellStyle name="20% - Accent2 22 2 2 2 3 2" xfId="28557" xr:uid="{00000000-0005-0000-0000-000024040000}"/>
    <cellStyle name="20% - Accent2 22 2 2 2 3 3" xfId="31983" xr:uid="{00000000-0005-0000-0000-000025040000}"/>
    <cellStyle name="20% - Accent2 22 2 2 2 4" xfId="542" xr:uid="{00000000-0005-0000-0000-000026040000}"/>
    <cellStyle name="20% - Accent2 22 2 2 2 4 2" xfId="28558" xr:uid="{00000000-0005-0000-0000-000027040000}"/>
    <cellStyle name="20% - Accent2 22 2 2 2 4 3" xfId="31984" xr:uid="{00000000-0005-0000-0000-000028040000}"/>
    <cellStyle name="20% - Accent2 22 2 2 2 5" xfId="543" xr:uid="{00000000-0005-0000-0000-000029040000}"/>
    <cellStyle name="20% - Accent2 22 2 2 2 5 2" xfId="28559" xr:uid="{00000000-0005-0000-0000-00002A040000}"/>
    <cellStyle name="20% - Accent2 22 2 2 2 5 3" xfId="31985" xr:uid="{00000000-0005-0000-0000-00002B040000}"/>
    <cellStyle name="20% - Accent2 22 2 2 2 6" xfId="28555" xr:uid="{00000000-0005-0000-0000-00002C040000}"/>
    <cellStyle name="20% - Accent2 22 2 2 2 7" xfId="31981" xr:uid="{00000000-0005-0000-0000-00002D040000}"/>
    <cellStyle name="20% - Accent2 22 2 2 3" xfId="544" xr:uid="{00000000-0005-0000-0000-00002E040000}"/>
    <cellStyle name="20% - Accent2 22 2 2 3 2" xfId="28560" xr:uid="{00000000-0005-0000-0000-00002F040000}"/>
    <cellStyle name="20% - Accent2 22 2 2 3 3" xfId="31986" xr:uid="{00000000-0005-0000-0000-000030040000}"/>
    <cellStyle name="20% - Accent2 22 2 2 4" xfId="545" xr:uid="{00000000-0005-0000-0000-000031040000}"/>
    <cellStyle name="20% - Accent2 22 2 2 4 2" xfId="28561" xr:uid="{00000000-0005-0000-0000-000032040000}"/>
    <cellStyle name="20% - Accent2 22 2 2 4 3" xfId="31987" xr:uid="{00000000-0005-0000-0000-000033040000}"/>
    <cellStyle name="20% - Accent2 22 2 2 5" xfId="546" xr:uid="{00000000-0005-0000-0000-000034040000}"/>
    <cellStyle name="20% - Accent2 22 2 2 5 2" xfId="28562" xr:uid="{00000000-0005-0000-0000-000035040000}"/>
    <cellStyle name="20% - Accent2 22 2 2 5 3" xfId="31988" xr:uid="{00000000-0005-0000-0000-000036040000}"/>
    <cellStyle name="20% - Accent2 22 2 2 6" xfId="547" xr:uid="{00000000-0005-0000-0000-000037040000}"/>
    <cellStyle name="20% - Accent2 22 2 2 6 2" xfId="28563" xr:uid="{00000000-0005-0000-0000-000038040000}"/>
    <cellStyle name="20% - Accent2 22 2 2 6 3" xfId="31989" xr:uid="{00000000-0005-0000-0000-000039040000}"/>
    <cellStyle name="20% - Accent2 22 2 2 7" xfId="28554" xr:uid="{00000000-0005-0000-0000-00003A040000}"/>
    <cellStyle name="20% - Accent2 22 2 2 8" xfId="31980" xr:uid="{00000000-0005-0000-0000-00003B040000}"/>
    <cellStyle name="20% - Accent2 22 2 3" xfId="548" xr:uid="{00000000-0005-0000-0000-00003C040000}"/>
    <cellStyle name="20% - Accent2 22 2 3 2" xfId="549" xr:uid="{00000000-0005-0000-0000-00003D040000}"/>
    <cellStyle name="20% - Accent2 22 2 3 2 2" xfId="550" xr:uid="{00000000-0005-0000-0000-00003E040000}"/>
    <cellStyle name="20% - Accent2 22 2 3 2 2 2" xfId="28566" xr:uid="{00000000-0005-0000-0000-00003F040000}"/>
    <cellStyle name="20% - Accent2 22 2 3 2 2 3" xfId="31992" xr:uid="{00000000-0005-0000-0000-000040040000}"/>
    <cellStyle name="20% - Accent2 22 2 3 2 3" xfId="551" xr:uid="{00000000-0005-0000-0000-000041040000}"/>
    <cellStyle name="20% - Accent2 22 2 3 2 3 2" xfId="28567" xr:uid="{00000000-0005-0000-0000-000042040000}"/>
    <cellStyle name="20% - Accent2 22 2 3 2 3 3" xfId="31993" xr:uid="{00000000-0005-0000-0000-000043040000}"/>
    <cellStyle name="20% - Accent2 22 2 3 2 4" xfId="28565" xr:uid="{00000000-0005-0000-0000-000044040000}"/>
    <cellStyle name="20% - Accent2 22 2 3 2 5" xfId="31991" xr:uid="{00000000-0005-0000-0000-000045040000}"/>
    <cellStyle name="20% - Accent2 22 2 3 3" xfId="552" xr:uid="{00000000-0005-0000-0000-000046040000}"/>
    <cellStyle name="20% - Accent2 22 2 3 3 2" xfId="28568" xr:uid="{00000000-0005-0000-0000-000047040000}"/>
    <cellStyle name="20% - Accent2 22 2 3 3 3" xfId="31994" xr:uid="{00000000-0005-0000-0000-000048040000}"/>
    <cellStyle name="20% - Accent2 22 2 3 4" xfId="553" xr:uid="{00000000-0005-0000-0000-000049040000}"/>
    <cellStyle name="20% - Accent2 22 2 3 4 2" xfId="28569" xr:uid="{00000000-0005-0000-0000-00004A040000}"/>
    <cellStyle name="20% - Accent2 22 2 3 4 3" xfId="31995" xr:uid="{00000000-0005-0000-0000-00004B040000}"/>
    <cellStyle name="20% - Accent2 22 2 3 5" xfId="554" xr:uid="{00000000-0005-0000-0000-00004C040000}"/>
    <cellStyle name="20% - Accent2 22 2 3 5 2" xfId="28570" xr:uid="{00000000-0005-0000-0000-00004D040000}"/>
    <cellStyle name="20% - Accent2 22 2 3 5 3" xfId="31996" xr:uid="{00000000-0005-0000-0000-00004E040000}"/>
    <cellStyle name="20% - Accent2 22 2 3 6" xfId="555" xr:uid="{00000000-0005-0000-0000-00004F040000}"/>
    <cellStyle name="20% - Accent2 22 2 3 6 2" xfId="28571" xr:uid="{00000000-0005-0000-0000-000050040000}"/>
    <cellStyle name="20% - Accent2 22 2 3 6 3" xfId="31997" xr:uid="{00000000-0005-0000-0000-000051040000}"/>
    <cellStyle name="20% - Accent2 22 2 3 7" xfId="28564" xr:uid="{00000000-0005-0000-0000-000052040000}"/>
    <cellStyle name="20% - Accent2 22 2 3 8" xfId="31990" xr:uid="{00000000-0005-0000-0000-000053040000}"/>
    <cellStyle name="20% - Accent2 22 2 4" xfId="556" xr:uid="{00000000-0005-0000-0000-000054040000}"/>
    <cellStyle name="20% - Accent2 22 2 4 2" xfId="557" xr:uid="{00000000-0005-0000-0000-000055040000}"/>
    <cellStyle name="20% - Accent2 22 2 4 2 2" xfId="28573" xr:uid="{00000000-0005-0000-0000-000056040000}"/>
    <cellStyle name="20% - Accent2 22 2 4 2 3" xfId="31999" xr:uid="{00000000-0005-0000-0000-000057040000}"/>
    <cellStyle name="20% - Accent2 22 2 4 3" xfId="558" xr:uid="{00000000-0005-0000-0000-000058040000}"/>
    <cellStyle name="20% - Accent2 22 2 4 3 2" xfId="28574" xr:uid="{00000000-0005-0000-0000-000059040000}"/>
    <cellStyle name="20% - Accent2 22 2 4 3 3" xfId="32000" xr:uid="{00000000-0005-0000-0000-00005A040000}"/>
    <cellStyle name="20% - Accent2 22 2 4 4" xfId="28572" xr:uid="{00000000-0005-0000-0000-00005B040000}"/>
    <cellStyle name="20% - Accent2 22 2 4 5" xfId="31998" xr:uid="{00000000-0005-0000-0000-00005C040000}"/>
    <cellStyle name="20% - Accent2 22 2 5" xfId="559" xr:uid="{00000000-0005-0000-0000-00005D040000}"/>
    <cellStyle name="20% - Accent2 22 2 5 2" xfId="28575" xr:uid="{00000000-0005-0000-0000-00005E040000}"/>
    <cellStyle name="20% - Accent2 22 2 5 3" xfId="32001" xr:uid="{00000000-0005-0000-0000-00005F040000}"/>
    <cellStyle name="20% - Accent2 22 2 6" xfId="560" xr:uid="{00000000-0005-0000-0000-000060040000}"/>
    <cellStyle name="20% - Accent2 22 2 6 2" xfId="28576" xr:uid="{00000000-0005-0000-0000-000061040000}"/>
    <cellStyle name="20% - Accent2 22 2 6 3" xfId="32002" xr:uid="{00000000-0005-0000-0000-000062040000}"/>
    <cellStyle name="20% - Accent2 22 2 7" xfId="561" xr:uid="{00000000-0005-0000-0000-000063040000}"/>
    <cellStyle name="20% - Accent2 22 2 7 2" xfId="28577" xr:uid="{00000000-0005-0000-0000-000064040000}"/>
    <cellStyle name="20% - Accent2 22 2 7 3" xfId="32003" xr:uid="{00000000-0005-0000-0000-000065040000}"/>
    <cellStyle name="20% - Accent2 22 2 8" xfId="562" xr:uid="{00000000-0005-0000-0000-000066040000}"/>
    <cellStyle name="20% - Accent2 22 2 8 2" xfId="28578" xr:uid="{00000000-0005-0000-0000-000067040000}"/>
    <cellStyle name="20% - Accent2 22 2 8 3" xfId="32004" xr:uid="{00000000-0005-0000-0000-000068040000}"/>
    <cellStyle name="20% - Accent2 22 2 9" xfId="28553" xr:uid="{00000000-0005-0000-0000-000069040000}"/>
    <cellStyle name="20% - Accent2 22 3" xfId="563" xr:uid="{00000000-0005-0000-0000-00006A040000}"/>
    <cellStyle name="20% - Accent2 22 3 2" xfId="564" xr:uid="{00000000-0005-0000-0000-00006B040000}"/>
    <cellStyle name="20% - Accent2 22 3 2 2" xfId="565" xr:uid="{00000000-0005-0000-0000-00006C040000}"/>
    <cellStyle name="20% - Accent2 22 3 2 2 2" xfId="566" xr:uid="{00000000-0005-0000-0000-00006D040000}"/>
    <cellStyle name="20% - Accent2 22 3 2 2 2 2" xfId="28581" xr:uid="{00000000-0005-0000-0000-00006E040000}"/>
    <cellStyle name="20% - Accent2 22 3 2 2 2 3" xfId="32007" xr:uid="{00000000-0005-0000-0000-00006F040000}"/>
    <cellStyle name="20% - Accent2 22 3 2 2 3" xfId="567" xr:uid="{00000000-0005-0000-0000-000070040000}"/>
    <cellStyle name="20% - Accent2 22 3 2 2 3 2" xfId="28582" xr:uid="{00000000-0005-0000-0000-000071040000}"/>
    <cellStyle name="20% - Accent2 22 3 2 2 3 3" xfId="32008" xr:uid="{00000000-0005-0000-0000-000072040000}"/>
    <cellStyle name="20% - Accent2 22 3 2 2 4" xfId="28580" xr:uid="{00000000-0005-0000-0000-000073040000}"/>
    <cellStyle name="20% - Accent2 22 3 2 2 5" xfId="32006" xr:uid="{00000000-0005-0000-0000-000074040000}"/>
    <cellStyle name="20% - Accent2 22 3 2 3" xfId="568" xr:uid="{00000000-0005-0000-0000-000075040000}"/>
    <cellStyle name="20% - Accent2 22 3 2 3 2" xfId="28583" xr:uid="{00000000-0005-0000-0000-000076040000}"/>
    <cellStyle name="20% - Accent2 22 3 2 3 3" xfId="32009" xr:uid="{00000000-0005-0000-0000-000077040000}"/>
    <cellStyle name="20% - Accent2 22 3 2 4" xfId="569" xr:uid="{00000000-0005-0000-0000-000078040000}"/>
    <cellStyle name="20% - Accent2 22 3 2 4 2" xfId="28584" xr:uid="{00000000-0005-0000-0000-000079040000}"/>
    <cellStyle name="20% - Accent2 22 3 2 4 3" xfId="32010" xr:uid="{00000000-0005-0000-0000-00007A040000}"/>
    <cellStyle name="20% - Accent2 22 3 2 5" xfId="28579" xr:uid="{00000000-0005-0000-0000-00007B040000}"/>
    <cellStyle name="20% - Accent2 22 3 2 6" xfId="32005" xr:uid="{00000000-0005-0000-0000-00007C040000}"/>
    <cellStyle name="20% - Accent2 22 3 3" xfId="570" xr:uid="{00000000-0005-0000-0000-00007D040000}"/>
    <cellStyle name="20% - Accent2 22 3 3 2" xfId="571" xr:uid="{00000000-0005-0000-0000-00007E040000}"/>
    <cellStyle name="20% - Accent2 22 3 3 2 2" xfId="572" xr:uid="{00000000-0005-0000-0000-00007F040000}"/>
    <cellStyle name="20% - Accent2 22 3 3 2 2 2" xfId="28587" xr:uid="{00000000-0005-0000-0000-000080040000}"/>
    <cellStyle name="20% - Accent2 22 3 3 2 2 3" xfId="32013" xr:uid="{00000000-0005-0000-0000-000081040000}"/>
    <cellStyle name="20% - Accent2 22 3 3 2 3" xfId="573" xr:uid="{00000000-0005-0000-0000-000082040000}"/>
    <cellStyle name="20% - Accent2 22 3 3 2 3 2" xfId="28588" xr:uid="{00000000-0005-0000-0000-000083040000}"/>
    <cellStyle name="20% - Accent2 22 3 3 2 3 3" xfId="32014" xr:uid="{00000000-0005-0000-0000-000084040000}"/>
    <cellStyle name="20% - Accent2 22 3 3 2 4" xfId="28586" xr:uid="{00000000-0005-0000-0000-000085040000}"/>
    <cellStyle name="20% - Accent2 22 3 3 2 5" xfId="32012" xr:uid="{00000000-0005-0000-0000-000086040000}"/>
    <cellStyle name="20% - Accent2 22 3 3 3" xfId="574" xr:uid="{00000000-0005-0000-0000-000087040000}"/>
    <cellStyle name="20% - Accent2 22 3 3 3 2" xfId="28589" xr:uid="{00000000-0005-0000-0000-000088040000}"/>
    <cellStyle name="20% - Accent2 22 3 3 3 3" xfId="32015" xr:uid="{00000000-0005-0000-0000-000089040000}"/>
    <cellStyle name="20% - Accent2 22 3 3 4" xfId="575" xr:uid="{00000000-0005-0000-0000-00008A040000}"/>
    <cellStyle name="20% - Accent2 22 3 3 4 2" xfId="28590" xr:uid="{00000000-0005-0000-0000-00008B040000}"/>
    <cellStyle name="20% - Accent2 22 3 3 4 3" xfId="32016" xr:uid="{00000000-0005-0000-0000-00008C040000}"/>
    <cellStyle name="20% - Accent2 22 3 3 5" xfId="28585" xr:uid="{00000000-0005-0000-0000-00008D040000}"/>
    <cellStyle name="20% - Accent2 22 3 3 6" xfId="32011" xr:uid="{00000000-0005-0000-0000-00008E040000}"/>
    <cellStyle name="20% - Accent2 22 3 4" xfId="576" xr:uid="{00000000-0005-0000-0000-00008F040000}"/>
    <cellStyle name="20% - Accent2 22 3 4 2" xfId="577" xr:uid="{00000000-0005-0000-0000-000090040000}"/>
    <cellStyle name="20% - Accent2 22 3 4 2 2" xfId="28592" xr:uid="{00000000-0005-0000-0000-000091040000}"/>
    <cellStyle name="20% - Accent2 22 3 4 2 3" xfId="32018" xr:uid="{00000000-0005-0000-0000-000092040000}"/>
    <cellStyle name="20% - Accent2 22 3 4 3" xfId="578" xr:uid="{00000000-0005-0000-0000-000093040000}"/>
    <cellStyle name="20% - Accent2 22 3 4 3 2" xfId="28593" xr:uid="{00000000-0005-0000-0000-000094040000}"/>
    <cellStyle name="20% - Accent2 22 3 4 3 3" xfId="32019" xr:uid="{00000000-0005-0000-0000-000095040000}"/>
    <cellStyle name="20% - Accent2 22 3 4 4" xfId="28591" xr:uid="{00000000-0005-0000-0000-000096040000}"/>
    <cellStyle name="20% - Accent2 22 3 4 5" xfId="32017" xr:uid="{00000000-0005-0000-0000-000097040000}"/>
    <cellStyle name="20% - Accent2 22 4" xfId="579" xr:uid="{00000000-0005-0000-0000-000098040000}"/>
    <cellStyle name="20% - Accent2 22 4 10" xfId="32020" xr:uid="{00000000-0005-0000-0000-000099040000}"/>
    <cellStyle name="20% - Accent2 22 4 2" xfId="580" xr:uid="{00000000-0005-0000-0000-00009A040000}"/>
    <cellStyle name="20% - Accent2 22 4 2 2" xfId="581" xr:uid="{00000000-0005-0000-0000-00009B040000}"/>
    <cellStyle name="20% - Accent2 22 4 2 2 2" xfId="582" xr:uid="{00000000-0005-0000-0000-00009C040000}"/>
    <cellStyle name="20% - Accent2 22 4 2 2 2 2" xfId="28597" xr:uid="{00000000-0005-0000-0000-00009D040000}"/>
    <cellStyle name="20% - Accent2 22 4 2 2 2 3" xfId="32023" xr:uid="{00000000-0005-0000-0000-00009E040000}"/>
    <cellStyle name="20% - Accent2 22 4 2 2 3" xfId="583" xr:uid="{00000000-0005-0000-0000-00009F040000}"/>
    <cellStyle name="20% - Accent2 22 4 2 2 3 2" xfId="28598" xr:uid="{00000000-0005-0000-0000-0000A0040000}"/>
    <cellStyle name="20% - Accent2 22 4 2 2 3 3" xfId="32024" xr:uid="{00000000-0005-0000-0000-0000A1040000}"/>
    <cellStyle name="20% - Accent2 22 4 2 2 4" xfId="28596" xr:uid="{00000000-0005-0000-0000-0000A2040000}"/>
    <cellStyle name="20% - Accent2 22 4 2 2 5" xfId="32022" xr:uid="{00000000-0005-0000-0000-0000A3040000}"/>
    <cellStyle name="20% - Accent2 22 4 2 3" xfId="584" xr:uid="{00000000-0005-0000-0000-0000A4040000}"/>
    <cellStyle name="20% - Accent2 22 4 2 3 2" xfId="28599" xr:uid="{00000000-0005-0000-0000-0000A5040000}"/>
    <cellStyle name="20% - Accent2 22 4 2 3 3" xfId="32025" xr:uid="{00000000-0005-0000-0000-0000A6040000}"/>
    <cellStyle name="20% - Accent2 22 4 2 4" xfId="585" xr:uid="{00000000-0005-0000-0000-0000A7040000}"/>
    <cellStyle name="20% - Accent2 22 4 2 4 2" xfId="28600" xr:uid="{00000000-0005-0000-0000-0000A8040000}"/>
    <cellStyle name="20% - Accent2 22 4 2 4 3" xfId="32026" xr:uid="{00000000-0005-0000-0000-0000A9040000}"/>
    <cellStyle name="20% - Accent2 22 4 2 5" xfId="586" xr:uid="{00000000-0005-0000-0000-0000AA040000}"/>
    <cellStyle name="20% - Accent2 22 4 2 5 2" xfId="28601" xr:uid="{00000000-0005-0000-0000-0000AB040000}"/>
    <cellStyle name="20% - Accent2 22 4 2 5 3" xfId="32027" xr:uid="{00000000-0005-0000-0000-0000AC040000}"/>
    <cellStyle name="20% - Accent2 22 4 2 6" xfId="587" xr:uid="{00000000-0005-0000-0000-0000AD040000}"/>
    <cellStyle name="20% - Accent2 22 4 2 6 2" xfId="28602" xr:uid="{00000000-0005-0000-0000-0000AE040000}"/>
    <cellStyle name="20% - Accent2 22 4 2 6 3" xfId="32028" xr:uid="{00000000-0005-0000-0000-0000AF040000}"/>
    <cellStyle name="20% - Accent2 22 4 2 7" xfId="28595" xr:uid="{00000000-0005-0000-0000-0000B0040000}"/>
    <cellStyle name="20% - Accent2 22 4 2 8" xfId="32021" xr:uid="{00000000-0005-0000-0000-0000B1040000}"/>
    <cellStyle name="20% - Accent2 22 4 3" xfId="588" xr:uid="{00000000-0005-0000-0000-0000B2040000}"/>
    <cellStyle name="20% - Accent2 22 4 3 2" xfId="589" xr:uid="{00000000-0005-0000-0000-0000B3040000}"/>
    <cellStyle name="20% - Accent2 22 4 3 2 2" xfId="590" xr:uid="{00000000-0005-0000-0000-0000B4040000}"/>
    <cellStyle name="20% - Accent2 22 4 3 2 2 2" xfId="28605" xr:uid="{00000000-0005-0000-0000-0000B5040000}"/>
    <cellStyle name="20% - Accent2 22 4 3 2 2 3" xfId="32031" xr:uid="{00000000-0005-0000-0000-0000B6040000}"/>
    <cellStyle name="20% - Accent2 22 4 3 2 3" xfId="591" xr:uid="{00000000-0005-0000-0000-0000B7040000}"/>
    <cellStyle name="20% - Accent2 22 4 3 2 3 2" xfId="28606" xr:uid="{00000000-0005-0000-0000-0000B8040000}"/>
    <cellStyle name="20% - Accent2 22 4 3 2 3 3" xfId="32032" xr:uid="{00000000-0005-0000-0000-0000B9040000}"/>
    <cellStyle name="20% - Accent2 22 4 3 2 4" xfId="28604" xr:uid="{00000000-0005-0000-0000-0000BA040000}"/>
    <cellStyle name="20% - Accent2 22 4 3 2 5" xfId="32030" xr:uid="{00000000-0005-0000-0000-0000BB040000}"/>
    <cellStyle name="20% - Accent2 22 4 3 3" xfId="592" xr:uid="{00000000-0005-0000-0000-0000BC040000}"/>
    <cellStyle name="20% - Accent2 22 4 3 3 2" xfId="28607" xr:uid="{00000000-0005-0000-0000-0000BD040000}"/>
    <cellStyle name="20% - Accent2 22 4 3 3 3" xfId="32033" xr:uid="{00000000-0005-0000-0000-0000BE040000}"/>
    <cellStyle name="20% - Accent2 22 4 3 4" xfId="593" xr:uid="{00000000-0005-0000-0000-0000BF040000}"/>
    <cellStyle name="20% - Accent2 22 4 3 4 2" xfId="28608" xr:uid="{00000000-0005-0000-0000-0000C0040000}"/>
    <cellStyle name="20% - Accent2 22 4 3 4 3" xfId="32034" xr:uid="{00000000-0005-0000-0000-0000C1040000}"/>
    <cellStyle name="20% - Accent2 22 4 3 5" xfId="28603" xr:uid="{00000000-0005-0000-0000-0000C2040000}"/>
    <cellStyle name="20% - Accent2 22 4 3 6" xfId="32029" xr:uid="{00000000-0005-0000-0000-0000C3040000}"/>
    <cellStyle name="20% - Accent2 22 4 4" xfId="594" xr:uid="{00000000-0005-0000-0000-0000C4040000}"/>
    <cellStyle name="20% - Accent2 22 4 4 2" xfId="595" xr:uid="{00000000-0005-0000-0000-0000C5040000}"/>
    <cellStyle name="20% - Accent2 22 4 4 2 2" xfId="28610" xr:uid="{00000000-0005-0000-0000-0000C6040000}"/>
    <cellStyle name="20% - Accent2 22 4 4 2 3" xfId="32036" xr:uid="{00000000-0005-0000-0000-0000C7040000}"/>
    <cellStyle name="20% - Accent2 22 4 4 3" xfId="596" xr:uid="{00000000-0005-0000-0000-0000C8040000}"/>
    <cellStyle name="20% - Accent2 22 4 4 3 2" xfId="28611" xr:uid="{00000000-0005-0000-0000-0000C9040000}"/>
    <cellStyle name="20% - Accent2 22 4 4 3 3" xfId="32037" xr:uid="{00000000-0005-0000-0000-0000CA040000}"/>
    <cellStyle name="20% - Accent2 22 4 4 4" xfId="28609" xr:uid="{00000000-0005-0000-0000-0000CB040000}"/>
    <cellStyle name="20% - Accent2 22 4 4 5" xfId="32035" xr:uid="{00000000-0005-0000-0000-0000CC040000}"/>
    <cellStyle name="20% - Accent2 22 4 5" xfId="597" xr:uid="{00000000-0005-0000-0000-0000CD040000}"/>
    <cellStyle name="20% - Accent2 22 4 5 2" xfId="28612" xr:uid="{00000000-0005-0000-0000-0000CE040000}"/>
    <cellStyle name="20% - Accent2 22 4 5 3" xfId="32038" xr:uid="{00000000-0005-0000-0000-0000CF040000}"/>
    <cellStyle name="20% - Accent2 22 4 6" xfId="598" xr:uid="{00000000-0005-0000-0000-0000D0040000}"/>
    <cellStyle name="20% - Accent2 22 4 6 2" xfId="28613" xr:uid="{00000000-0005-0000-0000-0000D1040000}"/>
    <cellStyle name="20% - Accent2 22 4 6 3" xfId="32039" xr:uid="{00000000-0005-0000-0000-0000D2040000}"/>
    <cellStyle name="20% - Accent2 22 4 7" xfId="599" xr:uid="{00000000-0005-0000-0000-0000D3040000}"/>
    <cellStyle name="20% - Accent2 22 4 7 2" xfId="28614" xr:uid="{00000000-0005-0000-0000-0000D4040000}"/>
    <cellStyle name="20% - Accent2 22 4 7 3" xfId="32040" xr:uid="{00000000-0005-0000-0000-0000D5040000}"/>
    <cellStyle name="20% - Accent2 22 4 8" xfId="600" xr:uid="{00000000-0005-0000-0000-0000D6040000}"/>
    <cellStyle name="20% - Accent2 22 4 8 2" xfId="28615" xr:uid="{00000000-0005-0000-0000-0000D7040000}"/>
    <cellStyle name="20% - Accent2 22 4 8 3" xfId="32041" xr:uid="{00000000-0005-0000-0000-0000D8040000}"/>
    <cellStyle name="20% - Accent2 22 4 9" xfId="28594" xr:uid="{00000000-0005-0000-0000-0000D9040000}"/>
    <cellStyle name="20% - Accent2 22 5" xfId="601" xr:uid="{00000000-0005-0000-0000-0000DA040000}"/>
    <cellStyle name="20% - Accent2 22 5 10" xfId="32042" xr:uid="{00000000-0005-0000-0000-0000DB040000}"/>
    <cellStyle name="20% - Accent2 22 5 2" xfId="602" xr:uid="{00000000-0005-0000-0000-0000DC040000}"/>
    <cellStyle name="20% - Accent2 22 5 2 2" xfId="603" xr:uid="{00000000-0005-0000-0000-0000DD040000}"/>
    <cellStyle name="20% - Accent2 22 5 2 2 2" xfId="604" xr:uid="{00000000-0005-0000-0000-0000DE040000}"/>
    <cellStyle name="20% - Accent2 22 5 2 2 2 2" xfId="28619" xr:uid="{00000000-0005-0000-0000-0000DF040000}"/>
    <cellStyle name="20% - Accent2 22 5 2 2 2 3" xfId="32045" xr:uid="{00000000-0005-0000-0000-0000E0040000}"/>
    <cellStyle name="20% - Accent2 22 5 2 2 3" xfId="605" xr:uid="{00000000-0005-0000-0000-0000E1040000}"/>
    <cellStyle name="20% - Accent2 22 5 2 2 3 2" xfId="28620" xr:uid="{00000000-0005-0000-0000-0000E2040000}"/>
    <cellStyle name="20% - Accent2 22 5 2 2 3 3" xfId="32046" xr:uid="{00000000-0005-0000-0000-0000E3040000}"/>
    <cellStyle name="20% - Accent2 22 5 2 2 4" xfId="28618" xr:uid="{00000000-0005-0000-0000-0000E4040000}"/>
    <cellStyle name="20% - Accent2 22 5 2 2 5" xfId="32044" xr:uid="{00000000-0005-0000-0000-0000E5040000}"/>
    <cellStyle name="20% - Accent2 22 5 2 3" xfId="606" xr:uid="{00000000-0005-0000-0000-0000E6040000}"/>
    <cellStyle name="20% - Accent2 22 5 2 3 2" xfId="28621" xr:uid="{00000000-0005-0000-0000-0000E7040000}"/>
    <cellStyle name="20% - Accent2 22 5 2 3 3" xfId="32047" xr:uid="{00000000-0005-0000-0000-0000E8040000}"/>
    <cellStyle name="20% - Accent2 22 5 2 4" xfId="607" xr:uid="{00000000-0005-0000-0000-0000E9040000}"/>
    <cellStyle name="20% - Accent2 22 5 2 4 2" xfId="28622" xr:uid="{00000000-0005-0000-0000-0000EA040000}"/>
    <cellStyle name="20% - Accent2 22 5 2 4 3" xfId="32048" xr:uid="{00000000-0005-0000-0000-0000EB040000}"/>
    <cellStyle name="20% - Accent2 22 5 2 5" xfId="28617" xr:uid="{00000000-0005-0000-0000-0000EC040000}"/>
    <cellStyle name="20% - Accent2 22 5 2 6" xfId="32043" xr:uid="{00000000-0005-0000-0000-0000ED040000}"/>
    <cellStyle name="20% - Accent2 22 5 3" xfId="608" xr:uid="{00000000-0005-0000-0000-0000EE040000}"/>
    <cellStyle name="20% - Accent2 22 5 3 2" xfId="609" xr:uid="{00000000-0005-0000-0000-0000EF040000}"/>
    <cellStyle name="20% - Accent2 22 5 3 2 2" xfId="610" xr:uid="{00000000-0005-0000-0000-0000F0040000}"/>
    <cellStyle name="20% - Accent2 22 5 3 2 2 2" xfId="28625" xr:uid="{00000000-0005-0000-0000-0000F1040000}"/>
    <cellStyle name="20% - Accent2 22 5 3 2 2 3" xfId="32051" xr:uid="{00000000-0005-0000-0000-0000F2040000}"/>
    <cellStyle name="20% - Accent2 22 5 3 2 3" xfId="611" xr:uid="{00000000-0005-0000-0000-0000F3040000}"/>
    <cellStyle name="20% - Accent2 22 5 3 2 3 2" xfId="28626" xr:uid="{00000000-0005-0000-0000-0000F4040000}"/>
    <cellStyle name="20% - Accent2 22 5 3 2 3 3" xfId="32052" xr:uid="{00000000-0005-0000-0000-0000F5040000}"/>
    <cellStyle name="20% - Accent2 22 5 3 2 4" xfId="28624" xr:uid="{00000000-0005-0000-0000-0000F6040000}"/>
    <cellStyle name="20% - Accent2 22 5 3 2 5" xfId="32050" xr:uid="{00000000-0005-0000-0000-0000F7040000}"/>
    <cellStyle name="20% - Accent2 22 5 3 3" xfId="612" xr:uid="{00000000-0005-0000-0000-0000F8040000}"/>
    <cellStyle name="20% - Accent2 22 5 3 3 2" xfId="28627" xr:uid="{00000000-0005-0000-0000-0000F9040000}"/>
    <cellStyle name="20% - Accent2 22 5 3 3 3" xfId="32053" xr:uid="{00000000-0005-0000-0000-0000FA040000}"/>
    <cellStyle name="20% - Accent2 22 5 3 4" xfId="613" xr:uid="{00000000-0005-0000-0000-0000FB040000}"/>
    <cellStyle name="20% - Accent2 22 5 3 4 2" xfId="28628" xr:uid="{00000000-0005-0000-0000-0000FC040000}"/>
    <cellStyle name="20% - Accent2 22 5 3 4 3" xfId="32054" xr:uid="{00000000-0005-0000-0000-0000FD040000}"/>
    <cellStyle name="20% - Accent2 22 5 3 5" xfId="28623" xr:uid="{00000000-0005-0000-0000-0000FE040000}"/>
    <cellStyle name="20% - Accent2 22 5 3 6" xfId="32049" xr:uid="{00000000-0005-0000-0000-0000FF040000}"/>
    <cellStyle name="20% - Accent2 22 5 4" xfId="614" xr:uid="{00000000-0005-0000-0000-000000050000}"/>
    <cellStyle name="20% - Accent2 22 5 4 2" xfId="615" xr:uid="{00000000-0005-0000-0000-000001050000}"/>
    <cellStyle name="20% - Accent2 22 5 4 2 2" xfId="28630" xr:uid="{00000000-0005-0000-0000-000002050000}"/>
    <cellStyle name="20% - Accent2 22 5 4 2 3" xfId="32056" xr:uid="{00000000-0005-0000-0000-000003050000}"/>
    <cellStyle name="20% - Accent2 22 5 4 3" xfId="616" xr:uid="{00000000-0005-0000-0000-000004050000}"/>
    <cellStyle name="20% - Accent2 22 5 4 3 2" xfId="28631" xr:uid="{00000000-0005-0000-0000-000005050000}"/>
    <cellStyle name="20% - Accent2 22 5 4 3 3" xfId="32057" xr:uid="{00000000-0005-0000-0000-000006050000}"/>
    <cellStyle name="20% - Accent2 22 5 4 4" xfId="28629" xr:uid="{00000000-0005-0000-0000-000007050000}"/>
    <cellStyle name="20% - Accent2 22 5 4 5" xfId="32055" xr:uid="{00000000-0005-0000-0000-000008050000}"/>
    <cellStyle name="20% - Accent2 22 5 5" xfId="617" xr:uid="{00000000-0005-0000-0000-000009050000}"/>
    <cellStyle name="20% - Accent2 22 5 5 2" xfId="28632" xr:uid="{00000000-0005-0000-0000-00000A050000}"/>
    <cellStyle name="20% - Accent2 22 5 5 3" xfId="32058" xr:uid="{00000000-0005-0000-0000-00000B050000}"/>
    <cellStyle name="20% - Accent2 22 5 6" xfId="618" xr:uid="{00000000-0005-0000-0000-00000C050000}"/>
    <cellStyle name="20% - Accent2 22 5 6 2" xfId="28633" xr:uid="{00000000-0005-0000-0000-00000D050000}"/>
    <cellStyle name="20% - Accent2 22 5 6 3" xfId="32059" xr:uid="{00000000-0005-0000-0000-00000E050000}"/>
    <cellStyle name="20% - Accent2 22 5 7" xfId="619" xr:uid="{00000000-0005-0000-0000-00000F050000}"/>
    <cellStyle name="20% - Accent2 22 5 7 2" xfId="28634" xr:uid="{00000000-0005-0000-0000-000010050000}"/>
    <cellStyle name="20% - Accent2 22 5 7 3" xfId="32060" xr:uid="{00000000-0005-0000-0000-000011050000}"/>
    <cellStyle name="20% - Accent2 22 5 8" xfId="620" xr:uid="{00000000-0005-0000-0000-000012050000}"/>
    <cellStyle name="20% - Accent2 22 5 8 2" xfId="28635" xr:uid="{00000000-0005-0000-0000-000013050000}"/>
    <cellStyle name="20% - Accent2 22 5 8 3" xfId="32061" xr:uid="{00000000-0005-0000-0000-000014050000}"/>
    <cellStyle name="20% - Accent2 22 5 9" xfId="28616" xr:uid="{00000000-0005-0000-0000-000015050000}"/>
    <cellStyle name="20% - Accent2 22 6" xfId="621" xr:uid="{00000000-0005-0000-0000-000016050000}"/>
    <cellStyle name="20% - Accent2 22 6 2" xfId="622" xr:uid="{00000000-0005-0000-0000-000017050000}"/>
    <cellStyle name="20% - Accent2 22 6 2 2" xfId="623" xr:uid="{00000000-0005-0000-0000-000018050000}"/>
    <cellStyle name="20% - Accent2 22 6 2 2 2" xfId="624" xr:uid="{00000000-0005-0000-0000-000019050000}"/>
    <cellStyle name="20% - Accent2 22 6 2 2 2 2" xfId="28639" xr:uid="{00000000-0005-0000-0000-00001A050000}"/>
    <cellStyle name="20% - Accent2 22 6 2 2 2 3" xfId="32065" xr:uid="{00000000-0005-0000-0000-00001B050000}"/>
    <cellStyle name="20% - Accent2 22 6 2 2 3" xfId="625" xr:uid="{00000000-0005-0000-0000-00001C050000}"/>
    <cellStyle name="20% - Accent2 22 6 2 2 3 2" xfId="28640" xr:uid="{00000000-0005-0000-0000-00001D050000}"/>
    <cellStyle name="20% - Accent2 22 6 2 2 3 3" xfId="32066" xr:uid="{00000000-0005-0000-0000-00001E050000}"/>
    <cellStyle name="20% - Accent2 22 6 2 2 4" xfId="28638" xr:uid="{00000000-0005-0000-0000-00001F050000}"/>
    <cellStyle name="20% - Accent2 22 6 2 2 5" xfId="32064" xr:uid="{00000000-0005-0000-0000-000020050000}"/>
    <cellStyle name="20% - Accent2 22 6 2 3" xfId="626" xr:uid="{00000000-0005-0000-0000-000021050000}"/>
    <cellStyle name="20% - Accent2 22 6 2 3 2" xfId="28641" xr:uid="{00000000-0005-0000-0000-000022050000}"/>
    <cellStyle name="20% - Accent2 22 6 2 3 3" xfId="32067" xr:uid="{00000000-0005-0000-0000-000023050000}"/>
    <cellStyle name="20% - Accent2 22 6 2 4" xfId="627" xr:uid="{00000000-0005-0000-0000-000024050000}"/>
    <cellStyle name="20% - Accent2 22 6 2 4 2" xfId="28642" xr:uid="{00000000-0005-0000-0000-000025050000}"/>
    <cellStyle name="20% - Accent2 22 6 2 4 3" xfId="32068" xr:uid="{00000000-0005-0000-0000-000026050000}"/>
    <cellStyle name="20% - Accent2 22 6 2 5" xfId="28637" xr:uid="{00000000-0005-0000-0000-000027050000}"/>
    <cellStyle name="20% - Accent2 22 6 2 6" xfId="32063" xr:uid="{00000000-0005-0000-0000-000028050000}"/>
    <cellStyle name="20% - Accent2 22 6 3" xfId="628" xr:uid="{00000000-0005-0000-0000-000029050000}"/>
    <cellStyle name="20% - Accent2 22 6 3 2" xfId="629" xr:uid="{00000000-0005-0000-0000-00002A050000}"/>
    <cellStyle name="20% - Accent2 22 6 3 2 2" xfId="28644" xr:uid="{00000000-0005-0000-0000-00002B050000}"/>
    <cellStyle name="20% - Accent2 22 6 3 2 3" xfId="32070" xr:uid="{00000000-0005-0000-0000-00002C050000}"/>
    <cellStyle name="20% - Accent2 22 6 3 3" xfId="630" xr:uid="{00000000-0005-0000-0000-00002D050000}"/>
    <cellStyle name="20% - Accent2 22 6 3 3 2" xfId="28645" xr:uid="{00000000-0005-0000-0000-00002E050000}"/>
    <cellStyle name="20% - Accent2 22 6 3 3 3" xfId="32071" xr:uid="{00000000-0005-0000-0000-00002F050000}"/>
    <cellStyle name="20% - Accent2 22 6 3 4" xfId="28643" xr:uid="{00000000-0005-0000-0000-000030050000}"/>
    <cellStyle name="20% - Accent2 22 6 3 5" xfId="32069" xr:uid="{00000000-0005-0000-0000-000031050000}"/>
    <cellStyle name="20% - Accent2 22 6 4" xfId="631" xr:uid="{00000000-0005-0000-0000-000032050000}"/>
    <cellStyle name="20% - Accent2 22 6 4 2" xfId="28646" xr:uid="{00000000-0005-0000-0000-000033050000}"/>
    <cellStyle name="20% - Accent2 22 6 4 3" xfId="32072" xr:uid="{00000000-0005-0000-0000-000034050000}"/>
    <cellStyle name="20% - Accent2 22 6 5" xfId="632" xr:uid="{00000000-0005-0000-0000-000035050000}"/>
    <cellStyle name="20% - Accent2 22 6 5 2" xfId="28647" xr:uid="{00000000-0005-0000-0000-000036050000}"/>
    <cellStyle name="20% - Accent2 22 6 5 3" xfId="32073" xr:uid="{00000000-0005-0000-0000-000037050000}"/>
    <cellStyle name="20% - Accent2 22 6 6" xfId="633" xr:uid="{00000000-0005-0000-0000-000038050000}"/>
    <cellStyle name="20% - Accent2 22 6 6 2" xfId="28648" xr:uid="{00000000-0005-0000-0000-000039050000}"/>
    <cellStyle name="20% - Accent2 22 6 6 3" xfId="32074" xr:uid="{00000000-0005-0000-0000-00003A050000}"/>
    <cellStyle name="20% - Accent2 22 6 7" xfId="28636" xr:uid="{00000000-0005-0000-0000-00003B050000}"/>
    <cellStyle name="20% - Accent2 22 6 8" xfId="32062" xr:uid="{00000000-0005-0000-0000-00003C050000}"/>
    <cellStyle name="20% - Accent2 22 7" xfId="634" xr:uid="{00000000-0005-0000-0000-00003D050000}"/>
    <cellStyle name="20% - Accent2 22 7 2" xfId="635" xr:uid="{00000000-0005-0000-0000-00003E050000}"/>
    <cellStyle name="20% - Accent2 22 7 2 2" xfId="636" xr:uid="{00000000-0005-0000-0000-00003F050000}"/>
    <cellStyle name="20% - Accent2 22 7 2 2 2" xfId="28651" xr:uid="{00000000-0005-0000-0000-000040050000}"/>
    <cellStyle name="20% - Accent2 22 7 2 2 3" xfId="32077" xr:uid="{00000000-0005-0000-0000-000041050000}"/>
    <cellStyle name="20% - Accent2 22 7 2 3" xfId="637" xr:uid="{00000000-0005-0000-0000-000042050000}"/>
    <cellStyle name="20% - Accent2 22 7 2 3 2" xfId="28652" xr:uid="{00000000-0005-0000-0000-000043050000}"/>
    <cellStyle name="20% - Accent2 22 7 2 3 3" xfId="32078" xr:uid="{00000000-0005-0000-0000-000044050000}"/>
    <cellStyle name="20% - Accent2 22 7 2 4" xfId="28650" xr:uid="{00000000-0005-0000-0000-000045050000}"/>
    <cellStyle name="20% - Accent2 22 7 2 5" xfId="32076" xr:uid="{00000000-0005-0000-0000-000046050000}"/>
    <cellStyle name="20% - Accent2 22 7 3" xfId="638" xr:uid="{00000000-0005-0000-0000-000047050000}"/>
    <cellStyle name="20% - Accent2 22 7 3 2" xfId="28653" xr:uid="{00000000-0005-0000-0000-000048050000}"/>
    <cellStyle name="20% - Accent2 22 7 3 3" xfId="32079" xr:uid="{00000000-0005-0000-0000-000049050000}"/>
    <cellStyle name="20% - Accent2 22 7 4" xfId="639" xr:uid="{00000000-0005-0000-0000-00004A050000}"/>
    <cellStyle name="20% - Accent2 22 7 4 2" xfId="28654" xr:uid="{00000000-0005-0000-0000-00004B050000}"/>
    <cellStyle name="20% - Accent2 22 7 4 3" xfId="32080" xr:uid="{00000000-0005-0000-0000-00004C050000}"/>
    <cellStyle name="20% - Accent2 22 7 5" xfId="28649" xr:uid="{00000000-0005-0000-0000-00004D050000}"/>
    <cellStyle name="20% - Accent2 22 7 6" xfId="32075" xr:uid="{00000000-0005-0000-0000-00004E050000}"/>
    <cellStyle name="20% - Accent2 22 8" xfId="640" xr:uid="{00000000-0005-0000-0000-00004F050000}"/>
    <cellStyle name="20% - Accent2 22 8 2" xfId="641" xr:uid="{00000000-0005-0000-0000-000050050000}"/>
    <cellStyle name="20% - Accent2 22 8 2 2" xfId="642" xr:uid="{00000000-0005-0000-0000-000051050000}"/>
    <cellStyle name="20% - Accent2 22 8 2 2 2" xfId="28657" xr:uid="{00000000-0005-0000-0000-000052050000}"/>
    <cellStyle name="20% - Accent2 22 8 2 2 3" xfId="32083" xr:uid="{00000000-0005-0000-0000-000053050000}"/>
    <cellStyle name="20% - Accent2 22 8 2 3" xfId="643" xr:uid="{00000000-0005-0000-0000-000054050000}"/>
    <cellStyle name="20% - Accent2 22 8 2 3 2" xfId="28658" xr:uid="{00000000-0005-0000-0000-000055050000}"/>
    <cellStyle name="20% - Accent2 22 8 2 3 3" xfId="32084" xr:uid="{00000000-0005-0000-0000-000056050000}"/>
    <cellStyle name="20% - Accent2 22 8 2 4" xfId="28656" xr:uid="{00000000-0005-0000-0000-000057050000}"/>
    <cellStyle name="20% - Accent2 22 8 2 5" xfId="32082" xr:uid="{00000000-0005-0000-0000-000058050000}"/>
    <cellStyle name="20% - Accent2 22 8 3" xfId="644" xr:uid="{00000000-0005-0000-0000-000059050000}"/>
    <cellStyle name="20% - Accent2 22 8 3 2" xfId="28659" xr:uid="{00000000-0005-0000-0000-00005A050000}"/>
    <cellStyle name="20% - Accent2 22 8 3 3" xfId="32085" xr:uid="{00000000-0005-0000-0000-00005B050000}"/>
    <cellStyle name="20% - Accent2 22 8 4" xfId="645" xr:uid="{00000000-0005-0000-0000-00005C050000}"/>
    <cellStyle name="20% - Accent2 22 8 4 2" xfId="28660" xr:uid="{00000000-0005-0000-0000-00005D050000}"/>
    <cellStyle name="20% - Accent2 22 8 4 3" xfId="32086" xr:uid="{00000000-0005-0000-0000-00005E050000}"/>
    <cellStyle name="20% - Accent2 22 8 5" xfId="28655" xr:uid="{00000000-0005-0000-0000-00005F050000}"/>
    <cellStyle name="20% - Accent2 22 8 6" xfId="32081" xr:uid="{00000000-0005-0000-0000-000060050000}"/>
    <cellStyle name="20% - Accent2 22 9" xfId="646" xr:uid="{00000000-0005-0000-0000-000061050000}"/>
    <cellStyle name="20% - Accent2 22 9 2" xfId="647" xr:uid="{00000000-0005-0000-0000-000062050000}"/>
    <cellStyle name="20% - Accent2 22 9 2 2" xfId="28662" xr:uid="{00000000-0005-0000-0000-000063050000}"/>
    <cellStyle name="20% - Accent2 22 9 2 3" xfId="32088" xr:uid="{00000000-0005-0000-0000-000064050000}"/>
    <cellStyle name="20% - Accent2 22 9 3" xfId="648" xr:uid="{00000000-0005-0000-0000-000065050000}"/>
    <cellStyle name="20% - Accent2 22 9 3 2" xfId="28663" xr:uid="{00000000-0005-0000-0000-000066050000}"/>
    <cellStyle name="20% - Accent2 22 9 3 3" xfId="32089" xr:uid="{00000000-0005-0000-0000-000067050000}"/>
    <cellStyle name="20% - Accent2 22 9 4" xfId="28661" xr:uid="{00000000-0005-0000-0000-000068050000}"/>
    <cellStyle name="20% - Accent2 22 9 5" xfId="32087" xr:uid="{00000000-0005-0000-0000-000069050000}"/>
    <cellStyle name="20% - Accent2 23" xfId="649" xr:uid="{00000000-0005-0000-0000-00006A050000}"/>
    <cellStyle name="20% - Accent2 23 10" xfId="650" xr:uid="{00000000-0005-0000-0000-00006B050000}"/>
    <cellStyle name="20% - Accent2 23 10 2" xfId="28665" xr:uid="{00000000-0005-0000-0000-00006C050000}"/>
    <cellStyle name="20% - Accent2 23 10 3" xfId="32091" xr:uid="{00000000-0005-0000-0000-00006D050000}"/>
    <cellStyle name="20% - Accent2 23 11" xfId="651" xr:uid="{00000000-0005-0000-0000-00006E050000}"/>
    <cellStyle name="20% - Accent2 23 11 2" xfId="28666" xr:uid="{00000000-0005-0000-0000-00006F050000}"/>
    <cellStyle name="20% - Accent2 23 11 3" xfId="32092" xr:uid="{00000000-0005-0000-0000-000070050000}"/>
    <cellStyle name="20% - Accent2 23 12" xfId="652" xr:uid="{00000000-0005-0000-0000-000071050000}"/>
    <cellStyle name="20% - Accent2 23 12 2" xfId="28667" xr:uid="{00000000-0005-0000-0000-000072050000}"/>
    <cellStyle name="20% - Accent2 23 12 3" xfId="32093" xr:uid="{00000000-0005-0000-0000-000073050000}"/>
    <cellStyle name="20% - Accent2 23 13" xfId="653" xr:uid="{00000000-0005-0000-0000-000074050000}"/>
    <cellStyle name="20% - Accent2 23 13 2" xfId="28668" xr:uid="{00000000-0005-0000-0000-000075050000}"/>
    <cellStyle name="20% - Accent2 23 13 3" xfId="32094" xr:uid="{00000000-0005-0000-0000-000076050000}"/>
    <cellStyle name="20% - Accent2 23 14" xfId="28664" xr:uid="{00000000-0005-0000-0000-000077050000}"/>
    <cellStyle name="20% - Accent2 23 15" xfId="32090" xr:uid="{00000000-0005-0000-0000-000078050000}"/>
    <cellStyle name="20% - Accent2 23 2" xfId="654" xr:uid="{00000000-0005-0000-0000-000079050000}"/>
    <cellStyle name="20% - Accent2 23 2 10" xfId="32095" xr:uid="{00000000-0005-0000-0000-00007A050000}"/>
    <cellStyle name="20% - Accent2 23 2 2" xfId="655" xr:uid="{00000000-0005-0000-0000-00007B050000}"/>
    <cellStyle name="20% - Accent2 23 2 2 2" xfId="656" xr:uid="{00000000-0005-0000-0000-00007C050000}"/>
    <cellStyle name="20% - Accent2 23 2 2 2 2" xfId="657" xr:uid="{00000000-0005-0000-0000-00007D050000}"/>
    <cellStyle name="20% - Accent2 23 2 2 2 2 2" xfId="28672" xr:uid="{00000000-0005-0000-0000-00007E050000}"/>
    <cellStyle name="20% - Accent2 23 2 2 2 2 3" xfId="32098" xr:uid="{00000000-0005-0000-0000-00007F050000}"/>
    <cellStyle name="20% - Accent2 23 2 2 2 3" xfId="658" xr:uid="{00000000-0005-0000-0000-000080050000}"/>
    <cellStyle name="20% - Accent2 23 2 2 2 3 2" xfId="28673" xr:uid="{00000000-0005-0000-0000-000081050000}"/>
    <cellStyle name="20% - Accent2 23 2 2 2 3 3" xfId="32099" xr:uid="{00000000-0005-0000-0000-000082050000}"/>
    <cellStyle name="20% - Accent2 23 2 2 2 4" xfId="659" xr:uid="{00000000-0005-0000-0000-000083050000}"/>
    <cellStyle name="20% - Accent2 23 2 2 2 4 2" xfId="28674" xr:uid="{00000000-0005-0000-0000-000084050000}"/>
    <cellStyle name="20% - Accent2 23 2 2 2 4 3" xfId="32100" xr:uid="{00000000-0005-0000-0000-000085050000}"/>
    <cellStyle name="20% - Accent2 23 2 2 2 5" xfId="660" xr:uid="{00000000-0005-0000-0000-000086050000}"/>
    <cellStyle name="20% - Accent2 23 2 2 2 5 2" xfId="28675" xr:uid="{00000000-0005-0000-0000-000087050000}"/>
    <cellStyle name="20% - Accent2 23 2 2 2 5 3" xfId="32101" xr:uid="{00000000-0005-0000-0000-000088050000}"/>
    <cellStyle name="20% - Accent2 23 2 2 2 6" xfId="28671" xr:uid="{00000000-0005-0000-0000-000089050000}"/>
    <cellStyle name="20% - Accent2 23 2 2 2 7" xfId="32097" xr:uid="{00000000-0005-0000-0000-00008A050000}"/>
    <cellStyle name="20% - Accent2 23 2 2 3" xfId="661" xr:uid="{00000000-0005-0000-0000-00008B050000}"/>
    <cellStyle name="20% - Accent2 23 2 2 3 2" xfId="28676" xr:uid="{00000000-0005-0000-0000-00008C050000}"/>
    <cellStyle name="20% - Accent2 23 2 2 3 3" xfId="32102" xr:uid="{00000000-0005-0000-0000-00008D050000}"/>
    <cellStyle name="20% - Accent2 23 2 2 4" xfId="662" xr:uid="{00000000-0005-0000-0000-00008E050000}"/>
    <cellStyle name="20% - Accent2 23 2 2 4 2" xfId="28677" xr:uid="{00000000-0005-0000-0000-00008F050000}"/>
    <cellStyle name="20% - Accent2 23 2 2 4 3" xfId="32103" xr:uid="{00000000-0005-0000-0000-000090050000}"/>
    <cellStyle name="20% - Accent2 23 2 2 5" xfId="663" xr:uid="{00000000-0005-0000-0000-000091050000}"/>
    <cellStyle name="20% - Accent2 23 2 2 5 2" xfId="28678" xr:uid="{00000000-0005-0000-0000-000092050000}"/>
    <cellStyle name="20% - Accent2 23 2 2 5 3" xfId="32104" xr:uid="{00000000-0005-0000-0000-000093050000}"/>
    <cellStyle name="20% - Accent2 23 2 2 6" xfId="664" xr:uid="{00000000-0005-0000-0000-000094050000}"/>
    <cellStyle name="20% - Accent2 23 2 2 6 2" xfId="28679" xr:uid="{00000000-0005-0000-0000-000095050000}"/>
    <cellStyle name="20% - Accent2 23 2 2 6 3" xfId="32105" xr:uid="{00000000-0005-0000-0000-000096050000}"/>
    <cellStyle name="20% - Accent2 23 2 2 7" xfId="28670" xr:uid="{00000000-0005-0000-0000-000097050000}"/>
    <cellStyle name="20% - Accent2 23 2 2 8" xfId="32096" xr:uid="{00000000-0005-0000-0000-000098050000}"/>
    <cellStyle name="20% - Accent2 23 2 3" xfId="665" xr:uid="{00000000-0005-0000-0000-000099050000}"/>
    <cellStyle name="20% - Accent2 23 2 3 2" xfId="666" xr:uid="{00000000-0005-0000-0000-00009A050000}"/>
    <cellStyle name="20% - Accent2 23 2 3 2 2" xfId="667" xr:uid="{00000000-0005-0000-0000-00009B050000}"/>
    <cellStyle name="20% - Accent2 23 2 3 2 2 2" xfId="28682" xr:uid="{00000000-0005-0000-0000-00009C050000}"/>
    <cellStyle name="20% - Accent2 23 2 3 2 2 3" xfId="32108" xr:uid="{00000000-0005-0000-0000-00009D050000}"/>
    <cellStyle name="20% - Accent2 23 2 3 2 3" xfId="668" xr:uid="{00000000-0005-0000-0000-00009E050000}"/>
    <cellStyle name="20% - Accent2 23 2 3 2 3 2" xfId="28683" xr:uid="{00000000-0005-0000-0000-00009F050000}"/>
    <cellStyle name="20% - Accent2 23 2 3 2 3 3" xfId="32109" xr:uid="{00000000-0005-0000-0000-0000A0050000}"/>
    <cellStyle name="20% - Accent2 23 2 3 2 4" xfId="28681" xr:uid="{00000000-0005-0000-0000-0000A1050000}"/>
    <cellStyle name="20% - Accent2 23 2 3 2 5" xfId="32107" xr:uid="{00000000-0005-0000-0000-0000A2050000}"/>
    <cellStyle name="20% - Accent2 23 2 3 3" xfId="669" xr:uid="{00000000-0005-0000-0000-0000A3050000}"/>
    <cellStyle name="20% - Accent2 23 2 3 3 2" xfId="28684" xr:uid="{00000000-0005-0000-0000-0000A4050000}"/>
    <cellStyle name="20% - Accent2 23 2 3 3 3" xfId="32110" xr:uid="{00000000-0005-0000-0000-0000A5050000}"/>
    <cellStyle name="20% - Accent2 23 2 3 4" xfId="670" xr:uid="{00000000-0005-0000-0000-0000A6050000}"/>
    <cellStyle name="20% - Accent2 23 2 3 4 2" xfId="28685" xr:uid="{00000000-0005-0000-0000-0000A7050000}"/>
    <cellStyle name="20% - Accent2 23 2 3 4 3" xfId="32111" xr:uid="{00000000-0005-0000-0000-0000A8050000}"/>
    <cellStyle name="20% - Accent2 23 2 3 5" xfId="671" xr:uid="{00000000-0005-0000-0000-0000A9050000}"/>
    <cellStyle name="20% - Accent2 23 2 3 5 2" xfId="28686" xr:uid="{00000000-0005-0000-0000-0000AA050000}"/>
    <cellStyle name="20% - Accent2 23 2 3 5 3" xfId="32112" xr:uid="{00000000-0005-0000-0000-0000AB050000}"/>
    <cellStyle name="20% - Accent2 23 2 3 6" xfId="672" xr:uid="{00000000-0005-0000-0000-0000AC050000}"/>
    <cellStyle name="20% - Accent2 23 2 3 6 2" xfId="28687" xr:uid="{00000000-0005-0000-0000-0000AD050000}"/>
    <cellStyle name="20% - Accent2 23 2 3 6 3" xfId="32113" xr:uid="{00000000-0005-0000-0000-0000AE050000}"/>
    <cellStyle name="20% - Accent2 23 2 3 7" xfId="28680" xr:uid="{00000000-0005-0000-0000-0000AF050000}"/>
    <cellStyle name="20% - Accent2 23 2 3 8" xfId="32106" xr:uid="{00000000-0005-0000-0000-0000B0050000}"/>
    <cellStyle name="20% - Accent2 23 2 4" xfId="673" xr:uid="{00000000-0005-0000-0000-0000B1050000}"/>
    <cellStyle name="20% - Accent2 23 2 4 2" xfId="674" xr:uid="{00000000-0005-0000-0000-0000B2050000}"/>
    <cellStyle name="20% - Accent2 23 2 4 2 2" xfId="28689" xr:uid="{00000000-0005-0000-0000-0000B3050000}"/>
    <cellStyle name="20% - Accent2 23 2 4 2 3" xfId="32115" xr:uid="{00000000-0005-0000-0000-0000B4050000}"/>
    <cellStyle name="20% - Accent2 23 2 4 3" xfId="675" xr:uid="{00000000-0005-0000-0000-0000B5050000}"/>
    <cellStyle name="20% - Accent2 23 2 4 3 2" xfId="28690" xr:uid="{00000000-0005-0000-0000-0000B6050000}"/>
    <cellStyle name="20% - Accent2 23 2 4 3 3" xfId="32116" xr:uid="{00000000-0005-0000-0000-0000B7050000}"/>
    <cellStyle name="20% - Accent2 23 2 4 4" xfId="28688" xr:uid="{00000000-0005-0000-0000-0000B8050000}"/>
    <cellStyle name="20% - Accent2 23 2 4 5" xfId="32114" xr:uid="{00000000-0005-0000-0000-0000B9050000}"/>
    <cellStyle name="20% - Accent2 23 2 5" xfId="676" xr:uid="{00000000-0005-0000-0000-0000BA050000}"/>
    <cellStyle name="20% - Accent2 23 2 5 2" xfId="28691" xr:uid="{00000000-0005-0000-0000-0000BB050000}"/>
    <cellStyle name="20% - Accent2 23 2 5 3" xfId="32117" xr:uid="{00000000-0005-0000-0000-0000BC050000}"/>
    <cellStyle name="20% - Accent2 23 2 6" xfId="677" xr:uid="{00000000-0005-0000-0000-0000BD050000}"/>
    <cellStyle name="20% - Accent2 23 2 6 2" xfId="28692" xr:uid="{00000000-0005-0000-0000-0000BE050000}"/>
    <cellStyle name="20% - Accent2 23 2 6 3" xfId="32118" xr:uid="{00000000-0005-0000-0000-0000BF050000}"/>
    <cellStyle name="20% - Accent2 23 2 7" xfId="678" xr:uid="{00000000-0005-0000-0000-0000C0050000}"/>
    <cellStyle name="20% - Accent2 23 2 7 2" xfId="28693" xr:uid="{00000000-0005-0000-0000-0000C1050000}"/>
    <cellStyle name="20% - Accent2 23 2 7 3" xfId="32119" xr:uid="{00000000-0005-0000-0000-0000C2050000}"/>
    <cellStyle name="20% - Accent2 23 2 8" xfId="679" xr:uid="{00000000-0005-0000-0000-0000C3050000}"/>
    <cellStyle name="20% - Accent2 23 2 8 2" xfId="28694" xr:uid="{00000000-0005-0000-0000-0000C4050000}"/>
    <cellStyle name="20% - Accent2 23 2 8 3" xfId="32120" xr:uid="{00000000-0005-0000-0000-0000C5050000}"/>
    <cellStyle name="20% - Accent2 23 2 9" xfId="28669" xr:uid="{00000000-0005-0000-0000-0000C6050000}"/>
    <cellStyle name="20% - Accent2 23 3" xfId="680" xr:uid="{00000000-0005-0000-0000-0000C7050000}"/>
    <cellStyle name="20% - Accent2 23 3 2" xfId="681" xr:uid="{00000000-0005-0000-0000-0000C8050000}"/>
    <cellStyle name="20% - Accent2 23 3 2 2" xfId="682" xr:uid="{00000000-0005-0000-0000-0000C9050000}"/>
    <cellStyle name="20% - Accent2 23 3 2 2 2" xfId="683" xr:uid="{00000000-0005-0000-0000-0000CA050000}"/>
    <cellStyle name="20% - Accent2 23 3 2 2 2 2" xfId="28697" xr:uid="{00000000-0005-0000-0000-0000CB050000}"/>
    <cellStyle name="20% - Accent2 23 3 2 2 2 3" xfId="32123" xr:uid="{00000000-0005-0000-0000-0000CC050000}"/>
    <cellStyle name="20% - Accent2 23 3 2 2 3" xfId="684" xr:uid="{00000000-0005-0000-0000-0000CD050000}"/>
    <cellStyle name="20% - Accent2 23 3 2 2 3 2" xfId="28698" xr:uid="{00000000-0005-0000-0000-0000CE050000}"/>
    <cellStyle name="20% - Accent2 23 3 2 2 3 3" xfId="32124" xr:uid="{00000000-0005-0000-0000-0000CF050000}"/>
    <cellStyle name="20% - Accent2 23 3 2 2 4" xfId="28696" xr:uid="{00000000-0005-0000-0000-0000D0050000}"/>
    <cellStyle name="20% - Accent2 23 3 2 2 5" xfId="32122" xr:uid="{00000000-0005-0000-0000-0000D1050000}"/>
    <cellStyle name="20% - Accent2 23 3 2 3" xfId="685" xr:uid="{00000000-0005-0000-0000-0000D2050000}"/>
    <cellStyle name="20% - Accent2 23 3 2 3 2" xfId="28699" xr:uid="{00000000-0005-0000-0000-0000D3050000}"/>
    <cellStyle name="20% - Accent2 23 3 2 3 3" xfId="32125" xr:uid="{00000000-0005-0000-0000-0000D4050000}"/>
    <cellStyle name="20% - Accent2 23 3 2 4" xfId="686" xr:uid="{00000000-0005-0000-0000-0000D5050000}"/>
    <cellStyle name="20% - Accent2 23 3 2 4 2" xfId="28700" xr:uid="{00000000-0005-0000-0000-0000D6050000}"/>
    <cellStyle name="20% - Accent2 23 3 2 4 3" xfId="32126" xr:uid="{00000000-0005-0000-0000-0000D7050000}"/>
    <cellStyle name="20% - Accent2 23 3 2 5" xfId="28695" xr:uid="{00000000-0005-0000-0000-0000D8050000}"/>
    <cellStyle name="20% - Accent2 23 3 2 6" xfId="32121" xr:uid="{00000000-0005-0000-0000-0000D9050000}"/>
    <cellStyle name="20% - Accent2 23 3 3" xfId="687" xr:uid="{00000000-0005-0000-0000-0000DA050000}"/>
    <cellStyle name="20% - Accent2 23 3 3 2" xfId="688" xr:uid="{00000000-0005-0000-0000-0000DB050000}"/>
    <cellStyle name="20% - Accent2 23 3 3 2 2" xfId="689" xr:uid="{00000000-0005-0000-0000-0000DC050000}"/>
    <cellStyle name="20% - Accent2 23 3 3 2 2 2" xfId="28703" xr:uid="{00000000-0005-0000-0000-0000DD050000}"/>
    <cellStyle name="20% - Accent2 23 3 3 2 2 3" xfId="32129" xr:uid="{00000000-0005-0000-0000-0000DE050000}"/>
    <cellStyle name="20% - Accent2 23 3 3 2 3" xfId="690" xr:uid="{00000000-0005-0000-0000-0000DF050000}"/>
    <cellStyle name="20% - Accent2 23 3 3 2 3 2" xfId="28704" xr:uid="{00000000-0005-0000-0000-0000E0050000}"/>
    <cellStyle name="20% - Accent2 23 3 3 2 3 3" xfId="32130" xr:uid="{00000000-0005-0000-0000-0000E1050000}"/>
    <cellStyle name="20% - Accent2 23 3 3 2 4" xfId="28702" xr:uid="{00000000-0005-0000-0000-0000E2050000}"/>
    <cellStyle name="20% - Accent2 23 3 3 2 5" xfId="32128" xr:uid="{00000000-0005-0000-0000-0000E3050000}"/>
    <cellStyle name="20% - Accent2 23 3 3 3" xfId="691" xr:uid="{00000000-0005-0000-0000-0000E4050000}"/>
    <cellStyle name="20% - Accent2 23 3 3 3 2" xfId="28705" xr:uid="{00000000-0005-0000-0000-0000E5050000}"/>
    <cellStyle name="20% - Accent2 23 3 3 3 3" xfId="32131" xr:uid="{00000000-0005-0000-0000-0000E6050000}"/>
    <cellStyle name="20% - Accent2 23 3 3 4" xfId="692" xr:uid="{00000000-0005-0000-0000-0000E7050000}"/>
    <cellStyle name="20% - Accent2 23 3 3 4 2" xfId="28706" xr:uid="{00000000-0005-0000-0000-0000E8050000}"/>
    <cellStyle name="20% - Accent2 23 3 3 4 3" xfId="32132" xr:uid="{00000000-0005-0000-0000-0000E9050000}"/>
    <cellStyle name="20% - Accent2 23 3 3 5" xfId="28701" xr:uid="{00000000-0005-0000-0000-0000EA050000}"/>
    <cellStyle name="20% - Accent2 23 3 3 6" xfId="32127" xr:uid="{00000000-0005-0000-0000-0000EB050000}"/>
    <cellStyle name="20% - Accent2 23 3 4" xfId="693" xr:uid="{00000000-0005-0000-0000-0000EC050000}"/>
    <cellStyle name="20% - Accent2 23 3 4 2" xfId="694" xr:uid="{00000000-0005-0000-0000-0000ED050000}"/>
    <cellStyle name="20% - Accent2 23 3 4 2 2" xfId="28708" xr:uid="{00000000-0005-0000-0000-0000EE050000}"/>
    <cellStyle name="20% - Accent2 23 3 4 2 3" xfId="32134" xr:uid="{00000000-0005-0000-0000-0000EF050000}"/>
    <cellStyle name="20% - Accent2 23 3 4 3" xfId="695" xr:uid="{00000000-0005-0000-0000-0000F0050000}"/>
    <cellStyle name="20% - Accent2 23 3 4 3 2" xfId="28709" xr:uid="{00000000-0005-0000-0000-0000F1050000}"/>
    <cellStyle name="20% - Accent2 23 3 4 3 3" xfId="32135" xr:uid="{00000000-0005-0000-0000-0000F2050000}"/>
    <cellStyle name="20% - Accent2 23 3 4 4" xfId="28707" xr:uid="{00000000-0005-0000-0000-0000F3050000}"/>
    <cellStyle name="20% - Accent2 23 3 4 5" xfId="32133" xr:uid="{00000000-0005-0000-0000-0000F4050000}"/>
    <cellStyle name="20% - Accent2 23 4" xfId="696" xr:uid="{00000000-0005-0000-0000-0000F5050000}"/>
    <cellStyle name="20% - Accent2 23 4 2" xfId="697" xr:uid="{00000000-0005-0000-0000-0000F6050000}"/>
    <cellStyle name="20% - Accent2 23 4 2 2" xfId="698" xr:uid="{00000000-0005-0000-0000-0000F7050000}"/>
    <cellStyle name="20% - Accent2 23 4 2 2 2" xfId="699" xr:uid="{00000000-0005-0000-0000-0000F8050000}"/>
    <cellStyle name="20% - Accent2 23 4 2 2 2 2" xfId="28712" xr:uid="{00000000-0005-0000-0000-0000F9050000}"/>
    <cellStyle name="20% - Accent2 23 4 2 2 2 3" xfId="32138" xr:uid="{00000000-0005-0000-0000-0000FA050000}"/>
    <cellStyle name="20% - Accent2 23 4 2 2 3" xfId="700" xr:uid="{00000000-0005-0000-0000-0000FB050000}"/>
    <cellStyle name="20% - Accent2 23 4 2 2 3 2" xfId="28713" xr:uid="{00000000-0005-0000-0000-0000FC050000}"/>
    <cellStyle name="20% - Accent2 23 4 2 2 3 3" xfId="32139" xr:uid="{00000000-0005-0000-0000-0000FD050000}"/>
    <cellStyle name="20% - Accent2 23 4 2 2 4" xfId="28711" xr:uid="{00000000-0005-0000-0000-0000FE050000}"/>
    <cellStyle name="20% - Accent2 23 4 2 2 5" xfId="32137" xr:uid="{00000000-0005-0000-0000-0000FF050000}"/>
    <cellStyle name="20% - Accent2 23 4 2 3" xfId="701" xr:uid="{00000000-0005-0000-0000-000000060000}"/>
    <cellStyle name="20% - Accent2 23 4 2 3 2" xfId="28714" xr:uid="{00000000-0005-0000-0000-000001060000}"/>
    <cellStyle name="20% - Accent2 23 4 2 3 3" xfId="32140" xr:uid="{00000000-0005-0000-0000-000002060000}"/>
    <cellStyle name="20% - Accent2 23 4 2 4" xfId="702" xr:uid="{00000000-0005-0000-0000-000003060000}"/>
    <cellStyle name="20% - Accent2 23 4 2 4 2" xfId="28715" xr:uid="{00000000-0005-0000-0000-000004060000}"/>
    <cellStyle name="20% - Accent2 23 4 2 4 3" xfId="32141" xr:uid="{00000000-0005-0000-0000-000005060000}"/>
    <cellStyle name="20% - Accent2 23 4 2 5" xfId="28710" xr:uid="{00000000-0005-0000-0000-000006060000}"/>
    <cellStyle name="20% - Accent2 23 4 2 6" xfId="32136" xr:uid="{00000000-0005-0000-0000-000007060000}"/>
    <cellStyle name="20% - Accent2 23 4 3" xfId="703" xr:uid="{00000000-0005-0000-0000-000008060000}"/>
    <cellStyle name="20% - Accent2 23 4 3 2" xfId="704" xr:uid="{00000000-0005-0000-0000-000009060000}"/>
    <cellStyle name="20% - Accent2 23 4 3 2 2" xfId="705" xr:uid="{00000000-0005-0000-0000-00000A060000}"/>
    <cellStyle name="20% - Accent2 23 4 3 2 2 2" xfId="28718" xr:uid="{00000000-0005-0000-0000-00000B060000}"/>
    <cellStyle name="20% - Accent2 23 4 3 2 2 3" xfId="32144" xr:uid="{00000000-0005-0000-0000-00000C060000}"/>
    <cellStyle name="20% - Accent2 23 4 3 2 3" xfId="706" xr:uid="{00000000-0005-0000-0000-00000D060000}"/>
    <cellStyle name="20% - Accent2 23 4 3 2 3 2" xfId="28719" xr:uid="{00000000-0005-0000-0000-00000E060000}"/>
    <cellStyle name="20% - Accent2 23 4 3 2 3 3" xfId="32145" xr:uid="{00000000-0005-0000-0000-00000F060000}"/>
    <cellStyle name="20% - Accent2 23 4 3 2 4" xfId="28717" xr:uid="{00000000-0005-0000-0000-000010060000}"/>
    <cellStyle name="20% - Accent2 23 4 3 2 5" xfId="32143" xr:uid="{00000000-0005-0000-0000-000011060000}"/>
    <cellStyle name="20% - Accent2 23 4 3 3" xfId="707" xr:uid="{00000000-0005-0000-0000-000012060000}"/>
    <cellStyle name="20% - Accent2 23 4 3 3 2" xfId="28720" xr:uid="{00000000-0005-0000-0000-000013060000}"/>
    <cellStyle name="20% - Accent2 23 4 3 3 3" xfId="32146" xr:uid="{00000000-0005-0000-0000-000014060000}"/>
    <cellStyle name="20% - Accent2 23 4 3 4" xfId="708" xr:uid="{00000000-0005-0000-0000-000015060000}"/>
    <cellStyle name="20% - Accent2 23 4 3 4 2" xfId="28721" xr:uid="{00000000-0005-0000-0000-000016060000}"/>
    <cellStyle name="20% - Accent2 23 4 3 4 3" xfId="32147" xr:uid="{00000000-0005-0000-0000-000017060000}"/>
    <cellStyle name="20% - Accent2 23 4 3 5" xfId="28716" xr:uid="{00000000-0005-0000-0000-000018060000}"/>
    <cellStyle name="20% - Accent2 23 4 3 6" xfId="32142" xr:uid="{00000000-0005-0000-0000-000019060000}"/>
    <cellStyle name="20% - Accent2 23 4 4" xfId="709" xr:uid="{00000000-0005-0000-0000-00001A060000}"/>
    <cellStyle name="20% - Accent2 23 4 4 2" xfId="710" xr:uid="{00000000-0005-0000-0000-00001B060000}"/>
    <cellStyle name="20% - Accent2 23 4 4 2 2" xfId="28723" xr:uid="{00000000-0005-0000-0000-00001C060000}"/>
    <cellStyle name="20% - Accent2 23 4 4 2 3" xfId="32149" xr:uid="{00000000-0005-0000-0000-00001D060000}"/>
    <cellStyle name="20% - Accent2 23 4 4 3" xfId="711" xr:uid="{00000000-0005-0000-0000-00001E060000}"/>
    <cellStyle name="20% - Accent2 23 4 4 3 2" xfId="28724" xr:uid="{00000000-0005-0000-0000-00001F060000}"/>
    <cellStyle name="20% - Accent2 23 4 4 3 3" xfId="32150" xr:uid="{00000000-0005-0000-0000-000020060000}"/>
    <cellStyle name="20% - Accent2 23 4 4 4" xfId="28722" xr:uid="{00000000-0005-0000-0000-000021060000}"/>
    <cellStyle name="20% - Accent2 23 4 4 5" xfId="32148" xr:uid="{00000000-0005-0000-0000-000022060000}"/>
    <cellStyle name="20% - Accent2 23 5" xfId="712" xr:uid="{00000000-0005-0000-0000-000023060000}"/>
    <cellStyle name="20% - Accent2 23 5 2" xfId="713" xr:uid="{00000000-0005-0000-0000-000024060000}"/>
    <cellStyle name="20% - Accent2 23 5 2 2" xfId="714" xr:uid="{00000000-0005-0000-0000-000025060000}"/>
    <cellStyle name="20% - Accent2 23 5 2 2 2" xfId="715" xr:uid="{00000000-0005-0000-0000-000026060000}"/>
    <cellStyle name="20% - Accent2 23 5 2 2 2 2" xfId="28728" xr:uid="{00000000-0005-0000-0000-000027060000}"/>
    <cellStyle name="20% - Accent2 23 5 2 2 2 3" xfId="32154" xr:uid="{00000000-0005-0000-0000-000028060000}"/>
    <cellStyle name="20% - Accent2 23 5 2 2 3" xfId="716" xr:uid="{00000000-0005-0000-0000-000029060000}"/>
    <cellStyle name="20% - Accent2 23 5 2 2 3 2" xfId="28729" xr:uid="{00000000-0005-0000-0000-00002A060000}"/>
    <cellStyle name="20% - Accent2 23 5 2 2 3 3" xfId="32155" xr:uid="{00000000-0005-0000-0000-00002B060000}"/>
    <cellStyle name="20% - Accent2 23 5 2 2 4" xfId="28727" xr:uid="{00000000-0005-0000-0000-00002C060000}"/>
    <cellStyle name="20% - Accent2 23 5 2 2 5" xfId="32153" xr:uid="{00000000-0005-0000-0000-00002D060000}"/>
    <cellStyle name="20% - Accent2 23 5 2 3" xfId="717" xr:uid="{00000000-0005-0000-0000-00002E060000}"/>
    <cellStyle name="20% - Accent2 23 5 2 3 2" xfId="28730" xr:uid="{00000000-0005-0000-0000-00002F060000}"/>
    <cellStyle name="20% - Accent2 23 5 2 3 3" xfId="32156" xr:uid="{00000000-0005-0000-0000-000030060000}"/>
    <cellStyle name="20% - Accent2 23 5 2 4" xfId="718" xr:uid="{00000000-0005-0000-0000-000031060000}"/>
    <cellStyle name="20% - Accent2 23 5 2 4 2" xfId="28731" xr:uid="{00000000-0005-0000-0000-000032060000}"/>
    <cellStyle name="20% - Accent2 23 5 2 4 3" xfId="32157" xr:uid="{00000000-0005-0000-0000-000033060000}"/>
    <cellStyle name="20% - Accent2 23 5 2 5" xfId="719" xr:uid="{00000000-0005-0000-0000-000034060000}"/>
    <cellStyle name="20% - Accent2 23 5 2 5 2" xfId="28732" xr:uid="{00000000-0005-0000-0000-000035060000}"/>
    <cellStyle name="20% - Accent2 23 5 2 5 3" xfId="32158" xr:uid="{00000000-0005-0000-0000-000036060000}"/>
    <cellStyle name="20% - Accent2 23 5 2 6" xfId="720" xr:uid="{00000000-0005-0000-0000-000037060000}"/>
    <cellStyle name="20% - Accent2 23 5 2 6 2" xfId="28733" xr:uid="{00000000-0005-0000-0000-000038060000}"/>
    <cellStyle name="20% - Accent2 23 5 2 6 3" xfId="32159" xr:uid="{00000000-0005-0000-0000-000039060000}"/>
    <cellStyle name="20% - Accent2 23 5 2 7" xfId="28726" xr:uid="{00000000-0005-0000-0000-00003A060000}"/>
    <cellStyle name="20% - Accent2 23 5 2 8" xfId="32152" xr:uid="{00000000-0005-0000-0000-00003B060000}"/>
    <cellStyle name="20% - Accent2 23 5 3" xfId="721" xr:uid="{00000000-0005-0000-0000-00003C060000}"/>
    <cellStyle name="20% - Accent2 23 5 3 2" xfId="722" xr:uid="{00000000-0005-0000-0000-00003D060000}"/>
    <cellStyle name="20% - Accent2 23 5 3 2 2" xfId="28735" xr:uid="{00000000-0005-0000-0000-00003E060000}"/>
    <cellStyle name="20% - Accent2 23 5 3 2 3" xfId="32161" xr:uid="{00000000-0005-0000-0000-00003F060000}"/>
    <cellStyle name="20% - Accent2 23 5 3 3" xfId="723" xr:uid="{00000000-0005-0000-0000-000040060000}"/>
    <cellStyle name="20% - Accent2 23 5 3 3 2" xfId="28736" xr:uid="{00000000-0005-0000-0000-000041060000}"/>
    <cellStyle name="20% - Accent2 23 5 3 3 3" xfId="32162" xr:uid="{00000000-0005-0000-0000-000042060000}"/>
    <cellStyle name="20% - Accent2 23 5 3 4" xfId="28734" xr:uid="{00000000-0005-0000-0000-000043060000}"/>
    <cellStyle name="20% - Accent2 23 5 3 5" xfId="32160" xr:uid="{00000000-0005-0000-0000-000044060000}"/>
    <cellStyle name="20% - Accent2 23 5 4" xfId="724" xr:uid="{00000000-0005-0000-0000-000045060000}"/>
    <cellStyle name="20% - Accent2 23 5 4 2" xfId="28737" xr:uid="{00000000-0005-0000-0000-000046060000}"/>
    <cellStyle name="20% - Accent2 23 5 4 3" xfId="32163" xr:uid="{00000000-0005-0000-0000-000047060000}"/>
    <cellStyle name="20% - Accent2 23 5 5" xfId="725" xr:uid="{00000000-0005-0000-0000-000048060000}"/>
    <cellStyle name="20% - Accent2 23 5 5 2" xfId="28738" xr:uid="{00000000-0005-0000-0000-000049060000}"/>
    <cellStyle name="20% - Accent2 23 5 5 3" xfId="32164" xr:uid="{00000000-0005-0000-0000-00004A060000}"/>
    <cellStyle name="20% - Accent2 23 5 6" xfId="726" xr:uid="{00000000-0005-0000-0000-00004B060000}"/>
    <cellStyle name="20% - Accent2 23 5 6 2" xfId="28739" xr:uid="{00000000-0005-0000-0000-00004C060000}"/>
    <cellStyle name="20% - Accent2 23 5 6 3" xfId="32165" xr:uid="{00000000-0005-0000-0000-00004D060000}"/>
    <cellStyle name="20% - Accent2 23 5 7" xfId="727" xr:uid="{00000000-0005-0000-0000-00004E060000}"/>
    <cellStyle name="20% - Accent2 23 5 7 2" xfId="28740" xr:uid="{00000000-0005-0000-0000-00004F060000}"/>
    <cellStyle name="20% - Accent2 23 5 7 3" xfId="32166" xr:uid="{00000000-0005-0000-0000-000050060000}"/>
    <cellStyle name="20% - Accent2 23 5 8" xfId="28725" xr:uid="{00000000-0005-0000-0000-000051060000}"/>
    <cellStyle name="20% - Accent2 23 5 9" xfId="32151" xr:uid="{00000000-0005-0000-0000-000052060000}"/>
    <cellStyle name="20% - Accent2 23 6" xfId="728" xr:uid="{00000000-0005-0000-0000-000053060000}"/>
    <cellStyle name="20% - Accent2 23 6 2" xfId="729" xr:uid="{00000000-0005-0000-0000-000054060000}"/>
    <cellStyle name="20% - Accent2 23 6 2 2" xfId="730" xr:uid="{00000000-0005-0000-0000-000055060000}"/>
    <cellStyle name="20% - Accent2 23 6 2 2 2" xfId="28743" xr:uid="{00000000-0005-0000-0000-000056060000}"/>
    <cellStyle name="20% - Accent2 23 6 2 2 3" xfId="32169" xr:uid="{00000000-0005-0000-0000-000057060000}"/>
    <cellStyle name="20% - Accent2 23 6 2 3" xfId="731" xr:uid="{00000000-0005-0000-0000-000058060000}"/>
    <cellStyle name="20% - Accent2 23 6 2 3 2" xfId="28744" xr:uid="{00000000-0005-0000-0000-000059060000}"/>
    <cellStyle name="20% - Accent2 23 6 2 3 3" xfId="32170" xr:uid="{00000000-0005-0000-0000-00005A060000}"/>
    <cellStyle name="20% - Accent2 23 6 2 4" xfId="28742" xr:uid="{00000000-0005-0000-0000-00005B060000}"/>
    <cellStyle name="20% - Accent2 23 6 2 5" xfId="32168" xr:uid="{00000000-0005-0000-0000-00005C060000}"/>
    <cellStyle name="20% - Accent2 23 6 3" xfId="732" xr:uid="{00000000-0005-0000-0000-00005D060000}"/>
    <cellStyle name="20% - Accent2 23 6 3 2" xfId="28745" xr:uid="{00000000-0005-0000-0000-00005E060000}"/>
    <cellStyle name="20% - Accent2 23 6 3 3" xfId="32171" xr:uid="{00000000-0005-0000-0000-00005F060000}"/>
    <cellStyle name="20% - Accent2 23 6 4" xfId="733" xr:uid="{00000000-0005-0000-0000-000060060000}"/>
    <cellStyle name="20% - Accent2 23 6 4 2" xfId="28746" xr:uid="{00000000-0005-0000-0000-000061060000}"/>
    <cellStyle name="20% - Accent2 23 6 4 3" xfId="32172" xr:uid="{00000000-0005-0000-0000-000062060000}"/>
    <cellStyle name="20% - Accent2 23 6 5" xfId="734" xr:uid="{00000000-0005-0000-0000-000063060000}"/>
    <cellStyle name="20% - Accent2 23 6 5 2" xfId="28747" xr:uid="{00000000-0005-0000-0000-000064060000}"/>
    <cellStyle name="20% - Accent2 23 6 5 3" xfId="32173" xr:uid="{00000000-0005-0000-0000-000065060000}"/>
    <cellStyle name="20% - Accent2 23 6 6" xfId="735" xr:uid="{00000000-0005-0000-0000-000066060000}"/>
    <cellStyle name="20% - Accent2 23 6 6 2" xfId="28748" xr:uid="{00000000-0005-0000-0000-000067060000}"/>
    <cellStyle name="20% - Accent2 23 6 6 3" xfId="32174" xr:uid="{00000000-0005-0000-0000-000068060000}"/>
    <cellStyle name="20% - Accent2 23 6 7" xfId="28741" xr:uid="{00000000-0005-0000-0000-000069060000}"/>
    <cellStyle name="20% - Accent2 23 6 8" xfId="32167" xr:uid="{00000000-0005-0000-0000-00006A060000}"/>
    <cellStyle name="20% - Accent2 23 7" xfId="736" xr:uid="{00000000-0005-0000-0000-00006B060000}"/>
    <cellStyle name="20% - Accent2 23 7 2" xfId="737" xr:uid="{00000000-0005-0000-0000-00006C060000}"/>
    <cellStyle name="20% - Accent2 23 7 2 2" xfId="738" xr:uid="{00000000-0005-0000-0000-00006D060000}"/>
    <cellStyle name="20% - Accent2 23 7 2 2 2" xfId="28751" xr:uid="{00000000-0005-0000-0000-00006E060000}"/>
    <cellStyle name="20% - Accent2 23 7 2 2 3" xfId="32177" xr:uid="{00000000-0005-0000-0000-00006F060000}"/>
    <cellStyle name="20% - Accent2 23 7 2 3" xfId="739" xr:uid="{00000000-0005-0000-0000-000070060000}"/>
    <cellStyle name="20% - Accent2 23 7 2 3 2" xfId="28752" xr:uid="{00000000-0005-0000-0000-000071060000}"/>
    <cellStyle name="20% - Accent2 23 7 2 3 3" xfId="32178" xr:uid="{00000000-0005-0000-0000-000072060000}"/>
    <cellStyle name="20% - Accent2 23 7 2 4" xfId="28750" xr:uid="{00000000-0005-0000-0000-000073060000}"/>
    <cellStyle name="20% - Accent2 23 7 2 5" xfId="32176" xr:uid="{00000000-0005-0000-0000-000074060000}"/>
    <cellStyle name="20% - Accent2 23 7 3" xfId="740" xr:uid="{00000000-0005-0000-0000-000075060000}"/>
    <cellStyle name="20% - Accent2 23 7 3 2" xfId="28753" xr:uid="{00000000-0005-0000-0000-000076060000}"/>
    <cellStyle name="20% - Accent2 23 7 3 3" xfId="32179" xr:uid="{00000000-0005-0000-0000-000077060000}"/>
    <cellStyle name="20% - Accent2 23 7 4" xfId="741" xr:uid="{00000000-0005-0000-0000-000078060000}"/>
    <cellStyle name="20% - Accent2 23 7 4 2" xfId="28754" xr:uid="{00000000-0005-0000-0000-000079060000}"/>
    <cellStyle name="20% - Accent2 23 7 4 3" xfId="32180" xr:uid="{00000000-0005-0000-0000-00007A060000}"/>
    <cellStyle name="20% - Accent2 23 7 5" xfId="742" xr:uid="{00000000-0005-0000-0000-00007B060000}"/>
    <cellStyle name="20% - Accent2 23 7 5 2" xfId="28755" xr:uid="{00000000-0005-0000-0000-00007C060000}"/>
    <cellStyle name="20% - Accent2 23 7 5 3" xfId="32181" xr:uid="{00000000-0005-0000-0000-00007D060000}"/>
    <cellStyle name="20% - Accent2 23 7 6" xfId="28749" xr:uid="{00000000-0005-0000-0000-00007E060000}"/>
    <cellStyle name="20% - Accent2 23 7 7" xfId="32175" xr:uid="{00000000-0005-0000-0000-00007F060000}"/>
    <cellStyle name="20% - Accent2 23 8" xfId="743" xr:uid="{00000000-0005-0000-0000-000080060000}"/>
    <cellStyle name="20% - Accent2 23 8 2" xfId="744" xr:uid="{00000000-0005-0000-0000-000081060000}"/>
    <cellStyle name="20% - Accent2 23 8 2 2" xfId="28757" xr:uid="{00000000-0005-0000-0000-000082060000}"/>
    <cellStyle name="20% - Accent2 23 8 2 3" xfId="32183" xr:uid="{00000000-0005-0000-0000-000083060000}"/>
    <cellStyle name="20% - Accent2 23 8 3" xfId="745" xr:uid="{00000000-0005-0000-0000-000084060000}"/>
    <cellStyle name="20% - Accent2 23 8 3 2" xfId="28758" xr:uid="{00000000-0005-0000-0000-000085060000}"/>
    <cellStyle name="20% - Accent2 23 8 3 3" xfId="32184" xr:uid="{00000000-0005-0000-0000-000086060000}"/>
    <cellStyle name="20% - Accent2 23 8 4" xfId="28756" xr:uid="{00000000-0005-0000-0000-000087060000}"/>
    <cellStyle name="20% - Accent2 23 8 5" xfId="32182" xr:uid="{00000000-0005-0000-0000-000088060000}"/>
    <cellStyle name="20% - Accent2 23 9" xfId="746" xr:uid="{00000000-0005-0000-0000-000089060000}"/>
    <cellStyle name="20% - Accent2 23 9 2" xfId="28759" xr:uid="{00000000-0005-0000-0000-00008A060000}"/>
    <cellStyle name="20% - Accent2 23 9 3" xfId="32185" xr:uid="{00000000-0005-0000-0000-00008B060000}"/>
    <cellStyle name="20% - Accent2 24" xfId="747" xr:uid="{00000000-0005-0000-0000-00008C060000}"/>
    <cellStyle name="20% - Accent2 24 10" xfId="748" xr:uid="{00000000-0005-0000-0000-00008D060000}"/>
    <cellStyle name="20% - Accent2 24 10 2" xfId="28761" xr:uid="{00000000-0005-0000-0000-00008E060000}"/>
    <cellStyle name="20% - Accent2 24 10 3" xfId="32187" xr:uid="{00000000-0005-0000-0000-00008F060000}"/>
    <cellStyle name="20% - Accent2 24 11" xfId="749" xr:uid="{00000000-0005-0000-0000-000090060000}"/>
    <cellStyle name="20% - Accent2 24 11 2" xfId="28762" xr:uid="{00000000-0005-0000-0000-000091060000}"/>
    <cellStyle name="20% - Accent2 24 11 3" xfId="32188" xr:uid="{00000000-0005-0000-0000-000092060000}"/>
    <cellStyle name="20% - Accent2 24 12" xfId="750" xr:uid="{00000000-0005-0000-0000-000093060000}"/>
    <cellStyle name="20% - Accent2 24 12 2" xfId="28763" xr:uid="{00000000-0005-0000-0000-000094060000}"/>
    <cellStyle name="20% - Accent2 24 12 3" xfId="32189" xr:uid="{00000000-0005-0000-0000-000095060000}"/>
    <cellStyle name="20% - Accent2 24 13" xfId="28760" xr:uid="{00000000-0005-0000-0000-000096060000}"/>
    <cellStyle name="20% - Accent2 24 14" xfId="32186" xr:uid="{00000000-0005-0000-0000-000097060000}"/>
    <cellStyle name="20% - Accent2 24 2" xfId="751" xr:uid="{00000000-0005-0000-0000-000098060000}"/>
    <cellStyle name="20% - Accent2 24 2 2" xfId="752" xr:uid="{00000000-0005-0000-0000-000099060000}"/>
    <cellStyle name="20% - Accent2 24 2 2 2" xfId="753" xr:uid="{00000000-0005-0000-0000-00009A060000}"/>
    <cellStyle name="20% - Accent2 24 2 2 2 2" xfId="28765" xr:uid="{00000000-0005-0000-0000-00009B060000}"/>
    <cellStyle name="20% - Accent2 24 2 2 2 3" xfId="32191" xr:uid="{00000000-0005-0000-0000-00009C060000}"/>
    <cellStyle name="20% - Accent2 24 2 2 3" xfId="754" xr:uid="{00000000-0005-0000-0000-00009D060000}"/>
    <cellStyle name="20% - Accent2 24 2 2 3 2" xfId="28766" xr:uid="{00000000-0005-0000-0000-00009E060000}"/>
    <cellStyle name="20% - Accent2 24 2 2 3 3" xfId="32192" xr:uid="{00000000-0005-0000-0000-00009F060000}"/>
    <cellStyle name="20% - Accent2 24 2 2 4" xfId="28764" xr:uid="{00000000-0005-0000-0000-0000A0060000}"/>
    <cellStyle name="20% - Accent2 24 2 2 5" xfId="32190" xr:uid="{00000000-0005-0000-0000-0000A1060000}"/>
    <cellStyle name="20% - Accent2 24 3" xfId="755" xr:uid="{00000000-0005-0000-0000-0000A2060000}"/>
    <cellStyle name="20% - Accent2 24 3 2" xfId="756" xr:uid="{00000000-0005-0000-0000-0000A3060000}"/>
    <cellStyle name="20% - Accent2 24 3 2 2" xfId="757" xr:uid="{00000000-0005-0000-0000-0000A4060000}"/>
    <cellStyle name="20% - Accent2 24 3 2 2 2" xfId="28768" xr:uid="{00000000-0005-0000-0000-0000A5060000}"/>
    <cellStyle name="20% - Accent2 24 3 2 2 3" xfId="32194" xr:uid="{00000000-0005-0000-0000-0000A6060000}"/>
    <cellStyle name="20% - Accent2 24 3 2 3" xfId="758" xr:uid="{00000000-0005-0000-0000-0000A7060000}"/>
    <cellStyle name="20% - Accent2 24 3 2 3 2" xfId="28769" xr:uid="{00000000-0005-0000-0000-0000A8060000}"/>
    <cellStyle name="20% - Accent2 24 3 2 3 3" xfId="32195" xr:uid="{00000000-0005-0000-0000-0000A9060000}"/>
    <cellStyle name="20% - Accent2 24 3 2 4" xfId="28767" xr:uid="{00000000-0005-0000-0000-0000AA060000}"/>
    <cellStyle name="20% - Accent2 24 3 2 5" xfId="32193" xr:uid="{00000000-0005-0000-0000-0000AB060000}"/>
    <cellStyle name="20% - Accent2 24 4" xfId="759" xr:uid="{00000000-0005-0000-0000-0000AC060000}"/>
    <cellStyle name="20% - Accent2 24 5" xfId="760" xr:uid="{00000000-0005-0000-0000-0000AD060000}"/>
    <cellStyle name="20% - Accent2 24 6" xfId="761" xr:uid="{00000000-0005-0000-0000-0000AE060000}"/>
    <cellStyle name="20% - Accent2 24 7" xfId="762" xr:uid="{00000000-0005-0000-0000-0000AF060000}"/>
    <cellStyle name="20% - Accent2 24 7 2" xfId="763" xr:uid="{00000000-0005-0000-0000-0000B0060000}"/>
    <cellStyle name="20% - Accent2 24 7 2 2" xfId="764" xr:uid="{00000000-0005-0000-0000-0000B1060000}"/>
    <cellStyle name="20% - Accent2 24 7 2 2 2" xfId="28772" xr:uid="{00000000-0005-0000-0000-0000B2060000}"/>
    <cellStyle name="20% - Accent2 24 7 2 2 3" xfId="32198" xr:uid="{00000000-0005-0000-0000-0000B3060000}"/>
    <cellStyle name="20% - Accent2 24 7 2 3" xfId="765" xr:uid="{00000000-0005-0000-0000-0000B4060000}"/>
    <cellStyle name="20% - Accent2 24 7 2 3 2" xfId="28773" xr:uid="{00000000-0005-0000-0000-0000B5060000}"/>
    <cellStyle name="20% - Accent2 24 7 2 3 3" xfId="32199" xr:uid="{00000000-0005-0000-0000-0000B6060000}"/>
    <cellStyle name="20% - Accent2 24 7 2 4" xfId="28771" xr:uid="{00000000-0005-0000-0000-0000B7060000}"/>
    <cellStyle name="20% - Accent2 24 7 2 5" xfId="32197" xr:uid="{00000000-0005-0000-0000-0000B8060000}"/>
    <cellStyle name="20% - Accent2 24 7 3" xfId="766" xr:uid="{00000000-0005-0000-0000-0000B9060000}"/>
    <cellStyle name="20% - Accent2 24 7 3 2" xfId="28774" xr:uid="{00000000-0005-0000-0000-0000BA060000}"/>
    <cellStyle name="20% - Accent2 24 7 3 3" xfId="32200" xr:uid="{00000000-0005-0000-0000-0000BB060000}"/>
    <cellStyle name="20% - Accent2 24 7 4" xfId="767" xr:uid="{00000000-0005-0000-0000-0000BC060000}"/>
    <cellStyle name="20% - Accent2 24 7 4 2" xfId="28775" xr:uid="{00000000-0005-0000-0000-0000BD060000}"/>
    <cellStyle name="20% - Accent2 24 7 4 3" xfId="32201" xr:uid="{00000000-0005-0000-0000-0000BE060000}"/>
    <cellStyle name="20% - Accent2 24 7 5" xfId="768" xr:uid="{00000000-0005-0000-0000-0000BF060000}"/>
    <cellStyle name="20% - Accent2 24 7 5 2" xfId="28776" xr:uid="{00000000-0005-0000-0000-0000C0060000}"/>
    <cellStyle name="20% - Accent2 24 7 5 3" xfId="32202" xr:uid="{00000000-0005-0000-0000-0000C1060000}"/>
    <cellStyle name="20% - Accent2 24 7 6" xfId="28770" xr:uid="{00000000-0005-0000-0000-0000C2060000}"/>
    <cellStyle name="20% - Accent2 24 7 7" xfId="32196" xr:uid="{00000000-0005-0000-0000-0000C3060000}"/>
    <cellStyle name="20% - Accent2 24 8" xfId="769" xr:uid="{00000000-0005-0000-0000-0000C4060000}"/>
    <cellStyle name="20% - Accent2 24 8 2" xfId="770" xr:uid="{00000000-0005-0000-0000-0000C5060000}"/>
    <cellStyle name="20% - Accent2 24 8 2 2" xfId="28778" xr:uid="{00000000-0005-0000-0000-0000C6060000}"/>
    <cellStyle name="20% - Accent2 24 8 2 3" xfId="32204" xr:uid="{00000000-0005-0000-0000-0000C7060000}"/>
    <cellStyle name="20% - Accent2 24 8 3" xfId="771" xr:uid="{00000000-0005-0000-0000-0000C8060000}"/>
    <cellStyle name="20% - Accent2 24 8 3 2" xfId="28779" xr:uid="{00000000-0005-0000-0000-0000C9060000}"/>
    <cellStyle name="20% - Accent2 24 8 3 3" xfId="32205" xr:uid="{00000000-0005-0000-0000-0000CA060000}"/>
    <cellStyle name="20% - Accent2 24 8 4" xfId="772" xr:uid="{00000000-0005-0000-0000-0000CB060000}"/>
    <cellStyle name="20% - Accent2 24 8 4 2" xfId="28780" xr:uid="{00000000-0005-0000-0000-0000CC060000}"/>
    <cellStyle name="20% - Accent2 24 8 4 3" xfId="32206" xr:uid="{00000000-0005-0000-0000-0000CD060000}"/>
    <cellStyle name="20% - Accent2 24 8 5" xfId="773" xr:uid="{00000000-0005-0000-0000-0000CE060000}"/>
    <cellStyle name="20% - Accent2 24 8 5 2" xfId="28781" xr:uid="{00000000-0005-0000-0000-0000CF060000}"/>
    <cellStyle name="20% - Accent2 24 8 5 3" xfId="32207" xr:uid="{00000000-0005-0000-0000-0000D0060000}"/>
    <cellStyle name="20% - Accent2 24 8 6" xfId="28777" xr:uid="{00000000-0005-0000-0000-0000D1060000}"/>
    <cellStyle name="20% - Accent2 24 8 7" xfId="32203" xr:uid="{00000000-0005-0000-0000-0000D2060000}"/>
    <cellStyle name="20% - Accent2 24 9" xfId="774" xr:uid="{00000000-0005-0000-0000-0000D3060000}"/>
    <cellStyle name="20% - Accent2 24 9 2" xfId="28782" xr:uid="{00000000-0005-0000-0000-0000D4060000}"/>
    <cellStyle name="20% - Accent2 24 9 3" xfId="32208" xr:uid="{00000000-0005-0000-0000-0000D5060000}"/>
    <cellStyle name="20% - Accent2 25" xfId="775" xr:uid="{00000000-0005-0000-0000-0000D6060000}"/>
    <cellStyle name="20% - Accent2 25 10" xfId="32209" xr:uid="{00000000-0005-0000-0000-0000D7060000}"/>
    <cellStyle name="20% - Accent2 25 2" xfId="776" xr:uid="{00000000-0005-0000-0000-0000D8060000}"/>
    <cellStyle name="20% - Accent2 25 2 2" xfId="777" xr:uid="{00000000-0005-0000-0000-0000D9060000}"/>
    <cellStyle name="20% - Accent2 25 2 2 2" xfId="778" xr:uid="{00000000-0005-0000-0000-0000DA060000}"/>
    <cellStyle name="20% - Accent2 25 2 2 2 2" xfId="28785" xr:uid="{00000000-0005-0000-0000-0000DB060000}"/>
    <cellStyle name="20% - Accent2 25 2 2 2 3" xfId="32211" xr:uid="{00000000-0005-0000-0000-0000DC060000}"/>
    <cellStyle name="20% - Accent2 25 2 2 3" xfId="779" xr:uid="{00000000-0005-0000-0000-0000DD060000}"/>
    <cellStyle name="20% - Accent2 25 2 2 3 2" xfId="28786" xr:uid="{00000000-0005-0000-0000-0000DE060000}"/>
    <cellStyle name="20% - Accent2 25 2 2 3 3" xfId="32212" xr:uid="{00000000-0005-0000-0000-0000DF060000}"/>
    <cellStyle name="20% - Accent2 25 2 2 4" xfId="28784" xr:uid="{00000000-0005-0000-0000-0000E0060000}"/>
    <cellStyle name="20% - Accent2 25 2 2 5" xfId="32210" xr:uid="{00000000-0005-0000-0000-0000E1060000}"/>
    <cellStyle name="20% - Accent2 25 3" xfId="780" xr:uid="{00000000-0005-0000-0000-0000E2060000}"/>
    <cellStyle name="20% - Accent2 25 3 2" xfId="781" xr:uid="{00000000-0005-0000-0000-0000E3060000}"/>
    <cellStyle name="20% - Accent2 25 3 2 2" xfId="782" xr:uid="{00000000-0005-0000-0000-0000E4060000}"/>
    <cellStyle name="20% - Accent2 25 3 2 2 2" xfId="28789" xr:uid="{00000000-0005-0000-0000-0000E5060000}"/>
    <cellStyle name="20% - Accent2 25 3 2 2 3" xfId="32215" xr:uid="{00000000-0005-0000-0000-0000E6060000}"/>
    <cellStyle name="20% - Accent2 25 3 2 3" xfId="783" xr:uid="{00000000-0005-0000-0000-0000E7060000}"/>
    <cellStyle name="20% - Accent2 25 3 2 3 2" xfId="28790" xr:uid="{00000000-0005-0000-0000-0000E8060000}"/>
    <cellStyle name="20% - Accent2 25 3 2 3 3" xfId="32216" xr:uid="{00000000-0005-0000-0000-0000E9060000}"/>
    <cellStyle name="20% - Accent2 25 3 2 4" xfId="784" xr:uid="{00000000-0005-0000-0000-0000EA060000}"/>
    <cellStyle name="20% - Accent2 25 3 2 4 2" xfId="28791" xr:uid="{00000000-0005-0000-0000-0000EB060000}"/>
    <cellStyle name="20% - Accent2 25 3 2 4 3" xfId="32217" xr:uid="{00000000-0005-0000-0000-0000EC060000}"/>
    <cellStyle name="20% - Accent2 25 3 2 5" xfId="785" xr:uid="{00000000-0005-0000-0000-0000ED060000}"/>
    <cellStyle name="20% - Accent2 25 3 2 5 2" xfId="28792" xr:uid="{00000000-0005-0000-0000-0000EE060000}"/>
    <cellStyle name="20% - Accent2 25 3 2 5 3" xfId="32218" xr:uid="{00000000-0005-0000-0000-0000EF060000}"/>
    <cellStyle name="20% - Accent2 25 3 2 6" xfId="28788" xr:uid="{00000000-0005-0000-0000-0000F0060000}"/>
    <cellStyle name="20% - Accent2 25 3 2 7" xfId="32214" xr:uid="{00000000-0005-0000-0000-0000F1060000}"/>
    <cellStyle name="20% - Accent2 25 3 3" xfId="786" xr:uid="{00000000-0005-0000-0000-0000F2060000}"/>
    <cellStyle name="20% - Accent2 25 3 3 2" xfId="28793" xr:uid="{00000000-0005-0000-0000-0000F3060000}"/>
    <cellStyle name="20% - Accent2 25 3 3 3" xfId="32219" xr:uid="{00000000-0005-0000-0000-0000F4060000}"/>
    <cellStyle name="20% - Accent2 25 3 4" xfId="787" xr:uid="{00000000-0005-0000-0000-0000F5060000}"/>
    <cellStyle name="20% - Accent2 25 3 4 2" xfId="28794" xr:uid="{00000000-0005-0000-0000-0000F6060000}"/>
    <cellStyle name="20% - Accent2 25 3 4 3" xfId="32220" xr:uid="{00000000-0005-0000-0000-0000F7060000}"/>
    <cellStyle name="20% - Accent2 25 3 5" xfId="788" xr:uid="{00000000-0005-0000-0000-0000F8060000}"/>
    <cellStyle name="20% - Accent2 25 3 5 2" xfId="28795" xr:uid="{00000000-0005-0000-0000-0000F9060000}"/>
    <cellStyle name="20% - Accent2 25 3 5 3" xfId="32221" xr:uid="{00000000-0005-0000-0000-0000FA060000}"/>
    <cellStyle name="20% - Accent2 25 3 6" xfId="789" xr:uid="{00000000-0005-0000-0000-0000FB060000}"/>
    <cellStyle name="20% - Accent2 25 3 6 2" xfId="28796" xr:uid="{00000000-0005-0000-0000-0000FC060000}"/>
    <cellStyle name="20% - Accent2 25 3 6 3" xfId="32222" xr:uid="{00000000-0005-0000-0000-0000FD060000}"/>
    <cellStyle name="20% - Accent2 25 3 7" xfId="28787" xr:uid="{00000000-0005-0000-0000-0000FE060000}"/>
    <cellStyle name="20% - Accent2 25 3 8" xfId="32213" xr:uid="{00000000-0005-0000-0000-0000FF060000}"/>
    <cellStyle name="20% - Accent2 25 4" xfId="790" xr:uid="{00000000-0005-0000-0000-000000070000}"/>
    <cellStyle name="20% - Accent2 25 4 2" xfId="791" xr:uid="{00000000-0005-0000-0000-000001070000}"/>
    <cellStyle name="20% - Accent2 25 4 2 2" xfId="28798" xr:uid="{00000000-0005-0000-0000-000002070000}"/>
    <cellStyle name="20% - Accent2 25 4 2 3" xfId="32224" xr:uid="{00000000-0005-0000-0000-000003070000}"/>
    <cellStyle name="20% - Accent2 25 4 3" xfId="792" xr:uid="{00000000-0005-0000-0000-000004070000}"/>
    <cellStyle name="20% - Accent2 25 4 3 2" xfId="28799" xr:uid="{00000000-0005-0000-0000-000005070000}"/>
    <cellStyle name="20% - Accent2 25 4 3 3" xfId="32225" xr:uid="{00000000-0005-0000-0000-000006070000}"/>
    <cellStyle name="20% - Accent2 25 4 4" xfId="793" xr:uid="{00000000-0005-0000-0000-000007070000}"/>
    <cellStyle name="20% - Accent2 25 4 4 2" xfId="28800" xr:uid="{00000000-0005-0000-0000-000008070000}"/>
    <cellStyle name="20% - Accent2 25 4 4 3" xfId="32226" xr:uid="{00000000-0005-0000-0000-000009070000}"/>
    <cellStyle name="20% - Accent2 25 4 5" xfId="794" xr:uid="{00000000-0005-0000-0000-00000A070000}"/>
    <cellStyle name="20% - Accent2 25 4 5 2" xfId="28801" xr:uid="{00000000-0005-0000-0000-00000B070000}"/>
    <cellStyle name="20% - Accent2 25 4 5 3" xfId="32227" xr:uid="{00000000-0005-0000-0000-00000C070000}"/>
    <cellStyle name="20% - Accent2 25 4 6" xfId="28797" xr:uid="{00000000-0005-0000-0000-00000D070000}"/>
    <cellStyle name="20% - Accent2 25 4 7" xfId="32223" xr:uid="{00000000-0005-0000-0000-00000E070000}"/>
    <cellStyle name="20% - Accent2 25 5" xfId="795" xr:uid="{00000000-0005-0000-0000-00000F070000}"/>
    <cellStyle name="20% - Accent2 25 5 2" xfId="28802" xr:uid="{00000000-0005-0000-0000-000010070000}"/>
    <cellStyle name="20% - Accent2 25 5 3" xfId="32228" xr:uid="{00000000-0005-0000-0000-000011070000}"/>
    <cellStyle name="20% - Accent2 25 6" xfId="796" xr:uid="{00000000-0005-0000-0000-000012070000}"/>
    <cellStyle name="20% - Accent2 25 6 2" xfId="28803" xr:uid="{00000000-0005-0000-0000-000013070000}"/>
    <cellStyle name="20% - Accent2 25 6 3" xfId="32229" xr:uid="{00000000-0005-0000-0000-000014070000}"/>
    <cellStyle name="20% - Accent2 25 7" xfId="797" xr:uid="{00000000-0005-0000-0000-000015070000}"/>
    <cellStyle name="20% - Accent2 25 7 2" xfId="28804" xr:uid="{00000000-0005-0000-0000-000016070000}"/>
    <cellStyle name="20% - Accent2 25 7 3" xfId="32230" xr:uid="{00000000-0005-0000-0000-000017070000}"/>
    <cellStyle name="20% - Accent2 25 8" xfId="798" xr:uid="{00000000-0005-0000-0000-000018070000}"/>
    <cellStyle name="20% - Accent2 25 8 2" xfId="28805" xr:uid="{00000000-0005-0000-0000-000019070000}"/>
    <cellStyle name="20% - Accent2 25 8 3" xfId="32231" xr:uid="{00000000-0005-0000-0000-00001A070000}"/>
    <cellStyle name="20% - Accent2 25 9" xfId="28783" xr:uid="{00000000-0005-0000-0000-00001B070000}"/>
    <cellStyle name="20% - Accent2 26" xfId="799" xr:uid="{00000000-0005-0000-0000-00001C070000}"/>
    <cellStyle name="20% - Accent2 26 10" xfId="32232" xr:uid="{00000000-0005-0000-0000-00001D070000}"/>
    <cellStyle name="20% - Accent2 26 2" xfId="800" xr:uid="{00000000-0005-0000-0000-00001E070000}"/>
    <cellStyle name="20% - Accent2 26 2 2" xfId="801" xr:uid="{00000000-0005-0000-0000-00001F070000}"/>
    <cellStyle name="20% - Accent2 26 2 2 2" xfId="802" xr:uid="{00000000-0005-0000-0000-000020070000}"/>
    <cellStyle name="20% - Accent2 26 2 2 2 2" xfId="28808" xr:uid="{00000000-0005-0000-0000-000021070000}"/>
    <cellStyle name="20% - Accent2 26 2 2 2 3" xfId="32234" xr:uid="{00000000-0005-0000-0000-000022070000}"/>
    <cellStyle name="20% - Accent2 26 2 2 3" xfId="803" xr:uid="{00000000-0005-0000-0000-000023070000}"/>
    <cellStyle name="20% - Accent2 26 2 2 3 2" xfId="28809" xr:uid="{00000000-0005-0000-0000-000024070000}"/>
    <cellStyle name="20% - Accent2 26 2 2 3 3" xfId="32235" xr:uid="{00000000-0005-0000-0000-000025070000}"/>
    <cellStyle name="20% - Accent2 26 2 2 4" xfId="28807" xr:uid="{00000000-0005-0000-0000-000026070000}"/>
    <cellStyle name="20% - Accent2 26 2 2 5" xfId="32233" xr:uid="{00000000-0005-0000-0000-000027070000}"/>
    <cellStyle name="20% - Accent2 26 3" xfId="804" xr:uid="{00000000-0005-0000-0000-000028070000}"/>
    <cellStyle name="20% - Accent2 26 3 2" xfId="805" xr:uid="{00000000-0005-0000-0000-000029070000}"/>
    <cellStyle name="20% - Accent2 26 3 2 2" xfId="806" xr:uid="{00000000-0005-0000-0000-00002A070000}"/>
    <cellStyle name="20% - Accent2 26 3 2 2 2" xfId="28812" xr:uid="{00000000-0005-0000-0000-00002B070000}"/>
    <cellStyle name="20% - Accent2 26 3 2 2 3" xfId="32238" xr:uid="{00000000-0005-0000-0000-00002C070000}"/>
    <cellStyle name="20% - Accent2 26 3 2 3" xfId="807" xr:uid="{00000000-0005-0000-0000-00002D070000}"/>
    <cellStyle name="20% - Accent2 26 3 2 3 2" xfId="28813" xr:uid="{00000000-0005-0000-0000-00002E070000}"/>
    <cellStyle name="20% - Accent2 26 3 2 3 3" xfId="32239" xr:uid="{00000000-0005-0000-0000-00002F070000}"/>
    <cellStyle name="20% - Accent2 26 3 2 4" xfId="808" xr:uid="{00000000-0005-0000-0000-000030070000}"/>
    <cellStyle name="20% - Accent2 26 3 2 4 2" xfId="28814" xr:uid="{00000000-0005-0000-0000-000031070000}"/>
    <cellStyle name="20% - Accent2 26 3 2 4 3" xfId="32240" xr:uid="{00000000-0005-0000-0000-000032070000}"/>
    <cellStyle name="20% - Accent2 26 3 2 5" xfId="809" xr:uid="{00000000-0005-0000-0000-000033070000}"/>
    <cellStyle name="20% - Accent2 26 3 2 5 2" xfId="28815" xr:uid="{00000000-0005-0000-0000-000034070000}"/>
    <cellStyle name="20% - Accent2 26 3 2 5 3" xfId="32241" xr:uid="{00000000-0005-0000-0000-000035070000}"/>
    <cellStyle name="20% - Accent2 26 3 2 6" xfId="28811" xr:uid="{00000000-0005-0000-0000-000036070000}"/>
    <cellStyle name="20% - Accent2 26 3 2 7" xfId="32237" xr:uid="{00000000-0005-0000-0000-000037070000}"/>
    <cellStyle name="20% - Accent2 26 3 3" xfId="810" xr:uid="{00000000-0005-0000-0000-000038070000}"/>
    <cellStyle name="20% - Accent2 26 3 3 2" xfId="28816" xr:uid="{00000000-0005-0000-0000-000039070000}"/>
    <cellStyle name="20% - Accent2 26 3 3 3" xfId="32242" xr:uid="{00000000-0005-0000-0000-00003A070000}"/>
    <cellStyle name="20% - Accent2 26 3 4" xfId="811" xr:uid="{00000000-0005-0000-0000-00003B070000}"/>
    <cellStyle name="20% - Accent2 26 3 4 2" xfId="28817" xr:uid="{00000000-0005-0000-0000-00003C070000}"/>
    <cellStyle name="20% - Accent2 26 3 4 3" xfId="32243" xr:uid="{00000000-0005-0000-0000-00003D070000}"/>
    <cellStyle name="20% - Accent2 26 3 5" xfId="812" xr:uid="{00000000-0005-0000-0000-00003E070000}"/>
    <cellStyle name="20% - Accent2 26 3 5 2" xfId="28818" xr:uid="{00000000-0005-0000-0000-00003F070000}"/>
    <cellStyle name="20% - Accent2 26 3 5 3" xfId="32244" xr:uid="{00000000-0005-0000-0000-000040070000}"/>
    <cellStyle name="20% - Accent2 26 3 6" xfId="813" xr:uid="{00000000-0005-0000-0000-000041070000}"/>
    <cellStyle name="20% - Accent2 26 3 6 2" xfId="28819" xr:uid="{00000000-0005-0000-0000-000042070000}"/>
    <cellStyle name="20% - Accent2 26 3 6 3" xfId="32245" xr:uid="{00000000-0005-0000-0000-000043070000}"/>
    <cellStyle name="20% - Accent2 26 3 7" xfId="28810" xr:uid="{00000000-0005-0000-0000-000044070000}"/>
    <cellStyle name="20% - Accent2 26 3 8" xfId="32236" xr:uid="{00000000-0005-0000-0000-000045070000}"/>
    <cellStyle name="20% - Accent2 26 4" xfId="814" xr:uid="{00000000-0005-0000-0000-000046070000}"/>
    <cellStyle name="20% - Accent2 26 4 2" xfId="815" xr:uid="{00000000-0005-0000-0000-000047070000}"/>
    <cellStyle name="20% - Accent2 26 4 2 2" xfId="28821" xr:uid="{00000000-0005-0000-0000-000048070000}"/>
    <cellStyle name="20% - Accent2 26 4 2 3" xfId="32247" xr:uid="{00000000-0005-0000-0000-000049070000}"/>
    <cellStyle name="20% - Accent2 26 4 3" xfId="816" xr:uid="{00000000-0005-0000-0000-00004A070000}"/>
    <cellStyle name="20% - Accent2 26 4 3 2" xfId="28822" xr:uid="{00000000-0005-0000-0000-00004B070000}"/>
    <cellStyle name="20% - Accent2 26 4 3 3" xfId="32248" xr:uid="{00000000-0005-0000-0000-00004C070000}"/>
    <cellStyle name="20% - Accent2 26 4 4" xfId="817" xr:uid="{00000000-0005-0000-0000-00004D070000}"/>
    <cellStyle name="20% - Accent2 26 4 4 2" xfId="28823" xr:uid="{00000000-0005-0000-0000-00004E070000}"/>
    <cellStyle name="20% - Accent2 26 4 4 3" xfId="32249" xr:uid="{00000000-0005-0000-0000-00004F070000}"/>
    <cellStyle name="20% - Accent2 26 4 5" xfId="818" xr:uid="{00000000-0005-0000-0000-000050070000}"/>
    <cellStyle name="20% - Accent2 26 4 5 2" xfId="28824" xr:uid="{00000000-0005-0000-0000-000051070000}"/>
    <cellStyle name="20% - Accent2 26 4 5 3" xfId="32250" xr:uid="{00000000-0005-0000-0000-000052070000}"/>
    <cellStyle name="20% - Accent2 26 4 6" xfId="28820" xr:uid="{00000000-0005-0000-0000-000053070000}"/>
    <cellStyle name="20% - Accent2 26 4 7" xfId="32246" xr:uid="{00000000-0005-0000-0000-000054070000}"/>
    <cellStyle name="20% - Accent2 26 5" xfId="819" xr:uid="{00000000-0005-0000-0000-000055070000}"/>
    <cellStyle name="20% - Accent2 26 5 2" xfId="28825" xr:uid="{00000000-0005-0000-0000-000056070000}"/>
    <cellStyle name="20% - Accent2 26 5 3" xfId="32251" xr:uid="{00000000-0005-0000-0000-000057070000}"/>
    <cellStyle name="20% - Accent2 26 6" xfId="820" xr:uid="{00000000-0005-0000-0000-000058070000}"/>
    <cellStyle name="20% - Accent2 26 6 2" xfId="28826" xr:uid="{00000000-0005-0000-0000-000059070000}"/>
    <cellStyle name="20% - Accent2 26 6 3" xfId="32252" xr:uid="{00000000-0005-0000-0000-00005A070000}"/>
    <cellStyle name="20% - Accent2 26 7" xfId="821" xr:uid="{00000000-0005-0000-0000-00005B070000}"/>
    <cellStyle name="20% - Accent2 26 7 2" xfId="28827" xr:uid="{00000000-0005-0000-0000-00005C070000}"/>
    <cellStyle name="20% - Accent2 26 7 3" xfId="32253" xr:uid="{00000000-0005-0000-0000-00005D070000}"/>
    <cellStyle name="20% - Accent2 26 8" xfId="822" xr:uid="{00000000-0005-0000-0000-00005E070000}"/>
    <cellStyle name="20% - Accent2 26 8 2" xfId="28828" xr:uid="{00000000-0005-0000-0000-00005F070000}"/>
    <cellStyle name="20% - Accent2 26 8 3" xfId="32254" xr:uid="{00000000-0005-0000-0000-000060070000}"/>
    <cellStyle name="20% - Accent2 26 9" xfId="28806" xr:uid="{00000000-0005-0000-0000-000061070000}"/>
    <cellStyle name="20% - Accent2 27" xfId="823" xr:uid="{00000000-0005-0000-0000-000062070000}"/>
    <cellStyle name="20% - Accent2 27 10" xfId="32255" xr:uid="{00000000-0005-0000-0000-000063070000}"/>
    <cellStyle name="20% - Accent2 27 2" xfId="824" xr:uid="{00000000-0005-0000-0000-000064070000}"/>
    <cellStyle name="20% - Accent2 27 2 2" xfId="825" xr:uid="{00000000-0005-0000-0000-000065070000}"/>
    <cellStyle name="20% - Accent2 27 2 2 2" xfId="826" xr:uid="{00000000-0005-0000-0000-000066070000}"/>
    <cellStyle name="20% - Accent2 27 2 2 2 2" xfId="28831" xr:uid="{00000000-0005-0000-0000-000067070000}"/>
    <cellStyle name="20% - Accent2 27 2 2 2 3" xfId="32257" xr:uid="{00000000-0005-0000-0000-000068070000}"/>
    <cellStyle name="20% - Accent2 27 2 2 3" xfId="827" xr:uid="{00000000-0005-0000-0000-000069070000}"/>
    <cellStyle name="20% - Accent2 27 2 2 3 2" xfId="28832" xr:uid="{00000000-0005-0000-0000-00006A070000}"/>
    <cellStyle name="20% - Accent2 27 2 2 3 3" xfId="32258" xr:uid="{00000000-0005-0000-0000-00006B070000}"/>
    <cellStyle name="20% - Accent2 27 2 2 4" xfId="28830" xr:uid="{00000000-0005-0000-0000-00006C070000}"/>
    <cellStyle name="20% - Accent2 27 2 2 5" xfId="32256" xr:uid="{00000000-0005-0000-0000-00006D070000}"/>
    <cellStyle name="20% - Accent2 27 3" xfId="828" xr:uid="{00000000-0005-0000-0000-00006E070000}"/>
    <cellStyle name="20% - Accent2 27 3 2" xfId="829" xr:uid="{00000000-0005-0000-0000-00006F070000}"/>
    <cellStyle name="20% - Accent2 27 3 2 2" xfId="830" xr:uid="{00000000-0005-0000-0000-000070070000}"/>
    <cellStyle name="20% - Accent2 27 3 2 2 2" xfId="28835" xr:uid="{00000000-0005-0000-0000-000071070000}"/>
    <cellStyle name="20% - Accent2 27 3 2 2 3" xfId="32261" xr:uid="{00000000-0005-0000-0000-000072070000}"/>
    <cellStyle name="20% - Accent2 27 3 2 3" xfId="831" xr:uid="{00000000-0005-0000-0000-000073070000}"/>
    <cellStyle name="20% - Accent2 27 3 2 3 2" xfId="28836" xr:uid="{00000000-0005-0000-0000-000074070000}"/>
    <cellStyle name="20% - Accent2 27 3 2 3 3" xfId="32262" xr:uid="{00000000-0005-0000-0000-000075070000}"/>
    <cellStyle name="20% - Accent2 27 3 2 4" xfId="832" xr:uid="{00000000-0005-0000-0000-000076070000}"/>
    <cellStyle name="20% - Accent2 27 3 2 4 2" xfId="28837" xr:uid="{00000000-0005-0000-0000-000077070000}"/>
    <cellStyle name="20% - Accent2 27 3 2 4 3" xfId="32263" xr:uid="{00000000-0005-0000-0000-000078070000}"/>
    <cellStyle name="20% - Accent2 27 3 2 5" xfId="833" xr:uid="{00000000-0005-0000-0000-000079070000}"/>
    <cellStyle name="20% - Accent2 27 3 2 5 2" xfId="28838" xr:uid="{00000000-0005-0000-0000-00007A070000}"/>
    <cellStyle name="20% - Accent2 27 3 2 5 3" xfId="32264" xr:uid="{00000000-0005-0000-0000-00007B070000}"/>
    <cellStyle name="20% - Accent2 27 3 2 6" xfId="28834" xr:uid="{00000000-0005-0000-0000-00007C070000}"/>
    <cellStyle name="20% - Accent2 27 3 2 7" xfId="32260" xr:uid="{00000000-0005-0000-0000-00007D070000}"/>
    <cellStyle name="20% - Accent2 27 3 3" xfId="834" xr:uid="{00000000-0005-0000-0000-00007E070000}"/>
    <cellStyle name="20% - Accent2 27 3 3 2" xfId="28839" xr:uid="{00000000-0005-0000-0000-00007F070000}"/>
    <cellStyle name="20% - Accent2 27 3 3 3" xfId="32265" xr:uid="{00000000-0005-0000-0000-000080070000}"/>
    <cellStyle name="20% - Accent2 27 3 4" xfId="835" xr:uid="{00000000-0005-0000-0000-000081070000}"/>
    <cellStyle name="20% - Accent2 27 3 4 2" xfId="28840" xr:uid="{00000000-0005-0000-0000-000082070000}"/>
    <cellStyle name="20% - Accent2 27 3 4 3" xfId="32266" xr:uid="{00000000-0005-0000-0000-000083070000}"/>
    <cellStyle name="20% - Accent2 27 3 5" xfId="836" xr:uid="{00000000-0005-0000-0000-000084070000}"/>
    <cellStyle name="20% - Accent2 27 3 5 2" xfId="28841" xr:uid="{00000000-0005-0000-0000-000085070000}"/>
    <cellStyle name="20% - Accent2 27 3 5 3" xfId="32267" xr:uid="{00000000-0005-0000-0000-000086070000}"/>
    <cellStyle name="20% - Accent2 27 3 6" xfId="837" xr:uid="{00000000-0005-0000-0000-000087070000}"/>
    <cellStyle name="20% - Accent2 27 3 6 2" xfId="28842" xr:uid="{00000000-0005-0000-0000-000088070000}"/>
    <cellStyle name="20% - Accent2 27 3 6 3" xfId="32268" xr:uid="{00000000-0005-0000-0000-000089070000}"/>
    <cellStyle name="20% - Accent2 27 3 7" xfId="28833" xr:uid="{00000000-0005-0000-0000-00008A070000}"/>
    <cellStyle name="20% - Accent2 27 3 8" xfId="32259" xr:uid="{00000000-0005-0000-0000-00008B070000}"/>
    <cellStyle name="20% - Accent2 27 4" xfId="838" xr:uid="{00000000-0005-0000-0000-00008C070000}"/>
    <cellStyle name="20% - Accent2 27 4 2" xfId="839" xr:uid="{00000000-0005-0000-0000-00008D070000}"/>
    <cellStyle name="20% - Accent2 27 4 2 2" xfId="28844" xr:uid="{00000000-0005-0000-0000-00008E070000}"/>
    <cellStyle name="20% - Accent2 27 4 2 3" xfId="32270" xr:uid="{00000000-0005-0000-0000-00008F070000}"/>
    <cellStyle name="20% - Accent2 27 4 3" xfId="840" xr:uid="{00000000-0005-0000-0000-000090070000}"/>
    <cellStyle name="20% - Accent2 27 4 3 2" xfId="28845" xr:uid="{00000000-0005-0000-0000-000091070000}"/>
    <cellStyle name="20% - Accent2 27 4 3 3" xfId="32271" xr:uid="{00000000-0005-0000-0000-000092070000}"/>
    <cellStyle name="20% - Accent2 27 4 4" xfId="841" xr:uid="{00000000-0005-0000-0000-000093070000}"/>
    <cellStyle name="20% - Accent2 27 4 4 2" xfId="28846" xr:uid="{00000000-0005-0000-0000-000094070000}"/>
    <cellStyle name="20% - Accent2 27 4 4 3" xfId="32272" xr:uid="{00000000-0005-0000-0000-000095070000}"/>
    <cellStyle name="20% - Accent2 27 4 5" xfId="842" xr:uid="{00000000-0005-0000-0000-000096070000}"/>
    <cellStyle name="20% - Accent2 27 4 5 2" xfId="28847" xr:uid="{00000000-0005-0000-0000-000097070000}"/>
    <cellStyle name="20% - Accent2 27 4 5 3" xfId="32273" xr:uid="{00000000-0005-0000-0000-000098070000}"/>
    <cellStyle name="20% - Accent2 27 4 6" xfId="28843" xr:uid="{00000000-0005-0000-0000-000099070000}"/>
    <cellStyle name="20% - Accent2 27 4 7" xfId="32269" xr:uid="{00000000-0005-0000-0000-00009A070000}"/>
    <cellStyle name="20% - Accent2 27 5" xfId="843" xr:uid="{00000000-0005-0000-0000-00009B070000}"/>
    <cellStyle name="20% - Accent2 27 5 2" xfId="28848" xr:uid="{00000000-0005-0000-0000-00009C070000}"/>
    <cellStyle name="20% - Accent2 27 5 3" xfId="32274" xr:uid="{00000000-0005-0000-0000-00009D070000}"/>
    <cellStyle name="20% - Accent2 27 6" xfId="844" xr:uid="{00000000-0005-0000-0000-00009E070000}"/>
    <cellStyle name="20% - Accent2 27 6 2" xfId="28849" xr:uid="{00000000-0005-0000-0000-00009F070000}"/>
    <cellStyle name="20% - Accent2 27 6 3" xfId="32275" xr:uid="{00000000-0005-0000-0000-0000A0070000}"/>
    <cellStyle name="20% - Accent2 27 7" xfId="845" xr:uid="{00000000-0005-0000-0000-0000A1070000}"/>
    <cellStyle name="20% - Accent2 27 7 2" xfId="28850" xr:uid="{00000000-0005-0000-0000-0000A2070000}"/>
    <cellStyle name="20% - Accent2 27 7 3" xfId="32276" xr:uid="{00000000-0005-0000-0000-0000A3070000}"/>
    <cellStyle name="20% - Accent2 27 8" xfId="846" xr:uid="{00000000-0005-0000-0000-0000A4070000}"/>
    <cellStyle name="20% - Accent2 27 8 2" xfId="28851" xr:uid="{00000000-0005-0000-0000-0000A5070000}"/>
    <cellStyle name="20% - Accent2 27 8 3" xfId="32277" xr:uid="{00000000-0005-0000-0000-0000A6070000}"/>
    <cellStyle name="20% - Accent2 27 9" xfId="28829" xr:uid="{00000000-0005-0000-0000-0000A7070000}"/>
    <cellStyle name="20% - Accent2 28" xfId="847" xr:uid="{00000000-0005-0000-0000-0000A8070000}"/>
    <cellStyle name="20% - Accent2 29" xfId="848" xr:uid="{00000000-0005-0000-0000-0000A9070000}"/>
    <cellStyle name="20% - Accent2 3" xfId="849" xr:uid="{00000000-0005-0000-0000-0000AA070000}"/>
    <cellStyle name="20% - Accent2 30" xfId="850" xr:uid="{00000000-0005-0000-0000-0000AB070000}"/>
    <cellStyle name="20% - Accent2 31" xfId="851" xr:uid="{00000000-0005-0000-0000-0000AC070000}"/>
    <cellStyle name="20% - Accent2 32" xfId="852" xr:uid="{00000000-0005-0000-0000-0000AD070000}"/>
    <cellStyle name="20% - Accent2 33" xfId="853" xr:uid="{00000000-0005-0000-0000-0000AE070000}"/>
    <cellStyle name="20% - Accent2 34" xfId="854" xr:uid="{00000000-0005-0000-0000-0000AF070000}"/>
    <cellStyle name="20% - Accent2 35" xfId="855" xr:uid="{00000000-0005-0000-0000-0000B0070000}"/>
    <cellStyle name="20% - Accent2 4" xfId="856" xr:uid="{00000000-0005-0000-0000-0000B1070000}"/>
    <cellStyle name="20% - Accent2 5" xfId="857" xr:uid="{00000000-0005-0000-0000-0000B2070000}"/>
    <cellStyle name="20% - Accent2 6" xfId="858" xr:uid="{00000000-0005-0000-0000-0000B3070000}"/>
    <cellStyle name="20% - Accent2 7" xfId="859" xr:uid="{00000000-0005-0000-0000-0000B4070000}"/>
    <cellStyle name="20% - Accent2 8" xfId="860" xr:uid="{00000000-0005-0000-0000-0000B5070000}"/>
    <cellStyle name="20% - Accent2 9" xfId="861" xr:uid="{00000000-0005-0000-0000-0000B6070000}"/>
    <cellStyle name="20% - Accent3 10" xfId="862" xr:uid="{00000000-0005-0000-0000-0000B7070000}"/>
    <cellStyle name="20% - Accent3 11" xfId="863" xr:uid="{00000000-0005-0000-0000-0000B8070000}"/>
    <cellStyle name="20% - Accent3 12" xfId="864" xr:uid="{00000000-0005-0000-0000-0000B9070000}"/>
    <cellStyle name="20% - Accent3 13" xfId="865" xr:uid="{00000000-0005-0000-0000-0000BA070000}"/>
    <cellStyle name="20% - Accent3 14" xfId="866" xr:uid="{00000000-0005-0000-0000-0000BB070000}"/>
    <cellStyle name="20% - Accent3 15" xfId="867" xr:uid="{00000000-0005-0000-0000-0000BC070000}"/>
    <cellStyle name="20% - Accent3 16" xfId="868" xr:uid="{00000000-0005-0000-0000-0000BD070000}"/>
    <cellStyle name="20% - Accent3 17" xfId="869" xr:uid="{00000000-0005-0000-0000-0000BE070000}"/>
    <cellStyle name="20% - Accent3 18" xfId="870" xr:uid="{00000000-0005-0000-0000-0000BF070000}"/>
    <cellStyle name="20% - Accent3 19" xfId="871" xr:uid="{00000000-0005-0000-0000-0000C0070000}"/>
    <cellStyle name="20% - Accent3 2" xfId="4" xr:uid="{00000000-0005-0000-0000-0000C1070000}"/>
    <cellStyle name="20% - Accent3 2 10" xfId="873" xr:uid="{00000000-0005-0000-0000-0000C2070000}"/>
    <cellStyle name="20% - Accent3 2 11" xfId="874" xr:uid="{00000000-0005-0000-0000-0000C3070000}"/>
    <cellStyle name="20% - Accent3 2 12" xfId="875" xr:uid="{00000000-0005-0000-0000-0000C4070000}"/>
    <cellStyle name="20% - Accent3 2 13" xfId="876" xr:uid="{00000000-0005-0000-0000-0000C5070000}"/>
    <cellStyle name="20% - Accent3 2 14" xfId="872" xr:uid="{00000000-0005-0000-0000-0000C6070000}"/>
    <cellStyle name="20% - Accent3 2 2" xfId="877" xr:uid="{00000000-0005-0000-0000-0000C7070000}"/>
    <cellStyle name="20% - Accent3 2 3" xfId="878" xr:uid="{00000000-0005-0000-0000-0000C8070000}"/>
    <cellStyle name="20% - Accent3 2 4" xfId="879" xr:uid="{00000000-0005-0000-0000-0000C9070000}"/>
    <cellStyle name="20% - Accent3 2 5" xfId="880" xr:uid="{00000000-0005-0000-0000-0000CA070000}"/>
    <cellStyle name="20% - Accent3 2 6" xfId="881" xr:uid="{00000000-0005-0000-0000-0000CB070000}"/>
    <cellStyle name="20% - Accent3 2 7" xfId="882" xr:uid="{00000000-0005-0000-0000-0000CC070000}"/>
    <cellStyle name="20% - Accent3 2 8" xfId="883" xr:uid="{00000000-0005-0000-0000-0000CD070000}"/>
    <cellStyle name="20% - Accent3 2 9" xfId="884" xr:uid="{00000000-0005-0000-0000-0000CE070000}"/>
    <cellStyle name="20% - Accent3 20" xfId="885" xr:uid="{00000000-0005-0000-0000-0000CF070000}"/>
    <cellStyle name="20% - Accent3 21" xfId="886" xr:uid="{00000000-0005-0000-0000-0000D0070000}"/>
    <cellStyle name="20% - Accent3 21 10" xfId="887" xr:uid="{00000000-0005-0000-0000-0000D1070000}"/>
    <cellStyle name="20% - Accent3 21 11" xfId="888" xr:uid="{00000000-0005-0000-0000-0000D2070000}"/>
    <cellStyle name="20% - Accent3 21 12" xfId="889" xr:uid="{00000000-0005-0000-0000-0000D3070000}"/>
    <cellStyle name="20% - Accent3 21 13" xfId="890" xr:uid="{00000000-0005-0000-0000-0000D4070000}"/>
    <cellStyle name="20% - Accent3 21 14" xfId="891" xr:uid="{00000000-0005-0000-0000-0000D5070000}"/>
    <cellStyle name="20% - Accent3 21 2" xfId="892" xr:uid="{00000000-0005-0000-0000-0000D6070000}"/>
    <cellStyle name="20% - Accent3 21 2 2" xfId="893" xr:uid="{00000000-0005-0000-0000-0000D7070000}"/>
    <cellStyle name="20% - Accent3 21 2 3" xfId="894" xr:uid="{00000000-0005-0000-0000-0000D8070000}"/>
    <cellStyle name="20% - Accent3 21 2 3 2" xfId="895" xr:uid="{00000000-0005-0000-0000-0000D9070000}"/>
    <cellStyle name="20% - Accent3 21 2 4" xfId="896" xr:uid="{00000000-0005-0000-0000-0000DA070000}"/>
    <cellStyle name="20% - Accent3 21 2 5" xfId="897" xr:uid="{00000000-0005-0000-0000-0000DB070000}"/>
    <cellStyle name="20% - Accent3 21 3" xfId="898" xr:uid="{00000000-0005-0000-0000-0000DC070000}"/>
    <cellStyle name="20% - Accent3 21 4" xfId="899" xr:uid="{00000000-0005-0000-0000-0000DD070000}"/>
    <cellStyle name="20% - Accent3 21 5" xfId="900" xr:uid="{00000000-0005-0000-0000-0000DE070000}"/>
    <cellStyle name="20% - Accent3 21 6" xfId="901" xr:uid="{00000000-0005-0000-0000-0000DF070000}"/>
    <cellStyle name="20% - Accent3 21 7" xfId="902" xr:uid="{00000000-0005-0000-0000-0000E0070000}"/>
    <cellStyle name="20% - Accent3 21 8" xfId="903" xr:uid="{00000000-0005-0000-0000-0000E1070000}"/>
    <cellStyle name="20% - Accent3 21 9" xfId="904" xr:uid="{00000000-0005-0000-0000-0000E2070000}"/>
    <cellStyle name="20% - Accent3 22" xfId="905" xr:uid="{00000000-0005-0000-0000-0000E3070000}"/>
    <cellStyle name="20% - Accent3 22 10" xfId="906" xr:uid="{00000000-0005-0000-0000-0000E4070000}"/>
    <cellStyle name="20% - Accent3 22 10 2" xfId="28853" xr:uid="{00000000-0005-0000-0000-0000E5070000}"/>
    <cellStyle name="20% - Accent3 22 10 3" xfId="32279" xr:uid="{00000000-0005-0000-0000-0000E6070000}"/>
    <cellStyle name="20% - Accent3 22 11" xfId="907" xr:uid="{00000000-0005-0000-0000-0000E7070000}"/>
    <cellStyle name="20% - Accent3 22 11 2" xfId="28854" xr:uid="{00000000-0005-0000-0000-0000E8070000}"/>
    <cellStyle name="20% - Accent3 22 11 3" xfId="32280" xr:uid="{00000000-0005-0000-0000-0000E9070000}"/>
    <cellStyle name="20% - Accent3 22 12" xfId="908" xr:uid="{00000000-0005-0000-0000-0000EA070000}"/>
    <cellStyle name="20% - Accent3 22 12 2" xfId="28855" xr:uid="{00000000-0005-0000-0000-0000EB070000}"/>
    <cellStyle name="20% - Accent3 22 12 3" xfId="32281" xr:uid="{00000000-0005-0000-0000-0000EC070000}"/>
    <cellStyle name="20% - Accent3 22 13" xfId="909" xr:uid="{00000000-0005-0000-0000-0000ED070000}"/>
    <cellStyle name="20% - Accent3 22 13 2" xfId="28856" xr:uid="{00000000-0005-0000-0000-0000EE070000}"/>
    <cellStyle name="20% - Accent3 22 13 3" xfId="32282" xr:uid="{00000000-0005-0000-0000-0000EF070000}"/>
    <cellStyle name="20% - Accent3 22 14" xfId="910" xr:uid="{00000000-0005-0000-0000-0000F0070000}"/>
    <cellStyle name="20% - Accent3 22 14 2" xfId="28857" xr:uid="{00000000-0005-0000-0000-0000F1070000}"/>
    <cellStyle name="20% - Accent3 22 14 3" xfId="32283" xr:uid="{00000000-0005-0000-0000-0000F2070000}"/>
    <cellStyle name="20% - Accent3 22 15" xfId="28852" xr:uid="{00000000-0005-0000-0000-0000F3070000}"/>
    <cellStyle name="20% - Accent3 22 16" xfId="32278" xr:uid="{00000000-0005-0000-0000-0000F4070000}"/>
    <cellStyle name="20% - Accent3 22 2" xfId="911" xr:uid="{00000000-0005-0000-0000-0000F5070000}"/>
    <cellStyle name="20% - Accent3 22 2 10" xfId="32284" xr:uid="{00000000-0005-0000-0000-0000F6070000}"/>
    <cellStyle name="20% - Accent3 22 2 2" xfId="912" xr:uid="{00000000-0005-0000-0000-0000F7070000}"/>
    <cellStyle name="20% - Accent3 22 2 2 2" xfId="913" xr:uid="{00000000-0005-0000-0000-0000F8070000}"/>
    <cellStyle name="20% - Accent3 22 2 2 2 2" xfId="914" xr:uid="{00000000-0005-0000-0000-0000F9070000}"/>
    <cellStyle name="20% - Accent3 22 2 2 2 2 2" xfId="28861" xr:uid="{00000000-0005-0000-0000-0000FA070000}"/>
    <cellStyle name="20% - Accent3 22 2 2 2 2 3" xfId="32287" xr:uid="{00000000-0005-0000-0000-0000FB070000}"/>
    <cellStyle name="20% - Accent3 22 2 2 2 3" xfId="915" xr:uid="{00000000-0005-0000-0000-0000FC070000}"/>
    <cellStyle name="20% - Accent3 22 2 2 2 3 2" xfId="28862" xr:uid="{00000000-0005-0000-0000-0000FD070000}"/>
    <cellStyle name="20% - Accent3 22 2 2 2 3 3" xfId="32288" xr:uid="{00000000-0005-0000-0000-0000FE070000}"/>
    <cellStyle name="20% - Accent3 22 2 2 2 4" xfId="916" xr:uid="{00000000-0005-0000-0000-0000FF070000}"/>
    <cellStyle name="20% - Accent3 22 2 2 2 4 2" xfId="28863" xr:uid="{00000000-0005-0000-0000-000000080000}"/>
    <cellStyle name="20% - Accent3 22 2 2 2 4 3" xfId="32289" xr:uid="{00000000-0005-0000-0000-000001080000}"/>
    <cellStyle name="20% - Accent3 22 2 2 2 5" xfId="917" xr:uid="{00000000-0005-0000-0000-000002080000}"/>
    <cellStyle name="20% - Accent3 22 2 2 2 5 2" xfId="28864" xr:uid="{00000000-0005-0000-0000-000003080000}"/>
    <cellStyle name="20% - Accent3 22 2 2 2 5 3" xfId="32290" xr:uid="{00000000-0005-0000-0000-000004080000}"/>
    <cellStyle name="20% - Accent3 22 2 2 2 6" xfId="28860" xr:uid="{00000000-0005-0000-0000-000005080000}"/>
    <cellStyle name="20% - Accent3 22 2 2 2 7" xfId="32286" xr:uid="{00000000-0005-0000-0000-000006080000}"/>
    <cellStyle name="20% - Accent3 22 2 2 3" xfId="918" xr:uid="{00000000-0005-0000-0000-000007080000}"/>
    <cellStyle name="20% - Accent3 22 2 2 3 2" xfId="28865" xr:uid="{00000000-0005-0000-0000-000008080000}"/>
    <cellStyle name="20% - Accent3 22 2 2 3 3" xfId="32291" xr:uid="{00000000-0005-0000-0000-000009080000}"/>
    <cellStyle name="20% - Accent3 22 2 2 4" xfId="919" xr:uid="{00000000-0005-0000-0000-00000A080000}"/>
    <cellStyle name="20% - Accent3 22 2 2 4 2" xfId="28866" xr:uid="{00000000-0005-0000-0000-00000B080000}"/>
    <cellStyle name="20% - Accent3 22 2 2 4 3" xfId="32292" xr:uid="{00000000-0005-0000-0000-00000C080000}"/>
    <cellStyle name="20% - Accent3 22 2 2 5" xfId="920" xr:uid="{00000000-0005-0000-0000-00000D080000}"/>
    <cellStyle name="20% - Accent3 22 2 2 5 2" xfId="28867" xr:uid="{00000000-0005-0000-0000-00000E080000}"/>
    <cellStyle name="20% - Accent3 22 2 2 5 3" xfId="32293" xr:uid="{00000000-0005-0000-0000-00000F080000}"/>
    <cellStyle name="20% - Accent3 22 2 2 6" xfId="921" xr:uid="{00000000-0005-0000-0000-000010080000}"/>
    <cellStyle name="20% - Accent3 22 2 2 6 2" xfId="28868" xr:uid="{00000000-0005-0000-0000-000011080000}"/>
    <cellStyle name="20% - Accent3 22 2 2 6 3" xfId="32294" xr:uid="{00000000-0005-0000-0000-000012080000}"/>
    <cellStyle name="20% - Accent3 22 2 2 7" xfId="28859" xr:uid="{00000000-0005-0000-0000-000013080000}"/>
    <cellStyle name="20% - Accent3 22 2 2 8" xfId="32285" xr:uid="{00000000-0005-0000-0000-000014080000}"/>
    <cellStyle name="20% - Accent3 22 2 3" xfId="922" xr:uid="{00000000-0005-0000-0000-000015080000}"/>
    <cellStyle name="20% - Accent3 22 2 3 2" xfId="923" xr:uid="{00000000-0005-0000-0000-000016080000}"/>
    <cellStyle name="20% - Accent3 22 2 3 2 2" xfId="924" xr:uid="{00000000-0005-0000-0000-000017080000}"/>
    <cellStyle name="20% - Accent3 22 2 3 2 2 2" xfId="28871" xr:uid="{00000000-0005-0000-0000-000018080000}"/>
    <cellStyle name="20% - Accent3 22 2 3 2 2 3" xfId="32297" xr:uid="{00000000-0005-0000-0000-000019080000}"/>
    <cellStyle name="20% - Accent3 22 2 3 2 3" xfId="925" xr:uid="{00000000-0005-0000-0000-00001A080000}"/>
    <cellStyle name="20% - Accent3 22 2 3 2 3 2" xfId="28872" xr:uid="{00000000-0005-0000-0000-00001B080000}"/>
    <cellStyle name="20% - Accent3 22 2 3 2 3 3" xfId="32298" xr:uid="{00000000-0005-0000-0000-00001C080000}"/>
    <cellStyle name="20% - Accent3 22 2 3 2 4" xfId="28870" xr:uid="{00000000-0005-0000-0000-00001D080000}"/>
    <cellStyle name="20% - Accent3 22 2 3 2 5" xfId="32296" xr:uid="{00000000-0005-0000-0000-00001E080000}"/>
    <cellStyle name="20% - Accent3 22 2 3 3" xfId="926" xr:uid="{00000000-0005-0000-0000-00001F080000}"/>
    <cellStyle name="20% - Accent3 22 2 3 3 2" xfId="28873" xr:uid="{00000000-0005-0000-0000-000020080000}"/>
    <cellStyle name="20% - Accent3 22 2 3 3 3" xfId="32299" xr:uid="{00000000-0005-0000-0000-000021080000}"/>
    <cellStyle name="20% - Accent3 22 2 3 4" xfId="927" xr:uid="{00000000-0005-0000-0000-000022080000}"/>
    <cellStyle name="20% - Accent3 22 2 3 4 2" xfId="28874" xr:uid="{00000000-0005-0000-0000-000023080000}"/>
    <cellStyle name="20% - Accent3 22 2 3 4 3" xfId="32300" xr:uid="{00000000-0005-0000-0000-000024080000}"/>
    <cellStyle name="20% - Accent3 22 2 3 5" xfId="928" xr:uid="{00000000-0005-0000-0000-000025080000}"/>
    <cellStyle name="20% - Accent3 22 2 3 5 2" xfId="28875" xr:uid="{00000000-0005-0000-0000-000026080000}"/>
    <cellStyle name="20% - Accent3 22 2 3 5 3" xfId="32301" xr:uid="{00000000-0005-0000-0000-000027080000}"/>
    <cellStyle name="20% - Accent3 22 2 3 6" xfId="929" xr:uid="{00000000-0005-0000-0000-000028080000}"/>
    <cellStyle name="20% - Accent3 22 2 3 6 2" xfId="28876" xr:uid="{00000000-0005-0000-0000-000029080000}"/>
    <cellStyle name="20% - Accent3 22 2 3 6 3" xfId="32302" xr:uid="{00000000-0005-0000-0000-00002A080000}"/>
    <cellStyle name="20% - Accent3 22 2 3 7" xfId="28869" xr:uid="{00000000-0005-0000-0000-00002B080000}"/>
    <cellStyle name="20% - Accent3 22 2 3 8" xfId="32295" xr:uid="{00000000-0005-0000-0000-00002C080000}"/>
    <cellStyle name="20% - Accent3 22 2 4" xfId="930" xr:uid="{00000000-0005-0000-0000-00002D080000}"/>
    <cellStyle name="20% - Accent3 22 2 4 2" xfId="931" xr:uid="{00000000-0005-0000-0000-00002E080000}"/>
    <cellStyle name="20% - Accent3 22 2 4 2 2" xfId="28878" xr:uid="{00000000-0005-0000-0000-00002F080000}"/>
    <cellStyle name="20% - Accent3 22 2 4 2 3" xfId="32304" xr:uid="{00000000-0005-0000-0000-000030080000}"/>
    <cellStyle name="20% - Accent3 22 2 4 3" xfId="932" xr:uid="{00000000-0005-0000-0000-000031080000}"/>
    <cellStyle name="20% - Accent3 22 2 4 3 2" xfId="28879" xr:uid="{00000000-0005-0000-0000-000032080000}"/>
    <cellStyle name="20% - Accent3 22 2 4 3 3" xfId="32305" xr:uid="{00000000-0005-0000-0000-000033080000}"/>
    <cellStyle name="20% - Accent3 22 2 4 4" xfId="28877" xr:uid="{00000000-0005-0000-0000-000034080000}"/>
    <cellStyle name="20% - Accent3 22 2 4 5" xfId="32303" xr:uid="{00000000-0005-0000-0000-000035080000}"/>
    <cellStyle name="20% - Accent3 22 2 5" xfId="933" xr:uid="{00000000-0005-0000-0000-000036080000}"/>
    <cellStyle name="20% - Accent3 22 2 5 2" xfId="28880" xr:uid="{00000000-0005-0000-0000-000037080000}"/>
    <cellStyle name="20% - Accent3 22 2 5 3" xfId="32306" xr:uid="{00000000-0005-0000-0000-000038080000}"/>
    <cellStyle name="20% - Accent3 22 2 6" xfId="934" xr:uid="{00000000-0005-0000-0000-000039080000}"/>
    <cellStyle name="20% - Accent3 22 2 6 2" xfId="28881" xr:uid="{00000000-0005-0000-0000-00003A080000}"/>
    <cellStyle name="20% - Accent3 22 2 6 3" xfId="32307" xr:uid="{00000000-0005-0000-0000-00003B080000}"/>
    <cellStyle name="20% - Accent3 22 2 7" xfId="935" xr:uid="{00000000-0005-0000-0000-00003C080000}"/>
    <cellStyle name="20% - Accent3 22 2 7 2" xfId="28882" xr:uid="{00000000-0005-0000-0000-00003D080000}"/>
    <cellStyle name="20% - Accent3 22 2 7 3" xfId="32308" xr:uid="{00000000-0005-0000-0000-00003E080000}"/>
    <cellStyle name="20% - Accent3 22 2 8" xfId="936" xr:uid="{00000000-0005-0000-0000-00003F080000}"/>
    <cellStyle name="20% - Accent3 22 2 8 2" xfId="28883" xr:uid="{00000000-0005-0000-0000-000040080000}"/>
    <cellStyle name="20% - Accent3 22 2 8 3" xfId="32309" xr:uid="{00000000-0005-0000-0000-000041080000}"/>
    <cellStyle name="20% - Accent3 22 2 9" xfId="28858" xr:uid="{00000000-0005-0000-0000-000042080000}"/>
    <cellStyle name="20% - Accent3 22 3" xfId="937" xr:uid="{00000000-0005-0000-0000-000043080000}"/>
    <cellStyle name="20% - Accent3 22 3 2" xfId="938" xr:uid="{00000000-0005-0000-0000-000044080000}"/>
    <cellStyle name="20% - Accent3 22 3 2 2" xfId="939" xr:uid="{00000000-0005-0000-0000-000045080000}"/>
    <cellStyle name="20% - Accent3 22 3 2 2 2" xfId="940" xr:uid="{00000000-0005-0000-0000-000046080000}"/>
    <cellStyle name="20% - Accent3 22 3 2 2 2 2" xfId="28886" xr:uid="{00000000-0005-0000-0000-000047080000}"/>
    <cellStyle name="20% - Accent3 22 3 2 2 2 3" xfId="32312" xr:uid="{00000000-0005-0000-0000-000048080000}"/>
    <cellStyle name="20% - Accent3 22 3 2 2 3" xfId="941" xr:uid="{00000000-0005-0000-0000-000049080000}"/>
    <cellStyle name="20% - Accent3 22 3 2 2 3 2" xfId="28887" xr:uid="{00000000-0005-0000-0000-00004A080000}"/>
    <cellStyle name="20% - Accent3 22 3 2 2 3 3" xfId="32313" xr:uid="{00000000-0005-0000-0000-00004B080000}"/>
    <cellStyle name="20% - Accent3 22 3 2 2 4" xfId="28885" xr:uid="{00000000-0005-0000-0000-00004C080000}"/>
    <cellStyle name="20% - Accent3 22 3 2 2 5" xfId="32311" xr:uid="{00000000-0005-0000-0000-00004D080000}"/>
    <cellStyle name="20% - Accent3 22 3 2 3" xfId="942" xr:uid="{00000000-0005-0000-0000-00004E080000}"/>
    <cellStyle name="20% - Accent3 22 3 2 3 2" xfId="28888" xr:uid="{00000000-0005-0000-0000-00004F080000}"/>
    <cellStyle name="20% - Accent3 22 3 2 3 3" xfId="32314" xr:uid="{00000000-0005-0000-0000-000050080000}"/>
    <cellStyle name="20% - Accent3 22 3 2 4" xfId="943" xr:uid="{00000000-0005-0000-0000-000051080000}"/>
    <cellStyle name="20% - Accent3 22 3 2 4 2" xfId="28889" xr:uid="{00000000-0005-0000-0000-000052080000}"/>
    <cellStyle name="20% - Accent3 22 3 2 4 3" xfId="32315" xr:uid="{00000000-0005-0000-0000-000053080000}"/>
    <cellStyle name="20% - Accent3 22 3 2 5" xfId="28884" xr:uid="{00000000-0005-0000-0000-000054080000}"/>
    <cellStyle name="20% - Accent3 22 3 2 6" xfId="32310" xr:uid="{00000000-0005-0000-0000-000055080000}"/>
    <cellStyle name="20% - Accent3 22 3 3" xfId="944" xr:uid="{00000000-0005-0000-0000-000056080000}"/>
    <cellStyle name="20% - Accent3 22 3 3 2" xfId="945" xr:uid="{00000000-0005-0000-0000-000057080000}"/>
    <cellStyle name="20% - Accent3 22 3 3 2 2" xfId="946" xr:uid="{00000000-0005-0000-0000-000058080000}"/>
    <cellStyle name="20% - Accent3 22 3 3 2 2 2" xfId="28892" xr:uid="{00000000-0005-0000-0000-000059080000}"/>
    <cellStyle name="20% - Accent3 22 3 3 2 2 3" xfId="32318" xr:uid="{00000000-0005-0000-0000-00005A080000}"/>
    <cellStyle name="20% - Accent3 22 3 3 2 3" xfId="947" xr:uid="{00000000-0005-0000-0000-00005B080000}"/>
    <cellStyle name="20% - Accent3 22 3 3 2 3 2" xfId="28893" xr:uid="{00000000-0005-0000-0000-00005C080000}"/>
    <cellStyle name="20% - Accent3 22 3 3 2 3 3" xfId="32319" xr:uid="{00000000-0005-0000-0000-00005D080000}"/>
    <cellStyle name="20% - Accent3 22 3 3 2 4" xfId="28891" xr:uid="{00000000-0005-0000-0000-00005E080000}"/>
    <cellStyle name="20% - Accent3 22 3 3 2 5" xfId="32317" xr:uid="{00000000-0005-0000-0000-00005F080000}"/>
    <cellStyle name="20% - Accent3 22 3 3 3" xfId="948" xr:uid="{00000000-0005-0000-0000-000060080000}"/>
    <cellStyle name="20% - Accent3 22 3 3 3 2" xfId="28894" xr:uid="{00000000-0005-0000-0000-000061080000}"/>
    <cellStyle name="20% - Accent3 22 3 3 3 3" xfId="32320" xr:uid="{00000000-0005-0000-0000-000062080000}"/>
    <cellStyle name="20% - Accent3 22 3 3 4" xfId="949" xr:uid="{00000000-0005-0000-0000-000063080000}"/>
    <cellStyle name="20% - Accent3 22 3 3 4 2" xfId="28895" xr:uid="{00000000-0005-0000-0000-000064080000}"/>
    <cellStyle name="20% - Accent3 22 3 3 4 3" xfId="32321" xr:uid="{00000000-0005-0000-0000-000065080000}"/>
    <cellStyle name="20% - Accent3 22 3 3 5" xfId="28890" xr:uid="{00000000-0005-0000-0000-000066080000}"/>
    <cellStyle name="20% - Accent3 22 3 3 6" xfId="32316" xr:uid="{00000000-0005-0000-0000-000067080000}"/>
    <cellStyle name="20% - Accent3 22 3 4" xfId="950" xr:uid="{00000000-0005-0000-0000-000068080000}"/>
    <cellStyle name="20% - Accent3 22 3 4 2" xfId="951" xr:uid="{00000000-0005-0000-0000-000069080000}"/>
    <cellStyle name="20% - Accent3 22 3 4 2 2" xfId="28897" xr:uid="{00000000-0005-0000-0000-00006A080000}"/>
    <cellStyle name="20% - Accent3 22 3 4 2 3" xfId="32323" xr:uid="{00000000-0005-0000-0000-00006B080000}"/>
    <cellStyle name="20% - Accent3 22 3 4 3" xfId="952" xr:uid="{00000000-0005-0000-0000-00006C080000}"/>
    <cellStyle name="20% - Accent3 22 3 4 3 2" xfId="28898" xr:uid="{00000000-0005-0000-0000-00006D080000}"/>
    <cellStyle name="20% - Accent3 22 3 4 3 3" xfId="32324" xr:uid="{00000000-0005-0000-0000-00006E080000}"/>
    <cellStyle name="20% - Accent3 22 3 4 4" xfId="28896" xr:uid="{00000000-0005-0000-0000-00006F080000}"/>
    <cellStyle name="20% - Accent3 22 3 4 5" xfId="32322" xr:uid="{00000000-0005-0000-0000-000070080000}"/>
    <cellStyle name="20% - Accent3 22 4" xfId="953" xr:uid="{00000000-0005-0000-0000-000071080000}"/>
    <cellStyle name="20% - Accent3 22 4 10" xfId="32325" xr:uid="{00000000-0005-0000-0000-000072080000}"/>
    <cellStyle name="20% - Accent3 22 4 2" xfId="954" xr:uid="{00000000-0005-0000-0000-000073080000}"/>
    <cellStyle name="20% - Accent3 22 4 2 2" xfId="955" xr:uid="{00000000-0005-0000-0000-000074080000}"/>
    <cellStyle name="20% - Accent3 22 4 2 2 2" xfId="956" xr:uid="{00000000-0005-0000-0000-000075080000}"/>
    <cellStyle name="20% - Accent3 22 4 2 2 2 2" xfId="28902" xr:uid="{00000000-0005-0000-0000-000076080000}"/>
    <cellStyle name="20% - Accent3 22 4 2 2 2 3" xfId="32328" xr:uid="{00000000-0005-0000-0000-000077080000}"/>
    <cellStyle name="20% - Accent3 22 4 2 2 3" xfId="957" xr:uid="{00000000-0005-0000-0000-000078080000}"/>
    <cellStyle name="20% - Accent3 22 4 2 2 3 2" xfId="28903" xr:uid="{00000000-0005-0000-0000-000079080000}"/>
    <cellStyle name="20% - Accent3 22 4 2 2 3 3" xfId="32329" xr:uid="{00000000-0005-0000-0000-00007A080000}"/>
    <cellStyle name="20% - Accent3 22 4 2 2 4" xfId="28901" xr:uid="{00000000-0005-0000-0000-00007B080000}"/>
    <cellStyle name="20% - Accent3 22 4 2 2 5" xfId="32327" xr:uid="{00000000-0005-0000-0000-00007C080000}"/>
    <cellStyle name="20% - Accent3 22 4 2 3" xfId="958" xr:uid="{00000000-0005-0000-0000-00007D080000}"/>
    <cellStyle name="20% - Accent3 22 4 2 3 2" xfId="28904" xr:uid="{00000000-0005-0000-0000-00007E080000}"/>
    <cellStyle name="20% - Accent3 22 4 2 3 3" xfId="32330" xr:uid="{00000000-0005-0000-0000-00007F080000}"/>
    <cellStyle name="20% - Accent3 22 4 2 4" xfId="959" xr:uid="{00000000-0005-0000-0000-000080080000}"/>
    <cellStyle name="20% - Accent3 22 4 2 4 2" xfId="28905" xr:uid="{00000000-0005-0000-0000-000081080000}"/>
    <cellStyle name="20% - Accent3 22 4 2 4 3" xfId="32331" xr:uid="{00000000-0005-0000-0000-000082080000}"/>
    <cellStyle name="20% - Accent3 22 4 2 5" xfId="960" xr:uid="{00000000-0005-0000-0000-000083080000}"/>
    <cellStyle name="20% - Accent3 22 4 2 5 2" xfId="28906" xr:uid="{00000000-0005-0000-0000-000084080000}"/>
    <cellStyle name="20% - Accent3 22 4 2 5 3" xfId="32332" xr:uid="{00000000-0005-0000-0000-000085080000}"/>
    <cellStyle name="20% - Accent3 22 4 2 6" xfId="961" xr:uid="{00000000-0005-0000-0000-000086080000}"/>
    <cellStyle name="20% - Accent3 22 4 2 6 2" xfId="28907" xr:uid="{00000000-0005-0000-0000-000087080000}"/>
    <cellStyle name="20% - Accent3 22 4 2 6 3" xfId="32333" xr:uid="{00000000-0005-0000-0000-000088080000}"/>
    <cellStyle name="20% - Accent3 22 4 2 7" xfId="28900" xr:uid="{00000000-0005-0000-0000-000089080000}"/>
    <cellStyle name="20% - Accent3 22 4 2 8" xfId="32326" xr:uid="{00000000-0005-0000-0000-00008A080000}"/>
    <cellStyle name="20% - Accent3 22 4 3" xfId="962" xr:uid="{00000000-0005-0000-0000-00008B080000}"/>
    <cellStyle name="20% - Accent3 22 4 3 2" xfId="963" xr:uid="{00000000-0005-0000-0000-00008C080000}"/>
    <cellStyle name="20% - Accent3 22 4 3 2 2" xfId="964" xr:uid="{00000000-0005-0000-0000-00008D080000}"/>
    <cellStyle name="20% - Accent3 22 4 3 2 2 2" xfId="28910" xr:uid="{00000000-0005-0000-0000-00008E080000}"/>
    <cellStyle name="20% - Accent3 22 4 3 2 2 3" xfId="32336" xr:uid="{00000000-0005-0000-0000-00008F080000}"/>
    <cellStyle name="20% - Accent3 22 4 3 2 3" xfId="965" xr:uid="{00000000-0005-0000-0000-000090080000}"/>
    <cellStyle name="20% - Accent3 22 4 3 2 3 2" xfId="28911" xr:uid="{00000000-0005-0000-0000-000091080000}"/>
    <cellStyle name="20% - Accent3 22 4 3 2 3 3" xfId="32337" xr:uid="{00000000-0005-0000-0000-000092080000}"/>
    <cellStyle name="20% - Accent3 22 4 3 2 4" xfId="28909" xr:uid="{00000000-0005-0000-0000-000093080000}"/>
    <cellStyle name="20% - Accent3 22 4 3 2 5" xfId="32335" xr:uid="{00000000-0005-0000-0000-000094080000}"/>
    <cellStyle name="20% - Accent3 22 4 3 3" xfId="966" xr:uid="{00000000-0005-0000-0000-000095080000}"/>
    <cellStyle name="20% - Accent3 22 4 3 3 2" xfId="28912" xr:uid="{00000000-0005-0000-0000-000096080000}"/>
    <cellStyle name="20% - Accent3 22 4 3 3 3" xfId="32338" xr:uid="{00000000-0005-0000-0000-000097080000}"/>
    <cellStyle name="20% - Accent3 22 4 3 4" xfId="967" xr:uid="{00000000-0005-0000-0000-000098080000}"/>
    <cellStyle name="20% - Accent3 22 4 3 4 2" xfId="28913" xr:uid="{00000000-0005-0000-0000-000099080000}"/>
    <cellStyle name="20% - Accent3 22 4 3 4 3" xfId="32339" xr:uid="{00000000-0005-0000-0000-00009A080000}"/>
    <cellStyle name="20% - Accent3 22 4 3 5" xfId="28908" xr:uid="{00000000-0005-0000-0000-00009B080000}"/>
    <cellStyle name="20% - Accent3 22 4 3 6" xfId="32334" xr:uid="{00000000-0005-0000-0000-00009C080000}"/>
    <cellStyle name="20% - Accent3 22 4 4" xfId="968" xr:uid="{00000000-0005-0000-0000-00009D080000}"/>
    <cellStyle name="20% - Accent3 22 4 4 2" xfId="969" xr:uid="{00000000-0005-0000-0000-00009E080000}"/>
    <cellStyle name="20% - Accent3 22 4 4 2 2" xfId="28915" xr:uid="{00000000-0005-0000-0000-00009F080000}"/>
    <cellStyle name="20% - Accent3 22 4 4 2 3" xfId="32341" xr:uid="{00000000-0005-0000-0000-0000A0080000}"/>
    <cellStyle name="20% - Accent3 22 4 4 3" xfId="970" xr:uid="{00000000-0005-0000-0000-0000A1080000}"/>
    <cellStyle name="20% - Accent3 22 4 4 3 2" xfId="28916" xr:uid="{00000000-0005-0000-0000-0000A2080000}"/>
    <cellStyle name="20% - Accent3 22 4 4 3 3" xfId="32342" xr:uid="{00000000-0005-0000-0000-0000A3080000}"/>
    <cellStyle name="20% - Accent3 22 4 4 4" xfId="28914" xr:uid="{00000000-0005-0000-0000-0000A4080000}"/>
    <cellStyle name="20% - Accent3 22 4 4 5" xfId="32340" xr:uid="{00000000-0005-0000-0000-0000A5080000}"/>
    <cellStyle name="20% - Accent3 22 4 5" xfId="971" xr:uid="{00000000-0005-0000-0000-0000A6080000}"/>
    <cellStyle name="20% - Accent3 22 4 5 2" xfId="28917" xr:uid="{00000000-0005-0000-0000-0000A7080000}"/>
    <cellStyle name="20% - Accent3 22 4 5 3" xfId="32343" xr:uid="{00000000-0005-0000-0000-0000A8080000}"/>
    <cellStyle name="20% - Accent3 22 4 6" xfId="972" xr:uid="{00000000-0005-0000-0000-0000A9080000}"/>
    <cellStyle name="20% - Accent3 22 4 6 2" xfId="28918" xr:uid="{00000000-0005-0000-0000-0000AA080000}"/>
    <cellStyle name="20% - Accent3 22 4 6 3" xfId="32344" xr:uid="{00000000-0005-0000-0000-0000AB080000}"/>
    <cellStyle name="20% - Accent3 22 4 7" xfId="973" xr:uid="{00000000-0005-0000-0000-0000AC080000}"/>
    <cellStyle name="20% - Accent3 22 4 7 2" xfId="28919" xr:uid="{00000000-0005-0000-0000-0000AD080000}"/>
    <cellStyle name="20% - Accent3 22 4 7 3" xfId="32345" xr:uid="{00000000-0005-0000-0000-0000AE080000}"/>
    <cellStyle name="20% - Accent3 22 4 8" xfId="974" xr:uid="{00000000-0005-0000-0000-0000AF080000}"/>
    <cellStyle name="20% - Accent3 22 4 8 2" xfId="28920" xr:uid="{00000000-0005-0000-0000-0000B0080000}"/>
    <cellStyle name="20% - Accent3 22 4 8 3" xfId="32346" xr:uid="{00000000-0005-0000-0000-0000B1080000}"/>
    <cellStyle name="20% - Accent3 22 4 9" xfId="28899" xr:uid="{00000000-0005-0000-0000-0000B2080000}"/>
    <cellStyle name="20% - Accent3 22 5" xfId="975" xr:uid="{00000000-0005-0000-0000-0000B3080000}"/>
    <cellStyle name="20% - Accent3 22 5 10" xfId="32347" xr:uid="{00000000-0005-0000-0000-0000B4080000}"/>
    <cellStyle name="20% - Accent3 22 5 2" xfId="976" xr:uid="{00000000-0005-0000-0000-0000B5080000}"/>
    <cellStyle name="20% - Accent3 22 5 2 2" xfId="977" xr:uid="{00000000-0005-0000-0000-0000B6080000}"/>
    <cellStyle name="20% - Accent3 22 5 2 2 2" xfId="978" xr:uid="{00000000-0005-0000-0000-0000B7080000}"/>
    <cellStyle name="20% - Accent3 22 5 2 2 2 2" xfId="28924" xr:uid="{00000000-0005-0000-0000-0000B8080000}"/>
    <cellStyle name="20% - Accent3 22 5 2 2 2 3" xfId="32350" xr:uid="{00000000-0005-0000-0000-0000B9080000}"/>
    <cellStyle name="20% - Accent3 22 5 2 2 3" xfId="979" xr:uid="{00000000-0005-0000-0000-0000BA080000}"/>
    <cellStyle name="20% - Accent3 22 5 2 2 3 2" xfId="28925" xr:uid="{00000000-0005-0000-0000-0000BB080000}"/>
    <cellStyle name="20% - Accent3 22 5 2 2 3 3" xfId="32351" xr:uid="{00000000-0005-0000-0000-0000BC080000}"/>
    <cellStyle name="20% - Accent3 22 5 2 2 4" xfId="28923" xr:uid="{00000000-0005-0000-0000-0000BD080000}"/>
    <cellStyle name="20% - Accent3 22 5 2 2 5" xfId="32349" xr:uid="{00000000-0005-0000-0000-0000BE080000}"/>
    <cellStyle name="20% - Accent3 22 5 2 3" xfId="980" xr:uid="{00000000-0005-0000-0000-0000BF080000}"/>
    <cellStyle name="20% - Accent3 22 5 2 3 2" xfId="28926" xr:uid="{00000000-0005-0000-0000-0000C0080000}"/>
    <cellStyle name="20% - Accent3 22 5 2 3 3" xfId="32352" xr:uid="{00000000-0005-0000-0000-0000C1080000}"/>
    <cellStyle name="20% - Accent3 22 5 2 4" xfId="981" xr:uid="{00000000-0005-0000-0000-0000C2080000}"/>
    <cellStyle name="20% - Accent3 22 5 2 4 2" xfId="28927" xr:uid="{00000000-0005-0000-0000-0000C3080000}"/>
    <cellStyle name="20% - Accent3 22 5 2 4 3" xfId="32353" xr:uid="{00000000-0005-0000-0000-0000C4080000}"/>
    <cellStyle name="20% - Accent3 22 5 2 5" xfId="28922" xr:uid="{00000000-0005-0000-0000-0000C5080000}"/>
    <cellStyle name="20% - Accent3 22 5 2 6" xfId="32348" xr:uid="{00000000-0005-0000-0000-0000C6080000}"/>
    <cellStyle name="20% - Accent3 22 5 3" xfId="982" xr:uid="{00000000-0005-0000-0000-0000C7080000}"/>
    <cellStyle name="20% - Accent3 22 5 3 2" xfId="983" xr:uid="{00000000-0005-0000-0000-0000C8080000}"/>
    <cellStyle name="20% - Accent3 22 5 3 2 2" xfId="984" xr:uid="{00000000-0005-0000-0000-0000C9080000}"/>
    <cellStyle name="20% - Accent3 22 5 3 2 2 2" xfId="28930" xr:uid="{00000000-0005-0000-0000-0000CA080000}"/>
    <cellStyle name="20% - Accent3 22 5 3 2 2 3" xfId="32356" xr:uid="{00000000-0005-0000-0000-0000CB080000}"/>
    <cellStyle name="20% - Accent3 22 5 3 2 3" xfId="985" xr:uid="{00000000-0005-0000-0000-0000CC080000}"/>
    <cellStyle name="20% - Accent3 22 5 3 2 3 2" xfId="28931" xr:uid="{00000000-0005-0000-0000-0000CD080000}"/>
    <cellStyle name="20% - Accent3 22 5 3 2 3 3" xfId="32357" xr:uid="{00000000-0005-0000-0000-0000CE080000}"/>
    <cellStyle name="20% - Accent3 22 5 3 2 4" xfId="28929" xr:uid="{00000000-0005-0000-0000-0000CF080000}"/>
    <cellStyle name="20% - Accent3 22 5 3 2 5" xfId="32355" xr:uid="{00000000-0005-0000-0000-0000D0080000}"/>
    <cellStyle name="20% - Accent3 22 5 3 3" xfId="986" xr:uid="{00000000-0005-0000-0000-0000D1080000}"/>
    <cellStyle name="20% - Accent3 22 5 3 3 2" xfId="28932" xr:uid="{00000000-0005-0000-0000-0000D2080000}"/>
    <cellStyle name="20% - Accent3 22 5 3 3 3" xfId="32358" xr:uid="{00000000-0005-0000-0000-0000D3080000}"/>
    <cellStyle name="20% - Accent3 22 5 3 4" xfId="987" xr:uid="{00000000-0005-0000-0000-0000D4080000}"/>
    <cellStyle name="20% - Accent3 22 5 3 4 2" xfId="28933" xr:uid="{00000000-0005-0000-0000-0000D5080000}"/>
    <cellStyle name="20% - Accent3 22 5 3 4 3" xfId="32359" xr:uid="{00000000-0005-0000-0000-0000D6080000}"/>
    <cellStyle name="20% - Accent3 22 5 3 5" xfId="28928" xr:uid="{00000000-0005-0000-0000-0000D7080000}"/>
    <cellStyle name="20% - Accent3 22 5 3 6" xfId="32354" xr:uid="{00000000-0005-0000-0000-0000D8080000}"/>
    <cellStyle name="20% - Accent3 22 5 4" xfId="988" xr:uid="{00000000-0005-0000-0000-0000D9080000}"/>
    <cellStyle name="20% - Accent3 22 5 4 2" xfId="989" xr:uid="{00000000-0005-0000-0000-0000DA080000}"/>
    <cellStyle name="20% - Accent3 22 5 4 2 2" xfId="28935" xr:uid="{00000000-0005-0000-0000-0000DB080000}"/>
    <cellStyle name="20% - Accent3 22 5 4 2 3" xfId="32361" xr:uid="{00000000-0005-0000-0000-0000DC080000}"/>
    <cellStyle name="20% - Accent3 22 5 4 3" xfId="990" xr:uid="{00000000-0005-0000-0000-0000DD080000}"/>
    <cellStyle name="20% - Accent3 22 5 4 3 2" xfId="28936" xr:uid="{00000000-0005-0000-0000-0000DE080000}"/>
    <cellStyle name="20% - Accent3 22 5 4 3 3" xfId="32362" xr:uid="{00000000-0005-0000-0000-0000DF080000}"/>
    <cellStyle name="20% - Accent3 22 5 4 4" xfId="28934" xr:uid="{00000000-0005-0000-0000-0000E0080000}"/>
    <cellStyle name="20% - Accent3 22 5 4 5" xfId="32360" xr:uid="{00000000-0005-0000-0000-0000E1080000}"/>
    <cellStyle name="20% - Accent3 22 5 5" xfId="991" xr:uid="{00000000-0005-0000-0000-0000E2080000}"/>
    <cellStyle name="20% - Accent3 22 5 5 2" xfId="28937" xr:uid="{00000000-0005-0000-0000-0000E3080000}"/>
    <cellStyle name="20% - Accent3 22 5 5 3" xfId="32363" xr:uid="{00000000-0005-0000-0000-0000E4080000}"/>
    <cellStyle name="20% - Accent3 22 5 6" xfId="992" xr:uid="{00000000-0005-0000-0000-0000E5080000}"/>
    <cellStyle name="20% - Accent3 22 5 6 2" xfId="28938" xr:uid="{00000000-0005-0000-0000-0000E6080000}"/>
    <cellStyle name="20% - Accent3 22 5 6 3" xfId="32364" xr:uid="{00000000-0005-0000-0000-0000E7080000}"/>
    <cellStyle name="20% - Accent3 22 5 7" xfId="993" xr:uid="{00000000-0005-0000-0000-0000E8080000}"/>
    <cellStyle name="20% - Accent3 22 5 7 2" xfId="28939" xr:uid="{00000000-0005-0000-0000-0000E9080000}"/>
    <cellStyle name="20% - Accent3 22 5 7 3" xfId="32365" xr:uid="{00000000-0005-0000-0000-0000EA080000}"/>
    <cellStyle name="20% - Accent3 22 5 8" xfId="994" xr:uid="{00000000-0005-0000-0000-0000EB080000}"/>
    <cellStyle name="20% - Accent3 22 5 8 2" xfId="28940" xr:uid="{00000000-0005-0000-0000-0000EC080000}"/>
    <cellStyle name="20% - Accent3 22 5 8 3" xfId="32366" xr:uid="{00000000-0005-0000-0000-0000ED080000}"/>
    <cellStyle name="20% - Accent3 22 5 9" xfId="28921" xr:uid="{00000000-0005-0000-0000-0000EE080000}"/>
    <cellStyle name="20% - Accent3 22 6" xfId="995" xr:uid="{00000000-0005-0000-0000-0000EF080000}"/>
    <cellStyle name="20% - Accent3 22 6 2" xfId="996" xr:uid="{00000000-0005-0000-0000-0000F0080000}"/>
    <cellStyle name="20% - Accent3 22 6 2 2" xfId="997" xr:uid="{00000000-0005-0000-0000-0000F1080000}"/>
    <cellStyle name="20% - Accent3 22 6 2 2 2" xfId="998" xr:uid="{00000000-0005-0000-0000-0000F2080000}"/>
    <cellStyle name="20% - Accent3 22 6 2 2 2 2" xfId="28944" xr:uid="{00000000-0005-0000-0000-0000F3080000}"/>
    <cellStyle name="20% - Accent3 22 6 2 2 2 3" xfId="32370" xr:uid="{00000000-0005-0000-0000-0000F4080000}"/>
    <cellStyle name="20% - Accent3 22 6 2 2 3" xfId="999" xr:uid="{00000000-0005-0000-0000-0000F5080000}"/>
    <cellStyle name="20% - Accent3 22 6 2 2 3 2" xfId="28945" xr:uid="{00000000-0005-0000-0000-0000F6080000}"/>
    <cellStyle name="20% - Accent3 22 6 2 2 3 3" xfId="32371" xr:uid="{00000000-0005-0000-0000-0000F7080000}"/>
    <cellStyle name="20% - Accent3 22 6 2 2 4" xfId="28943" xr:uid="{00000000-0005-0000-0000-0000F8080000}"/>
    <cellStyle name="20% - Accent3 22 6 2 2 5" xfId="32369" xr:uid="{00000000-0005-0000-0000-0000F9080000}"/>
    <cellStyle name="20% - Accent3 22 6 2 3" xfId="1000" xr:uid="{00000000-0005-0000-0000-0000FA080000}"/>
    <cellStyle name="20% - Accent3 22 6 2 3 2" xfId="28946" xr:uid="{00000000-0005-0000-0000-0000FB080000}"/>
    <cellStyle name="20% - Accent3 22 6 2 3 3" xfId="32372" xr:uid="{00000000-0005-0000-0000-0000FC080000}"/>
    <cellStyle name="20% - Accent3 22 6 2 4" xfId="1001" xr:uid="{00000000-0005-0000-0000-0000FD080000}"/>
    <cellStyle name="20% - Accent3 22 6 2 4 2" xfId="28947" xr:uid="{00000000-0005-0000-0000-0000FE080000}"/>
    <cellStyle name="20% - Accent3 22 6 2 4 3" xfId="32373" xr:uid="{00000000-0005-0000-0000-0000FF080000}"/>
    <cellStyle name="20% - Accent3 22 6 2 5" xfId="28942" xr:uid="{00000000-0005-0000-0000-000000090000}"/>
    <cellStyle name="20% - Accent3 22 6 2 6" xfId="32368" xr:uid="{00000000-0005-0000-0000-000001090000}"/>
    <cellStyle name="20% - Accent3 22 6 3" xfId="1002" xr:uid="{00000000-0005-0000-0000-000002090000}"/>
    <cellStyle name="20% - Accent3 22 6 3 2" xfId="1003" xr:uid="{00000000-0005-0000-0000-000003090000}"/>
    <cellStyle name="20% - Accent3 22 6 3 2 2" xfId="28949" xr:uid="{00000000-0005-0000-0000-000004090000}"/>
    <cellStyle name="20% - Accent3 22 6 3 2 3" xfId="32375" xr:uid="{00000000-0005-0000-0000-000005090000}"/>
    <cellStyle name="20% - Accent3 22 6 3 3" xfId="1004" xr:uid="{00000000-0005-0000-0000-000006090000}"/>
    <cellStyle name="20% - Accent3 22 6 3 3 2" xfId="28950" xr:uid="{00000000-0005-0000-0000-000007090000}"/>
    <cellStyle name="20% - Accent3 22 6 3 3 3" xfId="32376" xr:uid="{00000000-0005-0000-0000-000008090000}"/>
    <cellStyle name="20% - Accent3 22 6 3 4" xfId="28948" xr:uid="{00000000-0005-0000-0000-000009090000}"/>
    <cellStyle name="20% - Accent3 22 6 3 5" xfId="32374" xr:uid="{00000000-0005-0000-0000-00000A090000}"/>
    <cellStyle name="20% - Accent3 22 6 4" xfId="1005" xr:uid="{00000000-0005-0000-0000-00000B090000}"/>
    <cellStyle name="20% - Accent3 22 6 4 2" xfId="28951" xr:uid="{00000000-0005-0000-0000-00000C090000}"/>
    <cellStyle name="20% - Accent3 22 6 4 3" xfId="32377" xr:uid="{00000000-0005-0000-0000-00000D090000}"/>
    <cellStyle name="20% - Accent3 22 6 5" xfId="1006" xr:uid="{00000000-0005-0000-0000-00000E090000}"/>
    <cellStyle name="20% - Accent3 22 6 5 2" xfId="28952" xr:uid="{00000000-0005-0000-0000-00000F090000}"/>
    <cellStyle name="20% - Accent3 22 6 5 3" xfId="32378" xr:uid="{00000000-0005-0000-0000-000010090000}"/>
    <cellStyle name="20% - Accent3 22 6 6" xfId="1007" xr:uid="{00000000-0005-0000-0000-000011090000}"/>
    <cellStyle name="20% - Accent3 22 6 6 2" xfId="28953" xr:uid="{00000000-0005-0000-0000-000012090000}"/>
    <cellStyle name="20% - Accent3 22 6 6 3" xfId="32379" xr:uid="{00000000-0005-0000-0000-000013090000}"/>
    <cellStyle name="20% - Accent3 22 6 7" xfId="28941" xr:uid="{00000000-0005-0000-0000-000014090000}"/>
    <cellStyle name="20% - Accent3 22 6 8" xfId="32367" xr:uid="{00000000-0005-0000-0000-000015090000}"/>
    <cellStyle name="20% - Accent3 22 7" xfId="1008" xr:uid="{00000000-0005-0000-0000-000016090000}"/>
    <cellStyle name="20% - Accent3 22 7 2" xfId="1009" xr:uid="{00000000-0005-0000-0000-000017090000}"/>
    <cellStyle name="20% - Accent3 22 7 2 2" xfId="1010" xr:uid="{00000000-0005-0000-0000-000018090000}"/>
    <cellStyle name="20% - Accent3 22 7 2 2 2" xfId="28956" xr:uid="{00000000-0005-0000-0000-000019090000}"/>
    <cellStyle name="20% - Accent3 22 7 2 2 3" xfId="32382" xr:uid="{00000000-0005-0000-0000-00001A090000}"/>
    <cellStyle name="20% - Accent3 22 7 2 3" xfId="1011" xr:uid="{00000000-0005-0000-0000-00001B090000}"/>
    <cellStyle name="20% - Accent3 22 7 2 3 2" xfId="28957" xr:uid="{00000000-0005-0000-0000-00001C090000}"/>
    <cellStyle name="20% - Accent3 22 7 2 3 3" xfId="32383" xr:uid="{00000000-0005-0000-0000-00001D090000}"/>
    <cellStyle name="20% - Accent3 22 7 2 4" xfId="28955" xr:uid="{00000000-0005-0000-0000-00001E090000}"/>
    <cellStyle name="20% - Accent3 22 7 2 5" xfId="32381" xr:uid="{00000000-0005-0000-0000-00001F090000}"/>
    <cellStyle name="20% - Accent3 22 7 3" xfId="1012" xr:uid="{00000000-0005-0000-0000-000020090000}"/>
    <cellStyle name="20% - Accent3 22 7 3 2" xfId="28958" xr:uid="{00000000-0005-0000-0000-000021090000}"/>
    <cellStyle name="20% - Accent3 22 7 3 3" xfId="32384" xr:uid="{00000000-0005-0000-0000-000022090000}"/>
    <cellStyle name="20% - Accent3 22 7 4" xfId="1013" xr:uid="{00000000-0005-0000-0000-000023090000}"/>
    <cellStyle name="20% - Accent3 22 7 4 2" xfId="28959" xr:uid="{00000000-0005-0000-0000-000024090000}"/>
    <cellStyle name="20% - Accent3 22 7 4 3" xfId="32385" xr:uid="{00000000-0005-0000-0000-000025090000}"/>
    <cellStyle name="20% - Accent3 22 7 5" xfId="28954" xr:uid="{00000000-0005-0000-0000-000026090000}"/>
    <cellStyle name="20% - Accent3 22 7 6" xfId="32380" xr:uid="{00000000-0005-0000-0000-000027090000}"/>
    <cellStyle name="20% - Accent3 22 8" xfId="1014" xr:uid="{00000000-0005-0000-0000-000028090000}"/>
    <cellStyle name="20% - Accent3 22 8 2" xfId="1015" xr:uid="{00000000-0005-0000-0000-000029090000}"/>
    <cellStyle name="20% - Accent3 22 8 2 2" xfId="1016" xr:uid="{00000000-0005-0000-0000-00002A090000}"/>
    <cellStyle name="20% - Accent3 22 8 2 2 2" xfId="28962" xr:uid="{00000000-0005-0000-0000-00002B090000}"/>
    <cellStyle name="20% - Accent3 22 8 2 2 3" xfId="32388" xr:uid="{00000000-0005-0000-0000-00002C090000}"/>
    <cellStyle name="20% - Accent3 22 8 2 3" xfId="1017" xr:uid="{00000000-0005-0000-0000-00002D090000}"/>
    <cellStyle name="20% - Accent3 22 8 2 3 2" xfId="28963" xr:uid="{00000000-0005-0000-0000-00002E090000}"/>
    <cellStyle name="20% - Accent3 22 8 2 3 3" xfId="32389" xr:uid="{00000000-0005-0000-0000-00002F090000}"/>
    <cellStyle name="20% - Accent3 22 8 2 4" xfId="28961" xr:uid="{00000000-0005-0000-0000-000030090000}"/>
    <cellStyle name="20% - Accent3 22 8 2 5" xfId="32387" xr:uid="{00000000-0005-0000-0000-000031090000}"/>
    <cellStyle name="20% - Accent3 22 8 3" xfId="1018" xr:uid="{00000000-0005-0000-0000-000032090000}"/>
    <cellStyle name="20% - Accent3 22 8 3 2" xfId="28964" xr:uid="{00000000-0005-0000-0000-000033090000}"/>
    <cellStyle name="20% - Accent3 22 8 3 3" xfId="32390" xr:uid="{00000000-0005-0000-0000-000034090000}"/>
    <cellStyle name="20% - Accent3 22 8 4" xfId="1019" xr:uid="{00000000-0005-0000-0000-000035090000}"/>
    <cellStyle name="20% - Accent3 22 8 4 2" xfId="28965" xr:uid="{00000000-0005-0000-0000-000036090000}"/>
    <cellStyle name="20% - Accent3 22 8 4 3" xfId="32391" xr:uid="{00000000-0005-0000-0000-000037090000}"/>
    <cellStyle name="20% - Accent3 22 8 5" xfId="28960" xr:uid="{00000000-0005-0000-0000-000038090000}"/>
    <cellStyle name="20% - Accent3 22 8 6" xfId="32386" xr:uid="{00000000-0005-0000-0000-000039090000}"/>
    <cellStyle name="20% - Accent3 22 9" xfId="1020" xr:uid="{00000000-0005-0000-0000-00003A090000}"/>
    <cellStyle name="20% - Accent3 22 9 2" xfId="1021" xr:uid="{00000000-0005-0000-0000-00003B090000}"/>
    <cellStyle name="20% - Accent3 22 9 2 2" xfId="28967" xr:uid="{00000000-0005-0000-0000-00003C090000}"/>
    <cellStyle name="20% - Accent3 22 9 2 3" xfId="32393" xr:uid="{00000000-0005-0000-0000-00003D090000}"/>
    <cellStyle name="20% - Accent3 22 9 3" xfId="1022" xr:uid="{00000000-0005-0000-0000-00003E090000}"/>
    <cellStyle name="20% - Accent3 22 9 3 2" xfId="28968" xr:uid="{00000000-0005-0000-0000-00003F090000}"/>
    <cellStyle name="20% - Accent3 22 9 3 3" xfId="32394" xr:uid="{00000000-0005-0000-0000-000040090000}"/>
    <cellStyle name="20% - Accent3 22 9 4" xfId="28966" xr:uid="{00000000-0005-0000-0000-000041090000}"/>
    <cellStyle name="20% - Accent3 22 9 5" xfId="32392" xr:uid="{00000000-0005-0000-0000-000042090000}"/>
    <cellStyle name="20% - Accent3 23" xfId="1023" xr:uid="{00000000-0005-0000-0000-000043090000}"/>
    <cellStyle name="20% - Accent3 23 10" xfId="1024" xr:uid="{00000000-0005-0000-0000-000044090000}"/>
    <cellStyle name="20% - Accent3 23 10 2" xfId="28970" xr:uid="{00000000-0005-0000-0000-000045090000}"/>
    <cellStyle name="20% - Accent3 23 10 3" xfId="32396" xr:uid="{00000000-0005-0000-0000-000046090000}"/>
    <cellStyle name="20% - Accent3 23 11" xfId="1025" xr:uid="{00000000-0005-0000-0000-000047090000}"/>
    <cellStyle name="20% - Accent3 23 11 2" xfId="28971" xr:uid="{00000000-0005-0000-0000-000048090000}"/>
    <cellStyle name="20% - Accent3 23 11 3" xfId="32397" xr:uid="{00000000-0005-0000-0000-000049090000}"/>
    <cellStyle name="20% - Accent3 23 12" xfId="1026" xr:uid="{00000000-0005-0000-0000-00004A090000}"/>
    <cellStyle name="20% - Accent3 23 12 2" xfId="28972" xr:uid="{00000000-0005-0000-0000-00004B090000}"/>
    <cellStyle name="20% - Accent3 23 12 3" xfId="32398" xr:uid="{00000000-0005-0000-0000-00004C090000}"/>
    <cellStyle name="20% - Accent3 23 13" xfId="1027" xr:uid="{00000000-0005-0000-0000-00004D090000}"/>
    <cellStyle name="20% - Accent3 23 13 2" xfId="28973" xr:uid="{00000000-0005-0000-0000-00004E090000}"/>
    <cellStyle name="20% - Accent3 23 13 3" xfId="32399" xr:uid="{00000000-0005-0000-0000-00004F090000}"/>
    <cellStyle name="20% - Accent3 23 14" xfId="28969" xr:uid="{00000000-0005-0000-0000-000050090000}"/>
    <cellStyle name="20% - Accent3 23 15" xfId="32395" xr:uid="{00000000-0005-0000-0000-000051090000}"/>
    <cellStyle name="20% - Accent3 23 2" xfId="1028" xr:uid="{00000000-0005-0000-0000-000052090000}"/>
    <cellStyle name="20% - Accent3 23 2 10" xfId="32400" xr:uid="{00000000-0005-0000-0000-000053090000}"/>
    <cellStyle name="20% - Accent3 23 2 2" xfId="1029" xr:uid="{00000000-0005-0000-0000-000054090000}"/>
    <cellStyle name="20% - Accent3 23 2 2 2" xfId="1030" xr:uid="{00000000-0005-0000-0000-000055090000}"/>
    <cellStyle name="20% - Accent3 23 2 2 2 2" xfId="1031" xr:uid="{00000000-0005-0000-0000-000056090000}"/>
    <cellStyle name="20% - Accent3 23 2 2 2 2 2" xfId="28977" xr:uid="{00000000-0005-0000-0000-000057090000}"/>
    <cellStyle name="20% - Accent3 23 2 2 2 2 3" xfId="32403" xr:uid="{00000000-0005-0000-0000-000058090000}"/>
    <cellStyle name="20% - Accent3 23 2 2 2 3" xfId="1032" xr:uid="{00000000-0005-0000-0000-000059090000}"/>
    <cellStyle name="20% - Accent3 23 2 2 2 3 2" xfId="28978" xr:uid="{00000000-0005-0000-0000-00005A090000}"/>
    <cellStyle name="20% - Accent3 23 2 2 2 3 3" xfId="32404" xr:uid="{00000000-0005-0000-0000-00005B090000}"/>
    <cellStyle name="20% - Accent3 23 2 2 2 4" xfId="1033" xr:uid="{00000000-0005-0000-0000-00005C090000}"/>
    <cellStyle name="20% - Accent3 23 2 2 2 4 2" xfId="28979" xr:uid="{00000000-0005-0000-0000-00005D090000}"/>
    <cellStyle name="20% - Accent3 23 2 2 2 4 3" xfId="32405" xr:uid="{00000000-0005-0000-0000-00005E090000}"/>
    <cellStyle name="20% - Accent3 23 2 2 2 5" xfId="1034" xr:uid="{00000000-0005-0000-0000-00005F090000}"/>
    <cellStyle name="20% - Accent3 23 2 2 2 5 2" xfId="28980" xr:uid="{00000000-0005-0000-0000-000060090000}"/>
    <cellStyle name="20% - Accent3 23 2 2 2 5 3" xfId="32406" xr:uid="{00000000-0005-0000-0000-000061090000}"/>
    <cellStyle name="20% - Accent3 23 2 2 2 6" xfId="28976" xr:uid="{00000000-0005-0000-0000-000062090000}"/>
    <cellStyle name="20% - Accent3 23 2 2 2 7" xfId="32402" xr:uid="{00000000-0005-0000-0000-000063090000}"/>
    <cellStyle name="20% - Accent3 23 2 2 3" xfId="1035" xr:uid="{00000000-0005-0000-0000-000064090000}"/>
    <cellStyle name="20% - Accent3 23 2 2 3 2" xfId="28981" xr:uid="{00000000-0005-0000-0000-000065090000}"/>
    <cellStyle name="20% - Accent3 23 2 2 3 3" xfId="32407" xr:uid="{00000000-0005-0000-0000-000066090000}"/>
    <cellStyle name="20% - Accent3 23 2 2 4" xfId="1036" xr:uid="{00000000-0005-0000-0000-000067090000}"/>
    <cellStyle name="20% - Accent3 23 2 2 4 2" xfId="28982" xr:uid="{00000000-0005-0000-0000-000068090000}"/>
    <cellStyle name="20% - Accent3 23 2 2 4 3" xfId="32408" xr:uid="{00000000-0005-0000-0000-000069090000}"/>
    <cellStyle name="20% - Accent3 23 2 2 5" xfId="1037" xr:uid="{00000000-0005-0000-0000-00006A090000}"/>
    <cellStyle name="20% - Accent3 23 2 2 5 2" xfId="28983" xr:uid="{00000000-0005-0000-0000-00006B090000}"/>
    <cellStyle name="20% - Accent3 23 2 2 5 3" xfId="32409" xr:uid="{00000000-0005-0000-0000-00006C090000}"/>
    <cellStyle name="20% - Accent3 23 2 2 6" xfId="1038" xr:uid="{00000000-0005-0000-0000-00006D090000}"/>
    <cellStyle name="20% - Accent3 23 2 2 6 2" xfId="28984" xr:uid="{00000000-0005-0000-0000-00006E090000}"/>
    <cellStyle name="20% - Accent3 23 2 2 6 3" xfId="32410" xr:uid="{00000000-0005-0000-0000-00006F090000}"/>
    <cellStyle name="20% - Accent3 23 2 2 7" xfId="28975" xr:uid="{00000000-0005-0000-0000-000070090000}"/>
    <cellStyle name="20% - Accent3 23 2 2 8" xfId="32401" xr:uid="{00000000-0005-0000-0000-000071090000}"/>
    <cellStyle name="20% - Accent3 23 2 3" xfId="1039" xr:uid="{00000000-0005-0000-0000-000072090000}"/>
    <cellStyle name="20% - Accent3 23 2 3 2" xfId="1040" xr:uid="{00000000-0005-0000-0000-000073090000}"/>
    <cellStyle name="20% - Accent3 23 2 3 2 2" xfId="1041" xr:uid="{00000000-0005-0000-0000-000074090000}"/>
    <cellStyle name="20% - Accent3 23 2 3 2 2 2" xfId="28987" xr:uid="{00000000-0005-0000-0000-000075090000}"/>
    <cellStyle name="20% - Accent3 23 2 3 2 2 3" xfId="32413" xr:uid="{00000000-0005-0000-0000-000076090000}"/>
    <cellStyle name="20% - Accent3 23 2 3 2 3" xfId="1042" xr:uid="{00000000-0005-0000-0000-000077090000}"/>
    <cellStyle name="20% - Accent3 23 2 3 2 3 2" xfId="28988" xr:uid="{00000000-0005-0000-0000-000078090000}"/>
    <cellStyle name="20% - Accent3 23 2 3 2 3 3" xfId="32414" xr:uid="{00000000-0005-0000-0000-000079090000}"/>
    <cellStyle name="20% - Accent3 23 2 3 2 4" xfId="28986" xr:uid="{00000000-0005-0000-0000-00007A090000}"/>
    <cellStyle name="20% - Accent3 23 2 3 2 5" xfId="32412" xr:uid="{00000000-0005-0000-0000-00007B090000}"/>
    <cellStyle name="20% - Accent3 23 2 3 3" xfId="1043" xr:uid="{00000000-0005-0000-0000-00007C090000}"/>
    <cellStyle name="20% - Accent3 23 2 3 3 2" xfId="28989" xr:uid="{00000000-0005-0000-0000-00007D090000}"/>
    <cellStyle name="20% - Accent3 23 2 3 3 3" xfId="32415" xr:uid="{00000000-0005-0000-0000-00007E090000}"/>
    <cellStyle name="20% - Accent3 23 2 3 4" xfId="1044" xr:uid="{00000000-0005-0000-0000-00007F090000}"/>
    <cellStyle name="20% - Accent3 23 2 3 4 2" xfId="28990" xr:uid="{00000000-0005-0000-0000-000080090000}"/>
    <cellStyle name="20% - Accent3 23 2 3 4 3" xfId="32416" xr:uid="{00000000-0005-0000-0000-000081090000}"/>
    <cellStyle name="20% - Accent3 23 2 3 5" xfId="1045" xr:uid="{00000000-0005-0000-0000-000082090000}"/>
    <cellStyle name="20% - Accent3 23 2 3 5 2" xfId="28991" xr:uid="{00000000-0005-0000-0000-000083090000}"/>
    <cellStyle name="20% - Accent3 23 2 3 5 3" xfId="32417" xr:uid="{00000000-0005-0000-0000-000084090000}"/>
    <cellStyle name="20% - Accent3 23 2 3 6" xfId="1046" xr:uid="{00000000-0005-0000-0000-000085090000}"/>
    <cellStyle name="20% - Accent3 23 2 3 6 2" xfId="28992" xr:uid="{00000000-0005-0000-0000-000086090000}"/>
    <cellStyle name="20% - Accent3 23 2 3 6 3" xfId="32418" xr:uid="{00000000-0005-0000-0000-000087090000}"/>
    <cellStyle name="20% - Accent3 23 2 3 7" xfId="28985" xr:uid="{00000000-0005-0000-0000-000088090000}"/>
    <cellStyle name="20% - Accent3 23 2 3 8" xfId="32411" xr:uid="{00000000-0005-0000-0000-000089090000}"/>
    <cellStyle name="20% - Accent3 23 2 4" xfId="1047" xr:uid="{00000000-0005-0000-0000-00008A090000}"/>
    <cellStyle name="20% - Accent3 23 2 4 2" xfId="1048" xr:uid="{00000000-0005-0000-0000-00008B090000}"/>
    <cellStyle name="20% - Accent3 23 2 4 2 2" xfId="28994" xr:uid="{00000000-0005-0000-0000-00008C090000}"/>
    <cellStyle name="20% - Accent3 23 2 4 2 3" xfId="32420" xr:uid="{00000000-0005-0000-0000-00008D090000}"/>
    <cellStyle name="20% - Accent3 23 2 4 3" xfId="1049" xr:uid="{00000000-0005-0000-0000-00008E090000}"/>
    <cellStyle name="20% - Accent3 23 2 4 3 2" xfId="28995" xr:uid="{00000000-0005-0000-0000-00008F090000}"/>
    <cellStyle name="20% - Accent3 23 2 4 3 3" xfId="32421" xr:uid="{00000000-0005-0000-0000-000090090000}"/>
    <cellStyle name="20% - Accent3 23 2 4 4" xfId="28993" xr:uid="{00000000-0005-0000-0000-000091090000}"/>
    <cellStyle name="20% - Accent3 23 2 4 5" xfId="32419" xr:uid="{00000000-0005-0000-0000-000092090000}"/>
    <cellStyle name="20% - Accent3 23 2 5" xfId="1050" xr:uid="{00000000-0005-0000-0000-000093090000}"/>
    <cellStyle name="20% - Accent3 23 2 5 2" xfId="28996" xr:uid="{00000000-0005-0000-0000-000094090000}"/>
    <cellStyle name="20% - Accent3 23 2 5 3" xfId="32422" xr:uid="{00000000-0005-0000-0000-000095090000}"/>
    <cellStyle name="20% - Accent3 23 2 6" xfId="1051" xr:uid="{00000000-0005-0000-0000-000096090000}"/>
    <cellStyle name="20% - Accent3 23 2 6 2" xfId="28997" xr:uid="{00000000-0005-0000-0000-000097090000}"/>
    <cellStyle name="20% - Accent3 23 2 6 3" xfId="32423" xr:uid="{00000000-0005-0000-0000-000098090000}"/>
    <cellStyle name="20% - Accent3 23 2 7" xfId="1052" xr:uid="{00000000-0005-0000-0000-000099090000}"/>
    <cellStyle name="20% - Accent3 23 2 7 2" xfId="28998" xr:uid="{00000000-0005-0000-0000-00009A090000}"/>
    <cellStyle name="20% - Accent3 23 2 7 3" xfId="32424" xr:uid="{00000000-0005-0000-0000-00009B090000}"/>
    <cellStyle name="20% - Accent3 23 2 8" xfId="1053" xr:uid="{00000000-0005-0000-0000-00009C090000}"/>
    <cellStyle name="20% - Accent3 23 2 8 2" xfId="28999" xr:uid="{00000000-0005-0000-0000-00009D090000}"/>
    <cellStyle name="20% - Accent3 23 2 8 3" xfId="32425" xr:uid="{00000000-0005-0000-0000-00009E090000}"/>
    <cellStyle name="20% - Accent3 23 2 9" xfId="28974" xr:uid="{00000000-0005-0000-0000-00009F090000}"/>
    <cellStyle name="20% - Accent3 23 3" xfId="1054" xr:uid="{00000000-0005-0000-0000-0000A0090000}"/>
    <cellStyle name="20% - Accent3 23 3 2" xfId="1055" xr:uid="{00000000-0005-0000-0000-0000A1090000}"/>
    <cellStyle name="20% - Accent3 23 3 2 2" xfId="1056" xr:uid="{00000000-0005-0000-0000-0000A2090000}"/>
    <cellStyle name="20% - Accent3 23 3 2 2 2" xfId="1057" xr:uid="{00000000-0005-0000-0000-0000A3090000}"/>
    <cellStyle name="20% - Accent3 23 3 2 2 2 2" xfId="29002" xr:uid="{00000000-0005-0000-0000-0000A4090000}"/>
    <cellStyle name="20% - Accent3 23 3 2 2 2 3" xfId="32428" xr:uid="{00000000-0005-0000-0000-0000A5090000}"/>
    <cellStyle name="20% - Accent3 23 3 2 2 3" xfId="1058" xr:uid="{00000000-0005-0000-0000-0000A6090000}"/>
    <cellStyle name="20% - Accent3 23 3 2 2 3 2" xfId="29003" xr:uid="{00000000-0005-0000-0000-0000A7090000}"/>
    <cellStyle name="20% - Accent3 23 3 2 2 3 3" xfId="32429" xr:uid="{00000000-0005-0000-0000-0000A8090000}"/>
    <cellStyle name="20% - Accent3 23 3 2 2 4" xfId="29001" xr:uid="{00000000-0005-0000-0000-0000A9090000}"/>
    <cellStyle name="20% - Accent3 23 3 2 2 5" xfId="32427" xr:uid="{00000000-0005-0000-0000-0000AA090000}"/>
    <cellStyle name="20% - Accent3 23 3 2 3" xfId="1059" xr:uid="{00000000-0005-0000-0000-0000AB090000}"/>
    <cellStyle name="20% - Accent3 23 3 2 3 2" xfId="29004" xr:uid="{00000000-0005-0000-0000-0000AC090000}"/>
    <cellStyle name="20% - Accent3 23 3 2 3 3" xfId="32430" xr:uid="{00000000-0005-0000-0000-0000AD090000}"/>
    <cellStyle name="20% - Accent3 23 3 2 4" xfId="1060" xr:uid="{00000000-0005-0000-0000-0000AE090000}"/>
    <cellStyle name="20% - Accent3 23 3 2 4 2" xfId="29005" xr:uid="{00000000-0005-0000-0000-0000AF090000}"/>
    <cellStyle name="20% - Accent3 23 3 2 4 3" xfId="32431" xr:uid="{00000000-0005-0000-0000-0000B0090000}"/>
    <cellStyle name="20% - Accent3 23 3 2 5" xfId="29000" xr:uid="{00000000-0005-0000-0000-0000B1090000}"/>
    <cellStyle name="20% - Accent3 23 3 2 6" xfId="32426" xr:uid="{00000000-0005-0000-0000-0000B2090000}"/>
    <cellStyle name="20% - Accent3 23 3 3" xfId="1061" xr:uid="{00000000-0005-0000-0000-0000B3090000}"/>
    <cellStyle name="20% - Accent3 23 3 3 2" xfId="1062" xr:uid="{00000000-0005-0000-0000-0000B4090000}"/>
    <cellStyle name="20% - Accent3 23 3 3 2 2" xfId="1063" xr:uid="{00000000-0005-0000-0000-0000B5090000}"/>
    <cellStyle name="20% - Accent3 23 3 3 2 2 2" xfId="29008" xr:uid="{00000000-0005-0000-0000-0000B6090000}"/>
    <cellStyle name="20% - Accent3 23 3 3 2 2 3" xfId="32434" xr:uid="{00000000-0005-0000-0000-0000B7090000}"/>
    <cellStyle name="20% - Accent3 23 3 3 2 3" xfId="1064" xr:uid="{00000000-0005-0000-0000-0000B8090000}"/>
    <cellStyle name="20% - Accent3 23 3 3 2 3 2" xfId="29009" xr:uid="{00000000-0005-0000-0000-0000B9090000}"/>
    <cellStyle name="20% - Accent3 23 3 3 2 3 3" xfId="32435" xr:uid="{00000000-0005-0000-0000-0000BA090000}"/>
    <cellStyle name="20% - Accent3 23 3 3 2 4" xfId="29007" xr:uid="{00000000-0005-0000-0000-0000BB090000}"/>
    <cellStyle name="20% - Accent3 23 3 3 2 5" xfId="32433" xr:uid="{00000000-0005-0000-0000-0000BC090000}"/>
    <cellStyle name="20% - Accent3 23 3 3 3" xfId="1065" xr:uid="{00000000-0005-0000-0000-0000BD090000}"/>
    <cellStyle name="20% - Accent3 23 3 3 3 2" xfId="29010" xr:uid="{00000000-0005-0000-0000-0000BE090000}"/>
    <cellStyle name="20% - Accent3 23 3 3 3 3" xfId="32436" xr:uid="{00000000-0005-0000-0000-0000BF090000}"/>
    <cellStyle name="20% - Accent3 23 3 3 4" xfId="1066" xr:uid="{00000000-0005-0000-0000-0000C0090000}"/>
    <cellStyle name="20% - Accent3 23 3 3 4 2" xfId="29011" xr:uid="{00000000-0005-0000-0000-0000C1090000}"/>
    <cellStyle name="20% - Accent3 23 3 3 4 3" xfId="32437" xr:uid="{00000000-0005-0000-0000-0000C2090000}"/>
    <cellStyle name="20% - Accent3 23 3 3 5" xfId="29006" xr:uid="{00000000-0005-0000-0000-0000C3090000}"/>
    <cellStyle name="20% - Accent3 23 3 3 6" xfId="32432" xr:uid="{00000000-0005-0000-0000-0000C4090000}"/>
    <cellStyle name="20% - Accent3 23 3 4" xfId="1067" xr:uid="{00000000-0005-0000-0000-0000C5090000}"/>
    <cellStyle name="20% - Accent3 23 3 4 2" xfId="1068" xr:uid="{00000000-0005-0000-0000-0000C6090000}"/>
    <cellStyle name="20% - Accent3 23 3 4 2 2" xfId="29013" xr:uid="{00000000-0005-0000-0000-0000C7090000}"/>
    <cellStyle name="20% - Accent3 23 3 4 2 3" xfId="32439" xr:uid="{00000000-0005-0000-0000-0000C8090000}"/>
    <cellStyle name="20% - Accent3 23 3 4 3" xfId="1069" xr:uid="{00000000-0005-0000-0000-0000C9090000}"/>
    <cellStyle name="20% - Accent3 23 3 4 3 2" xfId="29014" xr:uid="{00000000-0005-0000-0000-0000CA090000}"/>
    <cellStyle name="20% - Accent3 23 3 4 3 3" xfId="32440" xr:uid="{00000000-0005-0000-0000-0000CB090000}"/>
    <cellStyle name="20% - Accent3 23 3 4 4" xfId="29012" xr:uid="{00000000-0005-0000-0000-0000CC090000}"/>
    <cellStyle name="20% - Accent3 23 3 4 5" xfId="32438" xr:uid="{00000000-0005-0000-0000-0000CD090000}"/>
    <cellStyle name="20% - Accent3 23 4" xfId="1070" xr:uid="{00000000-0005-0000-0000-0000CE090000}"/>
    <cellStyle name="20% - Accent3 23 4 2" xfId="1071" xr:uid="{00000000-0005-0000-0000-0000CF090000}"/>
    <cellStyle name="20% - Accent3 23 4 2 2" xfId="1072" xr:uid="{00000000-0005-0000-0000-0000D0090000}"/>
    <cellStyle name="20% - Accent3 23 4 2 2 2" xfId="1073" xr:uid="{00000000-0005-0000-0000-0000D1090000}"/>
    <cellStyle name="20% - Accent3 23 4 2 2 2 2" xfId="29017" xr:uid="{00000000-0005-0000-0000-0000D2090000}"/>
    <cellStyle name="20% - Accent3 23 4 2 2 2 3" xfId="32443" xr:uid="{00000000-0005-0000-0000-0000D3090000}"/>
    <cellStyle name="20% - Accent3 23 4 2 2 3" xfId="1074" xr:uid="{00000000-0005-0000-0000-0000D4090000}"/>
    <cellStyle name="20% - Accent3 23 4 2 2 3 2" xfId="29018" xr:uid="{00000000-0005-0000-0000-0000D5090000}"/>
    <cellStyle name="20% - Accent3 23 4 2 2 3 3" xfId="32444" xr:uid="{00000000-0005-0000-0000-0000D6090000}"/>
    <cellStyle name="20% - Accent3 23 4 2 2 4" xfId="29016" xr:uid="{00000000-0005-0000-0000-0000D7090000}"/>
    <cellStyle name="20% - Accent3 23 4 2 2 5" xfId="32442" xr:uid="{00000000-0005-0000-0000-0000D8090000}"/>
    <cellStyle name="20% - Accent3 23 4 2 3" xfId="1075" xr:uid="{00000000-0005-0000-0000-0000D9090000}"/>
    <cellStyle name="20% - Accent3 23 4 2 3 2" xfId="29019" xr:uid="{00000000-0005-0000-0000-0000DA090000}"/>
    <cellStyle name="20% - Accent3 23 4 2 3 3" xfId="32445" xr:uid="{00000000-0005-0000-0000-0000DB090000}"/>
    <cellStyle name="20% - Accent3 23 4 2 4" xfId="1076" xr:uid="{00000000-0005-0000-0000-0000DC090000}"/>
    <cellStyle name="20% - Accent3 23 4 2 4 2" xfId="29020" xr:uid="{00000000-0005-0000-0000-0000DD090000}"/>
    <cellStyle name="20% - Accent3 23 4 2 4 3" xfId="32446" xr:uid="{00000000-0005-0000-0000-0000DE090000}"/>
    <cellStyle name="20% - Accent3 23 4 2 5" xfId="29015" xr:uid="{00000000-0005-0000-0000-0000DF090000}"/>
    <cellStyle name="20% - Accent3 23 4 2 6" xfId="32441" xr:uid="{00000000-0005-0000-0000-0000E0090000}"/>
    <cellStyle name="20% - Accent3 23 4 3" xfId="1077" xr:uid="{00000000-0005-0000-0000-0000E1090000}"/>
    <cellStyle name="20% - Accent3 23 4 3 2" xfId="1078" xr:uid="{00000000-0005-0000-0000-0000E2090000}"/>
    <cellStyle name="20% - Accent3 23 4 3 2 2" xfId="1079" xr:uid="{00000000-0005-0000-0000-0000E3090000}"/>
    <cellStyle name="20% - Accent3 23 4 3 2 2 2" xfId="29023" xr:uid="{00000000-0005-0000-0000-0000E4090000}"/>
    <cellStyle name="20% - Accent3 23 4 3 2 2 3" xfId="32449" xr:uid="{00000000-0005-0000-0000-0000E5090000}"/>
    <cellStyle name="20% - Accent3 23 4 3 2 3" xfId="1080" xr:uid="{00000000-0005-0000-0000-0000E6090000}"/>
    <cellStyle name="20% - Accent3 23 4 3 2 3 2" xfId="29024" xr:uid="{00000000-0005-0000-0000-0000E7090000}"/>
    <cellStyle name="20% - Accent3 23 4 3 2 3 3" xfId="32450" xr:uid="{00000000-0005-0000-0000-0000E8090000}"/>
    <cellStyle name="20% - Accent3 23 4 3 2 4" xfId="29022" xr:uid="{00000000-0005-0000-0000-0000E9090000}"/>
    <cellStyle name="20% - Accent3 23 4 3 2 5" xfId="32448" xr:uid="{00000000-0005-0000-0000-0000EA090000}"/>
    <cellStyle name="20% - Accent3 23 4 3 3" xfId="1081" xr:uid="{00000000-0005-0000-0000-0000EB090000}"/>
    <cellStyle name="20% - Accent3 23 4 3 3 2" xfId="29025" xr:uid="{00000000-0005-0000-0000-0000EC090000}"/>
    <cellStyle name="20% - Accent3 23 4 3 3 3" xfId="32451" xr:uid="{00000000-0005-0000-0000-0000ED090000}"/>
    <cellStyle name="20% - Accent3 23 4 3 4" xfId="1082" xr:uid="{00000000-0005-0000-0000-0000EE090000}"/>
    <cellStyle name="20% - Accent3 23 4 3 4 2" xfId="29026" xr:uid="{00000000-0005-0000-0000-0000EF090000}"/>
    <cellStyle name="20% - Accent3 23 4 3 4 3" xfId="32452" xr:uid="{00000000-0005-0000-0000-0000F0090000}"/>
    <cellStyle name="20% - Accent3 23 4 3 5" xfId="29021" xr:uid="{00000000-0005-0000-0000-0000F1090000}"/>
    <cellStyle name="20% - Accent3 23 4 3 6" xfId="32447" xr:uid="{00000000-0005-0000-0000-0000F2090000}"/>
    <cellStyle name="20% - Accent3 23 4 4" xfId="1083" xr:uid="{00000000-0005-0000-0000-0000F3090000}"/>
    <cellStyle name="20% - Accent3 23 4 4 2" xfId="1084" xr:uid="{00000000-0005-0000-0000-0000F4090000}"/>
    <cellStyle name="20% - Accent3 23 4 4 2 2" xfId="29028" xr:uid="{00000000-0005-0000-0000-0000F5090000}"/>
    <cellStyle name="20% - Accent3 23 4 4 2 3" xfId="32454" xr:uid="{00000000-0005-0000-0000-0000F6090000}"/>
    <cellStyle name="20% - Accent3 23 4 4 3" xfId="1085" xr:uid="{00000000-0005-0000-0000-0000F7090000}"/>
    <cellStyle name="20% - Accent3 23 4 4 3 2" xfId="29029" xr:uid="{00000000-0005-0000-0000-0000F8090000}"/>
    <cellStyle name="20% - Accent3 23 4 4 3 3" xfId="32455" xr:uid="{00000000-0005-0000-0000-0000F9090000}"/>
    <cellStyle name="20% - Accent3 23 4 4 4" xfId="29027" xr:uid="{00000000-0005-0000-0000-0000FA090000}"/>
    <cellStyle name="20% - Accent3 23 4 4 5" xfId="32453" xr:uid="{00000000-0005-0000-0000-0000FB090000}"/>
    <cellStyle name="20% - Accent3 23 5" xfId="1086" xr:uid="{00000000-0005-0000-0000-0000FC090000}"/>
    <cellStyle name="20% - Accent3 23 5 2" xfId="1087" xr:uid="{00000000-0005-0000-0000-0000FD090000}"/>
    <cellStyle name="20% - Accent3 23 5 2 2" xfId="1088" xr:uid="{00000000-0005-0000-0000-0000FE090000}"/>
    <cellStyle name="20% - Accent3 23 5 2 2 2" xfId="1089" xr:uid="{00000000-0005-0000-0000-0000FF090000}"/>
    <cellStyle name="20% - Accent3 23 5 2 2 2 2" xfId="29033" xr:uid="{00000000-0005-0000-0000-0000000A0000}"/>
    <cellStyle name="20% - Accent3 23 5 2 2 2 3" xfId="32459" xr:uid="{00000000-0005-0000-0000-0000010A0000}"/>
    <cellStyle name="20% - Accent3 23 5 2 2 3" xfId="1090" xr:uid="{00000000-0005-0000-0000-0000020A0000}"/>
    <cellStyle name="20% - Accent3 23 5 2 2 3 2" xfId="29034" xr:uid="{00000000-0005-0000-0000-0000030A0000}"/>
    <cellStyle name="20% - Accent3 23 5 2 2 3 3" xfId="32460" xr:uid="{00000000-0005-0000-0000-0000040A0000}"/>
    <cellStyle name="20% - Accent3 23 5 2 2 4" xfId="29032" xr:uid="{00000000-0005-0000-0000-0000050A0000}"/>
    <cellStyle name="20% - Accent3 23 5 2 2 5" xfId="32458" xr:uid="{00000000-0005-0000-0000-0000060A0000}"/>
    <cellStyle name="20% - Accent3 23 5 2 3" xfId="1091" xr:uid="{00000000-0005-0000-0000-0000070A0000}"/>
    <cellStyle name="20% - Accent3 23 5 2 3 2" xfId="29035" xr:uid="{00000000-0005-0000-0000-0000080A0000}"/>
    <cellStyle name="20% - Accent3 23 5 2 3 3" xfId="32461" xr:uid="{00000000-0005-0000-0000-0000090A0000}"/>
    <cellStyle name="20% - Accent3 23 5 2 4" xfId="1092" xr:uid="{00000000-0005-0000-0000-00000A0A0000}"/>
    <cellStyle name="20% - Accent3 23 5 2 4 2" xfId="29036" xr:uid="{00000000-0005-0000-0000-00000B0A0000}"/>
    <cellStyle name="20% - Accent3 23 5 2 4 3" xfId="32462" xr:uid="{00000000-0005-0000-0000-00000C0A0000}"/>
    <cellStyle name="20% - Accent3 23 5 2 5" xfId="1093" xr:uid="{00000000-0005-0000-0000-00000D0A0000}"/>
    <cellStyle name="20% - Accent3 23 5 2 5 2" xfId="29037" xr:uid="{00000000-0005-0000-0000-00000E0A0000}"/>
    <cellStyle name="20% - Accent3 23 5 2 5 3" xfId="32463" xr:uid="{00000000-0005-0000-0000-00000F0A0000}"/>
    <cellStyle name="20% - Accent3 23 5 2 6" xfId="1094" xr:uid="{00000000-0005-0000-0000-0000100A0000}"/>
    <cellStyle name="20% - Accent3 23 5 2 6 2" xfId="29038" xr:uid="{00000000-0005-0000-0000-0000110A0000}"/>
    <cellStyle name="20% - Accent3 23 5 2 6 3" xfId="32464" xr:uid="{00000000-0005-0000-0000-0000120A0000}"/>
    <cellStyle name="20% - Accent3 23 5 2 7" xfId="29031" xr:uid="{00000000-0005-0000-0000-0000130A0000}"/>
    <cellStyle name="20% - Accent3 23 5 2 8" xfId="32457" xr:uid="{00000000-0005-0000-0000-0000140A0000}"/>
    <cellStyle name="20% - Accent3 23 5 3" xfId="1095" xr:uid="{00000000-0005-0000-0000-0000150A0000}"/>
    <cellStyle name="20% - Accent3 23 5 3 2" xfId="1096" xr:uid="{00000000-0005-0000-0000-0000160A0000}"/>
    <cellStyle name="20% - Accent3 23 5 3 2 2" xfId="29040" xr:uid="{00000000-0005-0000-0000-0000170A0000}"/>
    <cellStyle name="20% - Accent3 23 5 3 2 3" xfId="32466" xr:uid="{00000000-0005-0000-0000-0000180A0000}"/>
    <cellStyle name="20% - Accent3 23 5 3 3" xfId="1097" xr:uid="{00000000-0005-0000-0000-0000190A0000}"/>
    <cellStyle name="20% - Accent3 23 5 3 3 2" xfId="29041" xr:uid="{00000000-0005-0000-0000-00001A0A0000}"/>
    <cellStyle name="20% - Accent3 23 5 3 3 3" xfId="32467" xr:uid="{00000000-0005-0000-0000-00001B0A0000}"/>
    <cellStyle name="20% - Accent3 23 5 3 4" xfId="29039" xr:uid="{00000000-0005-0000-0000-00001C0A0000}"/>
    <cellStyle name="20% - Accent3 23 5 3 5" xfId="32465" xr:uid="{00000000-0005-0000-0000-00001D0A0000}"/>
    <cellStyle name="20% - Accent3 23 5 4" xfId="1098" xr:uid="{00000000-0005-0000-0000-00001E0A0000}"/>
    <cellStyle name="20% - Accent3 23 5 4 2" xfId="29042" xr:uid="{00000000-0005-0000-0000-00001F0A0000}"/>
    <cellStyle name="20% - Accent3 23 5 4 3" xfId="32468" xr:uid="{00000000-0005-0000-0000-0000200A0000}"/>
    <cellStyle name="20% - Accent3 23 5 5" xfId="1099" xr:uid="{00000000-0005-0000-0000-0000210A0000}"/>
    <cellStyle name="20% - Accent3 23 5 5 2" xfId="29043" xr:uid="{00000000-0005-0000-0000-0000220A0000}"/>
    <cellStyle name="20% - Accent3 23 5 5 3" xfId="32469" xr:uid="{00000000-0005-0000-0000-0000230A0000}"/>
    <cellStyle name="20% - Accent3 23 5 6" xfId="1100" xr:uid="{00000000-0005-0000-0000-0000240A0000}"/>
    <cellStyle name="20% - Accent3 23 5 6 2" xfId="29044" xr:uid="{00000000-0005-0000-0000-0000250A0000}"/>
    <cellStyle name="20% - Accent3 23 5 6 3" xfId="32470" xr:uid="{00000000-0005-0000-0000-0000260A0000}"/>
    <cellStyle name="20% - Accent3 23 5 7" xfId="1101" xr:uid="{00000000-0005-0000-0000-0000270A0000}"/>
    <cellStyle name="20% - Accent3 23 5 7 2" xfId="29045" xr:uid="{00000000-0005-0000-0000-0000280A0000}"/>
    <cellStyle name="20% - Accent3 23 5 7 3" xfId="32471" xr:uid="{00000000-0005-0000-0000-0000290A0000}"/>
    <cellStyle name="20% - Accent3 23 5 8" xfId="29030" xr:uid="{00000000-0005-0000-0000-00002A0A0000}"/>
    <cellStyle name="20% - Accent3 23 5 9" xfId="32456" xr:uid="{00000000-0005-0000-0000-00002B0A0000}"/>
    <cellStyle name="20% - Accent3 23 6" xfId="1102" xr:uid="{00000000-0005-0000-0000-00002C0A0000}"/>
    <cellStyle name="20% - Accent3 23 6 2" xfId="1103" xr:uid="{00000000-0005-0000-0000-00002D0A0000}"/>
    <cellStyle name="20% - Accent3 23 6 2 2" xfId="1104" xr:uid="{00000000-0005-0000-0000-00002E0A0000}"/>
    <cellStyle name="20% - Accent3 23 6 2 2 2" xfId="29048" xr:uid="{00000000-0005-0000-0000-00002F0A0000}"/>
    <cellStyle name="20% - Accent3 23 6 2 2 3" xfId="32474" xr:uid="{00000000-0005-0000-0000-0000300A0000}"/>
    <cellStyle name="20% - Accent3 23 6 2 3" xfId="1105" xr:uid="{00000000-0005-0000-0000-0000310A0000}"/>
    <cellStyle name="20% - Accent3 23 6 2 3 2" xfId="29049" xr:uid="{00000000-0005-0000-0000-0000320A0000}"/>
    <cellStyle name="20% - Accent3 23 6 2 3 3" xfId="32475" xr:uid="{00000000-0005-0000-0000-0000330A0000}"/>
    <cellStyle name="20% - Accent3 23 6 2 4" xfId="29047" xr:uid="{00000000-0005-0000-0000-0000340A0000}"/>
    <cellStyle name="20% - Accent3 23 6 2 5" xfId="32473" xr:uid="{00000000-0005-0000-0000-0000350A0000}"/>
    <cellStyle name="20% - Accent3 23 6 3" xfId="1106" xr:uid="{00000000-0005-0000-0000-0000360A0000}"/>
    <cellStyle name="20% - Accent3 23 6 3 2" xfId="29050" xr:uid="{00000000-0005-0000-0000-0000370A0000}"/>
    <cellStyle name="20% - Accent3 23 6 3 3" xfId="32476" xr:uid="{00000000-0005-0000-0000-0000380A0000}"/>
    <cellStyle name="20% - Accent3 23 6 4" xfId="1107" xr:uid="{00000000-0005-0000-0000-0000390A0000}"/>
    <cellStyle name="20% - Accent3 23 6 4 2" xfId="29051" xr:uid="{00000000-0005-0000-0000-00003A0A0000}"/>
    <cellStyle name="20% - Accent3 23 6 4 3" xfId="32477" xr:uid="{00000000-0005-0000-0000-00003B0A0000}"/>
    <cellStyle name="20% - Accent3 23 6 5" xfId="1108" xr:uid="{00000000-0005-0000-0000-00003C0A0000}"/>
    <cellStyle name="20% - Accent3 23 6 5 2" xfId="29052" xr:uid="{00000000-0005-0000-0000-00003D0A0000}"/>
    <cellStyle name="20% - Accent3 23 6 5 3" xfId="32478" xr:uid="{00000000-0005-0000-0000-00003E0A0000}"/>
    <cellStyle name="20% - Accent3 23 6 6" xfId="1109" xr:uid="{00000000-0005-0000-0000-00003F0A0000}"/>
    <cellStyle name="20% - Accent3 23 6 6 2" xfId="29053" xr:uid="{00000000-0005-0000-0000-0000400A0000}"/>
    <cellStyle name="20% - Accent3 23 6 6 3" xfId="32479" xr:uid="{00000000-0005-0000-0000-0000410A0000}"/>
    <cellStyle name="20% - Accent3 23 6 7" xfId="29046" xr:uid="{00000000-0005-0000-0000-0000420A0000}"/>
    <cellStyle name="20% - Accent3 23 6 8" xfId="32472" xr:uid="{00000000-0005-0000-0000-0000430A0000}"/>
    <cellStyle name="20% - Accent3 23 7" xfId="1110" xr:uid="{00000000-0005-0000-0000-0000440A0000}"/>
    <cellStyle name="20% - Accent3 23 7 2" xfId="1111" xr:uid="{00000000-0005-0000-0000-0000450A0000}"/>
    <cellStyle name="20% - Accent3 23 7 2 2" xfId="1112" xr:uid="{00000000-0005-0000-0000-0000460A0000}"/>
    <cellStyle name="20% - Accent3 23 7 2 2 2" xfId="29056" xr:uid="{00000000-0005-0000-0000-0000470A0000}"/>
    <cellStyle name="20% - Accent3 23 7 2 2 3" xfId="32482" xr:uid="{00000000-0005-0000-0000-0000480A0000}"/>
    <cellStyle name="20% - Accent3 23 7 2 3" xfId="1113" xr:uid="{00000000-0005-0000-0000-0000490A0000}"/>
    <cellStyle name="20% - Accent3 23 7 2 3 2" xfId="29057" xr:uid="{00000000-0005-0000-0000-00004A0A0000}"/>
    <cellStyle name="20% - Accent3 23 7 2 3 3" xfId="32483" xr:uid="{00000000-0005-0000-0000-00004B0A0000}"/>
    <cellStyle name="20% - Accent3 23 7 2 4" xfId="29055" xr:uid="{00000000-0005-0000-0000-00004C0A0000}"/>
    <cellStyle name="20% - Accent3 23 7 2 5" xfId="32481" xr:uid="{00000000-0005-0000-0000-00004D0A0000}"/>
    <cellStyle name="20% - Accent3 23 7 3" xfId="1114" xr:uid="{00000000-0005-0000-0000-00004E0A0000}"/>
    <cellStyle name="20% - Accent3 23 7 3 2" xfId="29058" xr:uid="{00000000-0005-0000-0000-00004F0A0000}"/>
    <cellStyle name="20% - Accent3 23 7 3 3" xfId="32484" xr:uid="{00000000-0005-0000-0000-0000500A0000}"/>
    <cellStyle name="20% - Accent3 23 7 4" xfId="1115" xr:uid="{00000000-0005-0000-0000-0000510A0000}"/>
    <cellStyle name="20% - Accent3 23 7 4 2" xfId="29059" xr:uid="{00000000-0005-0000-0000-0000520A0000}"/>
    <cellStyle name="20% - Accent3 23 7 4 3" xfId="32485" xr:uid="{00000000-0005-0000-0000-0000530A0000}"/>
    <cellStyle name="20% - Accent3 23 7 5" xfId="1116" xr:uid="{00000000-0005-0000-0000-0000540A0000}"/>
    <cellStyle name="20% - Accent3 23 7 5 2" xfId="29060" xr:uid="{00000000-0005-0000-0000-0000550A0000}"/>
    <cellStyle name="20% - Accent3 23 7 5 3" xfId="32486" xr:uid="{00000000-0005-0000-0000-0000560A0000}"/>
    <cellStyle name="20% - Accent3 23 7 6" xfId="29054" xr:uid="{00000000-0005-0000-0000-0000570A0000}"/>
    <cellStyle name="20% - Accent3 23 7 7" xfId="32480" xr:uid="{00000000-0005-0000-0000-0000580A0000}"/>
    <cellStyle name="20% - Accent3 23 8" xfId="1117" xr:uid="{00000000-0005-0000-0000-0000590A0000}"/>
    <cellStyle name="20% - Accent3 23 8 2" xfId="1118" xr:uid="{00000000-0005-0000-0000-00005A0A0000}"/>
    <cellStyle name="20% - Accent3 23 8 2 2" xfId="29062" xr:uid="{00000000-0005-0000-0000-00005B0A0000}"/>
    <cellStyle name="20% - Accent3 23 8 2 3" xfId="32488" xr:uid="{00000000-0005-0000-0000-00005C0A0000}"/>
    <cellStyle name="20% - Accent3 23 8 3" xfId="1119" xr:uid="{00000000-0005-0000-0000-00005D0A0000}"/>
    <cellStyle name="20% - Accent3 23 8 3 2" xfId="29063" xr:uid="{00000000-0005-0000-0000-00005E0A0000}"/>
    <cellStyle name="20% - Accent3 23 8 3 3" xfId="32489" xr:uid="{00000000-0005-0000-0000-00005F0A0000}"/>
    <cellStyle name="20% - Accent3 23 8 4" xfId="29061" xr:uid="{00000000-0005-0000-0000-0000600A0000}"/>
    <cellStyle name="20% - Accent3 23 8 5" xfId="32487" xr:uid="{00000000-0005-0000-0000-0000610A0000}"/>
    <cellStyle name="20% - Accent3 23 9" xfId="1120" xr:uid="{00000000-0005-0000-0000-0000620A0000}"/>
    <cellStyle name="20% - Accent3 23 9 2" xfId="29064" xr:uid="{00000000-0005-0000-0000-0000630A0000}"/>
    <cellStyle name="20% - Accent3 23 9 3" xfId="32490" xr:uid="{00000000-0005-0000-0000-0000640A0000}"/>
    <cellStyle name="20% - Accent3 24" xfId="1121" xr:uid="{00000000-0005-0000-0000-0000650A0000}"/>
    <cellStyle name="20% - Accent3 24 10" xfId="1122" xr:uid="{00000000-0005-0000-0000-0000660A0000}"/>
    <cellStyle name="20% - Accent3 24 10 2" xfId="29066" xr:uid="{00000000-0005-0000-0000-0000670A0000}"/>
    <cellStyle name="20% - Accent3 24 10 3" xfId="32492" xr:uid="{00000000-0005-0000-0000-0000680A0000}"/>
    <cellStyle name="20% - Accent3 24 11" xfId="1123" xr:uid="{00000000-0005-0000-0000-0000690A0000}"/>
    <cellStyle name="20% - Accent3 24 11 2" xfId="29067" xr:uid="{00000000-0005-0000-0000-00006A0A0000}"/>
    <cellStyle name="20% - Accent3 24 11 3" xfId="32493" xr:uid="{00000000-0005-0000-0000-00006B0A0000}"/>
    <cellStyle name="20% - Accent3 24 12" xfId="1124" xr:uid="{00000000-0005-0000-0000-00006C0A0000}"/>
    <cellStyle name="20% - Accent3 24 12 2" xfId="29068" xr:uid="{00000000-0005-0000-0000-00006D0A0000}"/>
    <cellStyle name="20% - Accent3 24 12 3" xfId="32494" xr:uid="{00000000-0005-0000-0000-00006E0A0000}"/>
    <cellStyle name="20% - Accent3 24 13" xfId="29065" xr:uid="{00000000-0005-0000-0000-00006F0A0000}"/>
    <cellStyle name="20% - Accent3 24 14" xfId="32491" xr:uid="{00000000-0005-0000-0000-0000700A0000}"/>
    <cellStyle name="20% - Accent3 24 2" xfId="1125" xr:uid="{00000000-0005-0000-0000-0000710A0000}"/>
    <cellStyle name="20% - Accent3 24 2 2" xfId="1126" xr:uid="{00000000-0005-0000-0000-0000720A0000}"/>
    <cellStyle name="20% - Accent3 24 2 2 2" xfId="1127" xr:uid="{00000000-0005-0000-0000-0000730A0000}"/>
    <cellStyle name="20% - Accent3 24 2 2 2 2" xfId="29070" xr:uid="{00000000-0005-0000-0000-0000740A0000}"/>
    <cellStyle name="20% - Accent3 24 2 2 2 3" xfId="32496" xr:uid="{00000000-0005-0000-0000-0000750A0000}"/>
    <cellStyle name="20% - Accent3 24 2 2 3" xfId="1128" xr:uid="{00000000-0005-0000-0000-0000760A0000}"/>
    <cellStyle name="20% - Accent3 24 2 2 3 2" xfId="29071" xr:uid="{00000000-0005-0000-0000-0000770A0000}"/>
    <cellStyle name="20% - Accent3 24 2 2 3 3" xfId="32497" xr:uid="{00000000-0005-0000-0000-0000780A0000}"/>
    <cellStyle name="20% - Accent3 24 2 2 4" xfId="29069" xr:uid="{00000000-0005-0000-0000-0000790A0000}"/>
    <cellStyle name="20% - Accent3 24 2 2 5" xfId="32495" xr:uid="{00000000-0005-0000-0000-00007A0A0000}"/>
    <cellStyle name="20% - Accent3 24 3" xfId="1129" xr:uid="{00000000-0005-0000-0000-00007B0A0000}"/>
    <cellStyle name="20% - Accent3 24 3 2" xfId="1130" xr:uid="{00000000-0005-0000-0000-00007C0A0000}"/>
    <cellStyle name="20% - Accent3 24 3 2 2" xfId="1131" xr:uid="{00000000-0005-0000-0000-00007D0A0000}"/>
    <cellStyle name="20% - Accent3 24 3 2 2 2" xfId="29073" xr:uid="{00000000-0005-0000-0000-00007E0A0000}"/>
    <cellStyle name="20% - Accent3 24 3 2 2 3" xfId="32499" xr:uid="{00000000-0005-0000-0000-00007F0A0000}"/>
    <cellStyle name="20% - Accent3 24 3 2 3" xfId="1132" xr:uid="{00000000-0005-0000-0000-0000800A0000}"/>
    <cellStyle name="20% - Accent3 24 3 2 3 2" xfId="29074" xr:uid="{00000000-0005-0000-0000-0000810A0000}"/>
    <cellStyle name="20% - Accent3 24 3 2 3 3" xfId="32500" xr:uid="{00000000-0005-0000-0000-0000820A0000}"/>
    <cellStyle name="20% - Accent3 24 3 2 4" xfId="29072" xr:uid="{00000000-0005-0000-0000-0000830A0000}"/>
    <cellStyle name="20% - Accent3 24 3 2 5" xfId="32498" xr:uid="{00000000-0005-0000-0000-0000840A0000}"/>
    <cellStyle name="20% - Accent3 24 4" xfId="1133" xr:uid="{00000000-0005-0000-0000-0000850A0000}"/>
    <cellStyle name="20% - Accent3 24 5" xfId="1134" xr:uid="{00000000-0005-0000-0000-0000860A0000}"/>
    <cellStyle name="20% - Accent3 24 6" xfId="1135" xr:uid="{00000000-0005-0000-0000-0000870A0000}"/>
    <cellStyle name="20% - Accent3 24 7" xfId="1136" xr:uid="{00000000-0005-0000-0000-0000880A0000}"/>
    <cellStyle name="20% - Accent3 24 7 2" xfId="1137" xr:uid="{00000000-0005-0000-0000-0000890A0000}"/>
    <cellStyle name="20% - Accent3 24 7 2 2" xfId="1138" xr:uid="{00000000-0005-0000-0000-00008A0A0000}"/>
    <cellStyle name="20% - Accent3 24 7 2 2 2" xfId="29077" xr:uid="{00000000-0005-0000-0000-00008B0A0000}"/>
    <cellStyle name="20% - Accent3 24 7 2 2 3" xfId="32503" xr:uid="{00000000-0005-0000-0000-00008C0A0000}"/>
    <cellStyle name="20% - Accent3 24 7 2 3" xfId="1139" xr:uid="{00000000-0005-0000-0000-00008D0A0000}"/>
    <cellStyle name="20% - Accent3 24 7 2 3 2" xfId="29078" xr:uid="{00000000-0005-0000-0000-00008E0A0000}"/>
    <cellStyle name="20% - Accent3 24 7 2 3 3" xfId="32504" xr:uid="{00000000-0005-0000-0000-00008F0A0000}"/>
    <cellStyle name="20% - Accent3 24 7 2 4" xfId="29076" xr:uid="{00000000-0005-0000-0000-0000900A0000}"/>
    <cellStyle name="20% - Accent3 24 7 2 5" xfId="32502" xr:uid="{00000000-0005-0000-0000-0000910A0000}"/>
    <cellStyle name="20% - Accent3 24 7 3" xfId="1140" xr:uid="{00000000-0005-0000-0000-0000920A0000}"/>
    <cellStyle name="20% - Accent3 24 7 3 2" xfId="29079" xr:uid="{00000000-0005-0000-0000-0000930A0000}"/>
    <cellStyle name="20% - Accent3 24 7 3 3" xfId="32505" xr:uid="{00000000-0005-0000-0000-0000940A0000}"/>
    <cellStyle name="20% - Accent3 24 7 4" xfId="1141" xr:uid="{00000000-0005-0000-0000-0000950A0000}"/>
    <cellStyle name="20% - Accent3 24 7 4 2" xfId="29080" xr:uid="{00000000-0005-0000-0000-0000960A0000}"/>
    <cellStyle name="20% - Accent3 24 7 4 3" xfId="32506" xr:uid="{00000000-0005-0000-0000-0000970A0000}"/>
    <cellStyle name="20% - Accent3 24 7 5" xfId="1142" xr:uid="{00000000-0005-0000-0000-0000980A0000}"/>
    <cellStyle name="20% - Accent3 24 7 5 2" xfId="29081" xr:uid="{00000000-0005-0000-0000-0000990A0000}"/>
    <cellStyle name="20% - Accent3 24 7 5 3" xfId="32507" xr:uid="{00000000-0005-0000-0000-00009A0A0000}"/>
    <cellStyle name="20% - Accent3 24 7 6" xfId="29075" xr:uid="{00000000-0005-0000-0000-00009B0A0000}"/>
    <cellStyle name="20% - Accent3 24 7 7" xfId="32501" xr:uid="{00000000-0005-0000-0000-00009C0A0000}"/>
    <cellStyle name="20% - Accent3 24 8" xfId="1143" xr:uid="{00000000-0005-0000-0000-00009D0A0000}"/>
    <cellStyle name="20% - Accent3 24 8 2" xfId="1144" xr:uid="{00000000-0005-0000-0000-00009E0A0000}"/>
    <cellStyle name="20% - Accent3 24 8 2 2" xfId="29083" xr:uid="{00000000-0005-0000-0000-00009F0A0000}"/>
    <cellStyle name="20% - Accent3 24 8 2 3" xfId="32509" xr:uid="{00000000-0005-0000-0000-0000A00A0000}"/>
    <cellStyle name="20% - Accent3 24 8 3" xfId="1145" xr:uid="{00000000-0005-0000-0000-0000A10A0000}"/>
    <cellStyle name="20% - Accent3 24 8 3 2" xfId="29084" xr:uid="{00000000-0005-0000-0000-0000A20A0000}"/>
    <cellStyle name="20% - Accent3 24 8 3 3" xfId="32510" xr:uid="{00000000-0005-0000-0000-0000A30A0000}"/>
    <cellStyle name="20% - Accent3 24 8 4" xfId="1146" xr:uid="{00000000-0005-0000-0000-0000A40A0000}"/>
    <cellStyle name="20% - Accent3 24 8 4 2" xfId="29085" xr:uid="{00000000-0005-0000-0000-0000A50A0000}"/>
    <cellStyle name="20% - Accent3 24 8 4 3" xfId="32511" xr:uid="{00000000-0005-0000-0000-0000A60A0000}"/>
    <cellStyle name="20% - Accent3 24 8 5" xfId="1147" xr:uid="{00000000-0005-0000-0000-0000A70A0000}"/>
    <cellStyle name="20% - Accent3 24 8 5 2" xfId="29086" xr:uid="{00000000-0005-0000-0000-0000A80A0000}"/>
    <cellStyle name="20% - Accent3 24 8 5 3" xfId="32512" xr:uid="{00000000-0005-0000-0000-0000A90A0000}"/>
    <cellStyle name="20% - Accent3 24 8 6" xfId="29082" xr:uid="{00000000-0005-0000-0000-0000AA0A0000}"/>
    <cellStyle name="20% - Accent3 24 8 7" xfId="32508" xr:uid="{00000000-0005-0000-0000-0000AB0A0000}"/>
    <cellStyle name="20% - Accent3 24 9" xfId="1148" xr:uid="{00000000-0005-0000-0000-0000AC0A0000}"/>
    <cellStyle name="20% - Accent3 24 9 2" xfId="29087" xr:uid="{00000000-0005-0000-0000-0000AD0A0000}"/>
    <cellStyle name="20% - Accent3 24 9 3" xfId="32513" xr:uid="{00000000-0005-0000-0000-0000AE0A0000}"/>
    <cellStyle name="20% - Accent3 25" xfId="1149" xr:uid="{00000000-0005-0000-0000-0000AF0A0000}"/>
    <cellStyle name="20% - Accent3 25 10" xfId="32514" xr:uid="{00000000-0005-0000-0000-0000B00A0000}"/>
    <cellStyle name="20% - Accent3 25 2" xfId="1150" xr:uid="{00000000-0005-0000-0000-0000B10A0000}"/>
    <cellStyle name="20% - Accent3 25 2 2" xfId="1151" xr:uid="{00000000-0005-0000-0000-0000B20A0000}"/>
    <cellStyle name="20% - Accent3 25 2 2 2" xfId="1152" xr:uid="{00000000-0005-0000-0000-0000B30A0000}"/>
    <cellStyle name="20% - Accent3 25 2 2 2 2" xfId="29090" xr:uid="{00000000-0005-0000-0000-0000B40A0000}"/>
    <cellStyle name="20% - Accent3 25 2 2 2 3" xfId="32516" xr:uid="{00000000-0005-0000-0000-0000B50A0000}"/>
    <cellStyle name="20% - Accent3 25 2 2 3" xfId="1153" xr:uid="{00000000-0005-0000-0000-0000B60A0000}"/>
    <cellStyle name="20% - Accent3 25 2 2 3 2" xfId="29091" xr:uid="{00000000-0005-0000-0000-0000B70A0000}"/>
    <cellStyle name="20% - Accent3 25 2 2 3 3" xfId="32517" xr:uid="{00000000-0005-0000-0000-0000B80A0000}"/>
    <cellStyle name="20% - Accent3 25 2 2 4" xfId="29089" xr:uid="{00000000-0005-0000-0000-0000B90A0000}"/>
    <cellStyle name="20% - Accent3 25 2 2 5" xfId="32515" xr:uid="{00000000-0005-0000-0000-0000BA0A0000}"/>
    <cellStyle name="20% - Accent3 25 3" xfId="1154" xr:uid="{00000000-0005-0000-0000-0000BB0A0000}"/>
    <cellStyle name="20% - Accent3 25 3 2" xfId="1155" xr:uid="{00000000-0005-0000-0000-0000BC0A0000}"/>
    <cellStyle name="20% - Accent3 25 3 2 2" xfId="1156" xr:uid="{00000000-0005-0000-0000-0000BD0A0000}"/>
    <cellStyle name="20% - Accent3 25 3 2 2 2" xfId="29094" xr:uid="{00000000-0005-0000-0000-0000BE0A0000}"/>
    <cellStyle name="20% - Accent3 25 3 2 2 3" xfId="32520" xr:uid="{00000000-0005-0000-0000-0000BF0A0000}"/>
    <cellStyle name="20% - Accent3 25 3 2 3" xfId="1157" xr:uid="{00000000-0005-0000-0000-0000C00A0000}"/>
    <cellStyle name="20% - Accent3 25 3 2 3 2" xfId="29095" xr:uid="{00000000-0005-0000-0000-0000C10A0000}"/>
    <cellStyle name="20% - Accent3 25 3 2 3 3" xfId="32521" xr:uid="{00000000-0005-0000-0000-0000C20A0000}"/>
    <cellStyle name="20% - Accent3 25 3 2 4" xfId="1158" xr:uid="{00000000-0005-0000-0000-0000C30A0000}"/>
    <cellStyle name="20% - Accent3 25 3 2 4 2" xfId="29096" xr:uid="{00000000-0005-0000-0000-0000C40A0000}"/>
    <cellStyle name="20% - Accent3 25 3 2 4 3" xfId="32522" xr:uid="{00000000-0005-0000-0000-0000C50A0000}"/>
    <cellStyle name="20% - Accent3 25 3 2 5" xfId="1159" xr:uid="{00000000-0005-0000-0000-0000C60A0000}"/>
    <cellStyle name="20% - Accent3 25 3 2 5 2" xfId="29097" xr:uid="{00000000-0005-0000-0000-0000C70A0000}"/>
    <cellStyle name="20% - Accent3 25 3 2 5 3" xfId="32523" xr:uid="{00000000-0005-0000-0000-0000C80A0000}"/>
    <cellStyle name="20% - Accent3 25 3 2 6" xfId="29093" xr:uid="{00000000-0005-0000-0000-0000C90A0000}"/>
    <cellStyle name="20% - Accent3 25 3 2 7" xfId="32519" xr:uid="{00000000-0005-0000-0000-0000CA0A0000}"/>
    <cellStyle name="20% - Accent3 25 3 3" xfId="1160" xr:uid="{00000000-0005-0000-0000-0000CB0A0000}"/>
    <cellStyle name="20% - Accent3 25 3 3 2" xfId="29098" xr:uid="{00000000-0005-0000-0000-0000CC0A0000}"/>
    <cellStyle name="20% - Accent3 25 3 3 3" xfId="32524" xr:uid="{00000000-0005-0000-0000-0000CD0A0000}"/>
    <cellStyle name="20% - Accent3 25 3 4" xfId="1161" xr:uid="{00000000-0005-0000-0000-0000CE0A0000}"/>
    <cellStyle name="20% - Accent3 25 3 4 2" xfId="29099" xr:uid="{00000000-0005-0000-0000-0000CF0A0000}"/>
    <cellStyle name="20% - Accent3 25 3 4 3" xfId="32525" xr:uid="{00000000-0005-0000-0000-0000D00A0000}"/>
    <cellStyle name="20% - Accent3 25 3 5" xfId="1162" xr:uid="{00000000-0005-0000-0000-0000D10A0000}"/>
    <cellStyle name="20% - Accent3 25 3 5 2" xfId="29100" xr:uid="{00000000-0005-0000-0000-0000D20A0000}"/>
    <cellStyle name="20% - Accent3 25 3 5 3" xfId="32526" xr:uid="{00000000-0005-0000-0000-0000D30A0000}"/>
    <cellStyle name="20% - Accent3 25 3 6" xfId="1163" xr:uid="{00000000-0005-0000-0000-0000D40A0000}"/>
    <cellStyle name="20% - Accent3 25 3 6 2" xfId="29101" xr:uid="{00000000-0005-0000-0000-0000D50A0000}"/>
    <cellStyle name="20% - Accent3 25 3 6 3" xfId="32527" xr:uid="{00000000-0005-0000-0000-0000D60A0000}"/>
    <cellStyle name="20% - Accent3 25 3 7" xfId="29092" xr:uid="{00000000-0005-0000-0000-0000D70A0000}"/>
    <cellStyle name="20% - Accent3 25 3 8" xfId="32518" xr:uid="{00000000-0005-0000-0000-0000D80A0000}"/>
    <cellStyle name="20% - Accent3 25 4" xfId="1164" xr:uid="{00000000-0005-0000-0000-0000D90A0000}"/>
    <cellStyle name="20% - Accent3 25 4 2" xfId="1165" xr:uid="{00000000-0005-0000-0000-0000DA0A0000}"/>
    <cellStyle name="20% - Accent3 25 4 2 2" xfId="29103" xr:uid="{00000000-0005-0000-0000-0000DB0A0000}"/>
    <cellStyle name="20% - Accent3 25 4 2 3" xfId="32529" xr:uid="{00000000-0005-0000-0000-0000DC0A0000}"/>
    <cellStyle name="20% - Accent3 25 4 3" xfId="1166" xr:uid="{00000000-0005-0000-0000-0000DD0A0000}"/>
    <cellStyle name="20% - Accent3 25 4 3 2" xfId="29104" xr:uid="{00000000-0005-0000-0000-0000DE0A0000}"/>
    <cellStyle name="20% - Accent3 25 4 3 3" xfId="32530" xr:uid="{00000000-0005-0000-0000-0000DF0A0000}"/>
    <cellStyle name="20% - Accent3 25 4 4" xfId="1167" xr:uid="{00000000-0005-0000-0000-0000E00A0000}"/>
    <cellStyle name="20% - Accent3 25 4 4 2" xfId="29105" xr:uid="{00000000-0005-0000-0000-0000E10A0000}"/>
    <cellStyle name="20% - Accent3 25 4 4 3" xfId="32531" xr:uid="{00000000-0005-0000-0000-0000E20A0000}"/>
    <cellStyle name="20% - Accent3 25 4 5" xfId="1168" xr:uid="{00000000-0005-0000-0000-0000E30A0000}"/>
    <cellStyle name="20% - Accent3 25 4 5 2" xfId="29106" xr:uid="{00000000-0005-0000-0000-0000E40A0000}"/>
    <cellStyle name="20% - Accent3 25 4 5 3" xfId="32532" xr:uid="{00000000-0005-0000-0000-0000E50A0000}"/>
    <cellStyle name="20% - Accent3 25 4 6" xfId="29102" xr:uid="{00000000-0005-0000-0000-0000E60A0000}"/>
    <cellStyle name="20% - Accent3 25 4 7" xfId="32528" xr:uid="{00000000-0005-0000-0000-0000E70A0000}"/>
    <cellStyle name="20% - Accent3 25 5" xfId="1169" xr:uid="{00000000-0005-0000-0000-0000E80A0000}"/>
    <cellStyle name="20% - Accent3 25 5 2" xfId="29107" xr:uid="{00000000-0005-0000-0000-0000E90A0000}"/>
    <cellStyle name="20% - Accent3 25 5 3" xfId="32533" xr:uid="{00000000-0005-0000-0000-0000EA0A0000}"/>
    <cellStyle name="20% - Accent3 25 6" xfId="1170" xr:uid="{00000000-0005-0000-0000-0000EB0A0000}"/>
    <cellStyle name="20% - Accent3 25 6 2" xfId="29108" xr:uid="{00000000-0005-0000-0000-0000EC0A0000}"/>
    <cellStyle name="20% - Accent3 25 6 3" xfId="32534" xr:uid="{00000000-0005-0000-0000-0000ED0A0000}"/>
    <cellStyle name="20% - Accent3 25 7" xfId="1171" xr:uid="{00000000-0005-0000-0000-0000EE0A0000}"/>
    <cellStyle name="20% - Accent3 25 7 2" xfId="29109" xr:uid="{00000000-0005-0000-0000-0000EF0A0000}"/>
    <cellStyle name="20% - Accent3 25 7 3" xfId="32535" xr:uid="{00000000-0005-0000-0000-0000F00A0000}"/>
    <cellStyle name="20% - Accent3 25 8" xfId="1172" xr:uid="{00000000-0005-0000-0000-0000F10A0000}"/>
    <cellStyle name="20% - Accent3 25 8 2" xfId="29110" xr:uid="{00000000-0005-0000-0000-0000F20A0000}"/>
    <cellStyle name="20% - Accent3 25 8 3" xfId="32536" xr:uid="{00000000-0005-0000-0000-0000F30A0000}"/>
    <cellStyle name="20% - Accent3 25 9" xfId="29088" xr:uid="{00000000-0005-0000-0000-0000F40A0000}"/>
    <cellStyle name="20% - Accent3 26" xfId="1173" xr:uid="{00000000-0005-0000-0000-0000F50A0000}"/>
    <cellStyle name="20% - Accent3 26 10" xfId="32537" xr:uid="{00000000-0005-0000-0000-0000F60A0000}"/>
    <cellStyle name="20% - Accent3 26 2" xfId="1174" xr:uid="{00000000-0005-0000-0000-0000F70A0000}"/>
    <cellStyle name="20% - Accent3 26 2 2" xfId="1175" xr:uid="{00000000-0005-0000-0000-0000F80A0000}"/>
    <cellStyle name="20% - Accent3 26 2 2 2" xfId="1176" xr:uid="{00000000-0005-0000-0000-0000F90A0000}"/>
    <cellStyle name="20% - Accent3 26 2 2 2 2" xfId="29113" xr:uid="{00000000-0005-0000-0000-0000FA0A0000}"/>
    <cellStyle name="20% - Accent3 26 2 2 2 3" xfId="32539" xr:uid="{00000000-0005-0000-0000-0000FB0A0000}"/>
    <cellStyle name="20% - Accent3 26 2 2 3" xfId="1177" xr:uid="{00000000-0005-0000-0000-0000FC0A0000}"/>
    <cellStyle name="20% - Accent3 26 2 2 3 2" xfId="29114" xr:uid="{00000000-0005-0000-0000-0000FD0A0000}"/>
    <cellStyle name="20% - Accent3 26 2 2 3 3" xfId="32540" xr:uid="{00000000-0005-0000-0000-0000FE0A0000}"/>
    <cellStyle name="20% - Accent3 26 2 2 4" xfId="29112" xr:uid="{00000000-0005-0000-0000-0000FF0A0000}"/>
    <cellStyle name="20% - Accent3 26 2 2 5" xfId="32538" xr:uid="{00000000-0005-0000-0000-0000000B0000}"/>
    <cellStyle name="20% - Accent3 26 3" xfId="1178" xr:uid="{00000000-0005-0000-0000-0000010B0000}"/>
    <cellStyle name="20% - Accent3 26 3 2" xfId="1179" xr:uid="{00000000-0005-0000-0000-0000020B0000}"/>
    <cellStyle name="20% - Accent3 26 3 2 2" xfId="1180" xr:uid="{00000000-0005-0000-0000-0000030B0000}"/>
    <cellStyle name="20% - Accent3 26 3 2 2 2" xfId="29117" xr:uid="{00000000-0005-0000-0000-0000040B0000}"/>
    <cellStyle name="20% - Accent3 26 3 2 2 3" xfId="32543" xr:uid="{00000000-0005-0000-0000-0000050B0000}"/>
    <cellStyle name="20% - Accent3 26 3 2 3" xfId="1181" xr:uid="{00000000-0005-0000-0000-0000060B0000}"/>
    <cellStyle name="20% - Accent3 26 3 2 3 2" xfId="29118" xr:uid="{00000000-0005-0000-0000-0000070B0000}"/>
    <cellStyle name="20% - Accent3 26 3 2 3 3" xfId="32544" xr:uid="{00000000-0005-0000-0000-0000080B0000}"/>
    <cellStyle name="20% - Accent3 26 3 2 4" xfId="1182" xr:uid="{00000000-0005-0000-0000-0000090B0000}"/>
    <cellStyle name="20% - Accent3 26 3 2 4 2" xfId="29119" xr:uid="{00000000-0005-0000-0000-00000A0B0000}"/>
    <cellStyle name="20% - Accent3 26 3 2 4 3" xfId="32545" xr:uid="{00000000-0005-0000-0000-00000B0B0000}"/>
    <cellStyle name="20% - Accent3 26 3 2 5" xfId="1183" xr:uid="{00000000-0005-0000-0000-00000C0B0000}"/>
    <cellStyle name="20% - Accent3 26 3 2 5 2" xfId="29120" xr:uid="{00000000-0005-0000-0000-00000D0B0000}"/>
    <cellStyle name="20% - Accent3 26 3 2 5 3" xfId="32546" xr:uid="{00000000-0005-0000-0000-00000E0B0000}"/>
    <cellStyle name="20% - Accent3 26 3 2 6" xfId="29116" xr:uid="{00000000-0005-0000-0000-00000F0B0000}"/>
    <cellStyle name="20% - Accent3 26 3 2 7" xfId="32542" xr:uid="{00000000-0005-0000-0000-0000100B0000}"/>
    <cellStyle name="20% - Accent3 26 3 3" xfId="1184" xr:uid="{00000000-0005-0000-0000-0000110B0000}"/>
    <cellStyle name="20% - Accent3 26 3 3 2" xfId="29121" xr:uid="{00000000-0005-0000-0000-0000120B0000}"/>
    <cellStyle name="20% - Accent3 26 3 3 3" xfId="32547" xr:uid="{00000000-0005-0000-0000-0000130B0000}"/>
    <cellStyle name="20% - Accent3 26 3 4" xfId="1185" xr:uid="{00000000-0005-0000-0000-0000140B0000}"/>
    <cellStyle name="20% - Accent3 26 3 4 2" xfId="29122" xr:uid="{00000000-0005-0000-0000-0000150B0000}"/>
    <cellStyle name="20% - Accent3 26 3 4 3" xfId="32548" xr:uid="{00000000-0005-0000-0000-0000160B0000}"/>
    <cellStyle name="20% - Accent3 26 3 5" xfId="1186" xr:uid="{00000000-0005-0000-0000-0000170B0000}"/>
    <cellStyle name="20% - Accent3 26 3 5 2" xfId="29123" xr:uid="{00000000-0005-0000-0000-0000180B0000}"/>
    <cellStyle name="20% - Accent3 26 3 5 3" xfId="32549" xr:uid="{00000000-0005-0000-0000-0000190B0000}"/>
    <cellStyle name="20% - Accent3 26 3 6" xfId="1187" xr:uid="{00000000-0005-0000-0000-00001A0B0000}"/>
    <cellStyle name="20% - Accent3 26 3 6 2" xfId="29124" xr:uid="{00000000-0005-0000-0000-00001B0B0000}"/>
    <cellStyle name="20% - Accent3 26 3 6 3" xfId="32550" xr:uid="{00000000-0005-0000-0000-00001C0B0000}"/>
    <cellStyle name="20% - Accent3 26 3 7" xfId="29115" xr:uid="{00000000-0005-0000-0000-00001D0B0000}"/>
    <cellStyle name="20% - Accent3 26 3 8" xfId="32541" xr:uid="{00000000-0005-0000-0000-00001E0B0000}"/>
    <cellStyle name="20% - Accent3 26 4" xfId="1188" xr:uid="{00000000-0005-0000-0000-00001F0B0000}"/>
    <cellStyle name="20% - Accent3 26 4 2" xfId="1189" xr:uid="{00000000-0005-0000-0000-0000200B0000}"/>
    <cellStyle name="20% - Accent3 26 4 2 2" xfId="29126" xr:uid="{00000000-0005-0000-0000-0000210B0000}"/>
    <cellStyle name="20% - Accent3 26 4 2 3" xfId="32552" xr:uid="{00000000-0005-0000-0000-0000220B0000}"/>
    <cellStyle name="20% - Accent3 26 4 3" xfId="1190" xr:uid="{00000000-0005-0000-0000-0000230B0000}"/>
    <cellStyle name="20% - Accent3 26 4 3 2" xfId="29127" xr:uid="{00000000-0005-0000-0000-0000240B0000}"/>
    <cellStyle name="20% - Accent3 26 4 3 3" xfId="32553" xr:uid="{00000000-0005-0000-0000-0000250B0000}"/>
    <cellStyle name="20% - Accent3 26 4 4" xfId="1191" xr:uid="{00000000-0005-0000-0000-0000260B0000}"/>
    <cellStyle name="20% - Accent3 26 4 4 2" xfId="29128" xr:uid="{00000000-0005-0000-0000-0000270B0000}"/>
    <cellStyle name="20% - Accent3 26 4 4 3" xfId="32554" xr:uid="{00000000-0005-0000-0000-0000280B0000}"/>
    <cellStyle name="20% - Accent3 26 4 5" xfId="1192" xr:uid="{00000000-0005-0000-0000-0000290B0000}"/>
    <cellStyle name="20% - Accent3 26 4 5 2" xfId="29129" xr:uid="{00000000-0005-0000-0000-00002A0B0000}"/>
    <cellStyle name="20% - Accent3 26 4 5 3" xfId="32555" xr:uid="{00000000-0005-0000-0000-00002B0B0000}"/>
    <cellStyle name="20% - Accent3 26 4 6" xfId="29125" xr:uid="{00000000-0005-0000-0000-00002C0B0000}"/>
    <cellStyle name="20% - Accent3 26 4 7" xfId="32551" xr:uid="{00000000-0005-0000-0000-00002D0B0000}"/>
    <cellStyle name="20% - Accent3 26 5" xfId="1193" xr:uid="{00000000-0005-0000-0000-00002E0B0000}"/>
    <cellStyle name="20% - Accent3 26 5 2" xfId="29130" xr:uid="{00000000-0005-0000-0000-00002F0B0000}"/>
    <cellStyle name="20% - Accent3 26 5 3" xfId="32556" xr:uid="{00000000-0005-0000-0000-0000300B0000}"/>
    <cellStyle name="20% - Accent3 26 6" xfId="1194" xr:uid="{00000000-0005-0000-0000-0000310B0000}"/>
    <cellStyle name="20% - Accent3 26 6 2" xfId="29131" xr:uid="{00000000-0005-0000-0000-0000320B0000}"/>
    <cellStyle name="20% - Accent3 26 6 3" xfId="32557" xr:uid="{00000000-0005-0000-0000-0000330B0000}"/>
    <cellStyle name="20% - Accent3 26 7" xfId="1195" xr:uid="{00000000-0005-0000-0000-0000340B0000}"/>
    <cellStyle name="20% - Accent3 26 7 2" xfId="29132" xr:uid="{00000000-0005-0000-0000-0000350B0000}"/>
    <cellStyle name="20% - Accent3 26 7 3" xfId="32558" xr:uid="{00000000-0005-0000-0000-0000360B0000}"/>
    <cellStyle name="20% - Accent3 26 8" xfId="1196" xr:uid="{00000000-0005-0000-0000-0000370B0000}"/>
    <cellStyle name="20% - Accent3 26 8 2" xfId="29133" xr:uid="{00000000-0005-0000-0000-0000380B0000}"/>
    <cellStyle name="20% - Accent3 26 8 3" xfId="32559" xr:uid="{00000000-0005-0000-0000-0000390B0000}"/>
    <cellStyle name="20% - Accent3 26 9" xfId="29111" xr:uid="{00000000-0005-0000-0000-00003A0B0000}"/>
    <cellStyle name="20% - Accent3 27" xfId="1197" xr:uid="{00000000-0005-0000-0000-00003B0B0000}"/>
    <cellStyle name="20% - Accent3 27 10" xfId="32560" xr:uid="{00000000-0005-0000-0000-00003C0B0000}"/>
    <cellStyle name="20% - Accent3 27 2" xfId="1198" xr:uid="{00000000-0005-0000-0000-00003D0B0000}"/>
    <cellStyle name="20% - Accent3 27 2 2" xfId="1199" xr:uid="{00000000-0005-0000-0000-00003E0B0000}"/>
    <cellStyle name="20% - Accent3 27 2 2 2" xfId="1200" xr:uid="{00000000-0005-0000-0000-00003F0B0000}"/>
    <cellStyle name="20% - Accent3 27 2 2 2 2" xfId="29136" xr:uid="{00000000-0005-0000-0000-0000400B0000}"/>
    <cellStyle name="20% - Accent3 27 2 2 2 3" xfId="32562" xr:uid="{00000000-0005-0000-0000-0000410B0000}"/>
    <cellStyle name="20% - Accent3 27 2 2 3" xfId="1201" xr:uid="{00000000-0005-0000-0000-0000420B0000}"/>
    <cellStyle name="20% - Accent3 27 2 2 3 2" xfId="29137" xr:uid="{00000000-0005-0000-0000-0000430B0000}"/>
    <cellStyle name="20% - Accent3 27 2 2 3 3" xfId="32563" xr:uid="{00000000-0005-0000-0000-0000440B0000}"/>
    <cellStyle name="20% - Accent3 27 2 2 4" xfId="29135" xr:uid="{00000000-0005-0000-0000-0000450B0000}"/>
    <cellStyle name="20% - Accent3 27 2 2 5" xfId="32561" xr:uid="{00000000-0005-0000-0000-0000460B0000}"/>
    <cellStyle name="20% - Accent3 27 3" xfId="1202" xr:uid="{00000000-0005-0000-0000-0000470B0000}"/>
    <cellStyle name="20% - Accent3 27 3 2" xfId="1203" xr:uid="{00000000-0005-0000-0000-0000480B0000}"/>
    <cellStyle name="20% - Accent3 27 3 2 2" xfId="1204" xr:uid="{00000000-0005-0000-0000-0000490B0000}"/>
    <cellStyle name="20% - Accent3 27 3 2 2 2" xfId="29140" xr:uid="{00000000-0005-0000-0000-00004A0B0000}"/>
    <cellStyle name="20% - Accent3 27 3 2 2 3" xfId="32566" xr:uid="{00000000-0005-0000-0000-00004B0B0000}"/>
    <cellStyle name="20% - Accent3 27 3 2 3" xfId="1205" xr:uid="{00000000-0005-0000-0000-00004C0B0000}"/>
    <cellStyle name="20% - Accent3 27 3 2 3 2" xfId="29141" xr:uid="{00000000-0005-0000-0000-00004D0B0000}"/>
    <cellStyle name="20% - Accent3 27 3 2 3 3" xfId="32567" xr:uid="{00000000-0005-0000-0000-00004E0B0000}"/>
    <cellStyle name="20% - Accent3 27 3 2 4" xfId="1206" xr:uid="{00000000-0005-0000-0000-00004F0B0000}"/>
    <cellStyle name="20% - Accent3 27 3 2 4 2" xfId="29142" xr:uid="{00000000-0005-0000-0000-0000500B0000}"/>
    <cellStyle name="20% - Accent3 27 3 2 4 3" xfId="32568" xr:uid="{00000000-0005-0000-0000-0000510B0000}"/>
    <cellStyle name="20% - Accent3 27 3 2 5" xfId="1207" xr:uid="{00000000-0005-0000-0000-0000520B0000}"/>
    <cellStyle name="20% - Accent3 27 3 2 5 2" xfId="29143" xr:uid="{00000000-0005-0000-0000-0000530B0000}"/>
    <cellStyle name="20% - Accent3 27 3 2 5 3" xfId="32569" xr:uid="{00000000-0005-0000-0000-0000540B0000}"/>
    <cellStyle name="20% - Accent3 27 3 2 6" xfId="29139" xr:uid="{00000000-0005-0000-0000-0000550B0000}"/>
    <cellStyle name="20% - Accent3 27 3 2 7" xfId="32565" xr:uid="{00000000-0005-0000-0000-0000560B0000}"/>
    <cellStyle name="20% - Accent3 27 3 3" xfId="1208" xr:uid="{00000000-0005-0000-0000-0000570B0000}"/>
    <cellStyle name="20% - Accent3 27 3 3 2" xfId="29144" xr:uid="{00000000-0005-0000-0000-0000580B0000}"/>
    <cellStyle name="20% - Accent3 27 3 3 3" xfId="32570" xr:uid="{00000000-0005-0000-0000-0000590B0000}"/>
    <cellStyle name="20% - Accent3 27 3 4" xfId="1209" xr:uid="{00000000-0005-0000-0000-00005A0B0000}"/>
    <cellStyle name="20% - Accent3 27 3 4 2" xfId="29145" xr:uid="{00000000-0005-0000-0000-00005B0B0000}"/>
    <cellStyle name="20% - Accent3 27 3 4 3" xfId="32571" xr:uid="{00000000-0005-0000-0000-00005C0B0000}"/>
    <cellStyle name="20% - Accent3 27 3 5" xfId="1210" xr:uid="{00000000-0005-0000-0000-00005D0B0000}"/>
    <cellStyle name="20% - Accent3 27 3 5 2" xfId="29146" xr:uid="{00000000-0005-0000-0000-00005E0B0000}"/>
    <cellStyle name="20% - Accent3 27 3 5 3" xfId="32572" xr:uid="{00000000-0005-0000-0000-00005F0B0000}"/>
    <cellStyle name="20% - Accent3 27 3 6" xfId="1211" xr:uid="{00000000-0005-0000-0000-0000600B0000}"/>
    <cellStyle name="20% - Accent3 27 3 6 2" xfId="29147" xr:uid="{00000000-0005-0000-0000-0000610B0000}"/>
    <cellStyle name="20% - Accent3 27 3 6 3" xfId="32573" xr:uid="{00000000-0005-0000-0000-0000620B0000}"/>
    <cellStyle name="20% - Accent3 27 3 7" xfId="29138" xr:uid="{00000000-0005-0000-0000-0000630B0000}"/>
    <cellStyle name="20% - Accent3 27 3 8" xfId="32564" xr:uid="{00000000-0005-0000-0000-0000640B0000}"/>
    <cellStyle name="20% - Accent3 27 4" xfId="1212" xr:uid="{00000000-0005-0000-0000-0000650B0000}"/>
    <cellStyle name="20% - Accent3 27 4 2" xfId="1213" xr:uid="{00000000-0005-0000-0000-0000660B0000}"/>
    <cellStyle name="20% - Accent3 27 4 2 2" xfId="29149" xr:uid="{00000000-0005-0000-0000-0000670B0000}"/>
    <cellStyle name="20% - Accent3 27 4 2 3" xfId="32575" xr:uid="{00000000-0005-0000-0000-0000680B0000}"/>
    <cellStyle name="20% - Accent3 27 4 3" xfId="1214" xr:uid="{00000000-0005-0000-0000-0000690B0000}"/>
    <cellStyle name="20% - Accent3 27 4 3 2" xfId="29150" xr:uid="{00000000-0005-0000-0000-00006A0B0000}"/>
    <cellStyle name="20% - Accent3 27 4 3 3" xfId="32576" xr:uid="{00000000-0005-0000-0000-00006B0B0000}"/>
    <cellStyle name="20% - Accent3 27 4 4" xfId="1215" xr:uid="{00000000-0005-0000-0000-00006C0B0000}"/>
    <cellStyle name="20% - Accent3 27 4 4 2" xfId="29151" xr:uid="{00000000-0005-0000-0000-00006D0B0000}"/>
    <cellStyle name="20% - Accent3 27 4 4 3" xfId="32577" xr:uid="{00000000-0005-0000-0000-00006E0B0000}"/>
    <cellStyle name="20% - Accent3 27 4 5" xfId="1216" xr:uid="{00000000-0005-0000-0000-00006F0B0000}"/>
    <cellStyle name="20% - Accent3 27 4 5 2" xfId="29152" xr:uid="{00000000-0005-0000-0000-0000700B0000}"/>
    <cellStyle name="20% - Accent3 27 4 5 3" xfId="32578" xr:uid="{00000000-0005-0000-0000-0000710B0000}"/>
    <cellStyle name="20% - Accent3 27 4 6" xfId="29148" xr:uid="{00000000-0005-0000-0000-0000720B0000}"/>
    <cellStyle name="20% - Accent3 27 4 7" xfId="32574" xr:uid="{00000000-0005-0000-0000-0000730B0000}"/>
    <cellStyle name="20% - Accent3 27 5" xfId="1217" xr:uid="{00000000-0005-0000-0000-0000740B0000}"/>
    <cellStyle name="20% - Accent3 27 5 2" xfId="29153" xr:uid="{00000000-0005-0000-0000-0000750B0000}"/>
    <cellStyle name="20% - Accent3 27 5 3" xfId="32579" xr:uid="{00000000-0005-0000-0000-0000760B0000}"/>
    <cellStyle name="20% - Accent3 27 6" xfId="1218" xr:uid="{00000000-0005-0000-0000-0000770B0000}"/>
    <cellStyle name="20% - Accent3 27 6 2" xfId="29154" xr:uid="{00000000-0005-0000-0000-0000780B0000}"/>
    <cellStyle name="20% - Accent3 27 6 3" xfId="32580" xr:uid="{00000000-0005-0000-0000-0000790B0000}"/>
    <cellStyle name="20% - Accent3 27 7" xfId="1219" xr:uid="{00000000-0005-0000-0000-00007A0B0000}"/>
    <cellStyle name="20% - Accent3 27 7 2" xfId="29155" xr:uid="{00000000-0005-0000-0000-00007B0B0000}"/>
    <cellStyle name="20% - Accent3 27 7 3" xfId="32581" xr:uid="{00000000-0005-0000-0000-00007C0B0000}"/>
    <cellStyle name="20% - Accent3 27 8" xfId="1220" xr:uid="{00000000-0005-0000-0000-00007D0B0000}"/>
    <cellStyle name="20% - Accent3 27 8 2" xfId="29156" xr:uid="{00000000-0005-0000-0000-00007E0B0000}"/>
    <cellStyle name="20% - Accent3 27 8 3" xfId="32582" xr:uid="{00000000-0005-0000-0000-00007F0B0000}"/>
    <cellStyle name="20% - Accent3 27 9" xfId="29134" xr:uid="{00000000-0005-0000-0000-0000800B0000}"/>
    <cellStyle name="20% - Accent3 28" xfId="1221" xr:uid="{00000000-0005-0000-0000-0000810B0000}"/>
    <cellStyle name="20% - Accent3 29" xfId="1222" xr:uid="{00000000-0005-0000-0000-0000820B0000}"/>
    <cellStyle name="20% - Accent3 3" xfId="1223" xr:uid="{00000000-0005-0000-0000-0000830B0000}"/>
    <cellStyle name="20% - Accent3 30" xfId="1224" xr:uid="{00000000-0005-0000-0000-0000840B0000}"/>
    <cellStyle name="20% - Accent3 31" xfId="1225" xr:uid="{00000000-0005-0000-0000-0000850B0000}"/>
    <cellStyle name="20% - Accent3 32" xfId="1226" xr:uid="{00000000-0005-0000-0000-0000860B0000}"/>
    <cellStyle name="20% - Accent3 33" xfId="1227" xr:uid="{00000000-0005-0000-0000-0000870B0000}"/>
    <cellStyle name="20% - Accent3 34" xfId="1228" xr:uid="{00000000-0005-0000-0000-0000880B0000}"/>
    <cellStyle name="20% - Accent3 35" xfId="1229" xr:uid="{00000000-0005-0000-0000-0000890B0000}"/>
    <cellStyle name="20% - Accent3 4" xfId="1230" xr:uid="{00000000-0005-0000-0000-00008A0B0000}"/>
    <cellStyle name="20% - Accent3 5" xfId="1231" xr:uid="{00000000-0005-0000-0000-00008B0B0000}"/>
    <cellStyle name="20% - Accent3 6" xfId="1232" xr:uid="{00000000-0005-0000-0000-00008C0B0000}"/>
    <cellStyle name="20% - Accent3 7" xfId="1233" xr:uid="{00000000-0005-0000-0000-00008D0B0000}"/>
    <cellStyle name="20% - Accent3 8" xfId="1234" xr:uid="{00000000-0005-0000-0000-00008E0B0000}"/>
    <cellStyle name="20% - Accent3 9" xfId="1235" xr:uid="{00000000-0005-0000-0000-00008F0B0000}"/>
    <cellStyle name="20% - Accent4 10" xfId="1236" xr:uid="{00000000-0005-0000-0000-0000900B0000}"/>
    <cellStyle name="20% - Accent4 11" xfId="1237" xr:uid="{00000000-0005-0000-0000-0000910B0000}"/>
    <cellStyle name="20% - Accent4 12" xfId="1238" xr:uid="{00000000-0005-0000-0000-0000920B0000}"/>
    <cellStyle name="20% - Accent4 13" xfId="1239" xr:uid="{00000000-0005-0000-0000-0000930B0000}"/>
    <cellStyle name="20% - Accent4 14" xfId="1240" xr:uid="{00000000-0005-0000-0000-0000940B0000}"/>
    <cellStyle name="20% - Accent4 15" xfId="1241" xr:uid="{00000000-0005-0000-0000-0000950B0000}"/>
    <cellStyle name="20% - Accent4 16" xfId="1242" xr:uid="{00000000-0005-0000-0000-0000960B0000}"/>
    <cellStyle name="20% - Accent4 17" xfId="1243" xr:uid="{00000000-0005-0000-0000-0000970B0000}"/>
    <cellStyle name="20% - Accent4 18" xfId="1244" xr:uid="{00000000-0005-0000-0000-0000980B0000}"/>
    <cellStyle name="20% - Accent4 19" xfId="1245" xr:uid="{00000000-0005-0000-0000-0000990B0000}"/>
    <cellStyle name="20% - Accent4 2" xfId="5" xr:uid="{00000000-0005-0000-0000-00009A0B0000}"/>
    <cellStyle name="20% - Accent4 2 10" xfId="1247" xr:uid="{00000000-0005-0000-0000-00009B0B0000}"/>
    <cellStyle name="20% - Accent4 2 11" xfId="1248" xr:uid="{00000000-0005-0000-0000-00009C0B0000}"/>
    <cellStyle name="20% - Accent4 2 12" xfId="1249" xr:uid="{00000000-0005-0000-0000-00009D0B0000}"/>
    <cellStyle name="20% - Accent4 2 13" xfId="1250" xr:uid="{00000000-0005-0000-0000-00009E0B0000}"/>
    <cellStyle name="20% - Accent4 2 14" xfId="1246" xr:uid="{00000000-0005-0000-0000-00009F0B0000}"/>
    <cellStyle name="20% - Accent4 2 2" xfId="1251" xr:uid="{00000000-0005-0000-0000-0000A00B0000}"/>
    <cellStyle name="20% - Accent4 2 3" xfId="1252" xr:uid="{00000000-0005-0000-0000-0000A10B0000}"/>
    <cellStyle name="20% - Accent4 2 4" xfId="1253" xr:uid="{00000000-0005-0000-0000-0000A20B0000}"/>
    <cellStyle name="20% - Accent4 2 5" xfId="1254" xr:uid="{00000000-0005-0000-0000-0000A30B0000}"/>
    <cellStyle name="20% - Accent4 2 6" xfId="1255" xr:uid="{00000000-0005-0000-0000-0000A40B0000}"/>
    <cellStyle name="20% - Accent4 2 7" xfId="1256" xr:uid="{00000000-0005-0000-0000-0000A50B0000}"/>
    <cellStyle name="20% - Accent4 2 8" xfId="1257" xr:uid="{00000000-0005-0000-0000-0000A60B0000}"/>
    <cellStyle name="20% - Accent4 2 9" xfId="1258" xr:uid="{00000000-0005-0000-0000-0000A70B0000}"/>
    <cellStyle name="20% - Accent4 20" xfId="1259" xr:uid="{00000000-0005-0000-0000-0000A80B0000}"/>
    <cellStyle name="20% - Accent4 21" xfId="1260" xr:uid="{00000000-0005-0000-0000-0000A90B0000}"/>
    <cellStyle name="20% - Accent4 21 10" xfId="1261" xr:uid="{00000000-0005-0000-0000-0000AA0B0000}"/>
    <cellStyle name="20% - Accent4 21 11" xfId="1262" xr:uid="{00000000-0005-0000-0000-0000AB0B0000}"/>
    <cellStyle name="20% - Accent4 21 12" xfId="1263" xr:uid="{00000000-0005-0000-0000-0000AC0B0000}"/>
    <cellStyle name="20% - Accent4 21 13" xfId="1264" xr:uid="{00000000-0005-0000-0000-0000AD0B0000}"/>
    <cellStyle name="20% - Accent4 21 14" xfId="1265" xr:uid="{00000000-0005-0000-0000-0000AE0B0000}"/>
    <cellStyle name="20% - Accent4 21 2" xfId="1266" xr:uid="{00000000-0005-0000-0000-0000AF0B0000}"/>
    <cellStyle name="20% - Accent4 21 2 2" xfId="1267" xr:uid="{00000000-0005-0000-0000-0000B00B0000}"/>
    <cellStyle name="20% - Accent4 21 2 3" xfId="1268" xr:uid="{00000000-0005-0000-0000-0000B10B0000}"/>
    <cellStyle name="20% - Accent4 21 2 3 2" xfId="1269" xr:uid="{00000000-0005-0000-0000-0000B20B0000}"/>
    <cellStyle name="20% - Accent4 21 2 4" xfId="1270" xr:uid="{00000000-0005-0000-0000-0000B30B0000}"/>
    <cellStyle name="20% - Accent4 21 2 5" xfId="1271" xr:uid="{00000000-0005-0000-0000-0000B40B0000}"/>
    <cellStyle name="20% - Accent4 21 3" xfId="1272" xr:uid="{00000000-0005-0000-0000-0000B50B0000}"/>
    <cellStyle name="20% - Accent4 21 4" xfId="1273" xr:uid="{00000000-0005-0000-0000-0000B60B0000}"/>
    <cellStyle name="20% - Accent4 21 5" xfId="1274" xr:uid="{00000000-0005-0000-0000-0000B70B0000}"/>
    <cellStyle name="20% - Accent4 21 6" xfId="1275" xr:uid="{00000000-0005-0000-0000-0000B80B0000}"/>
    <cellStyle name="20% - Accent4 21 7" xfId="1276" xr:uid="{00000000-0005-0000-0000-0000B90B0000}"/>
    <cellStyle name="20% - Accent4 21 8" xfId="1277" xr:uid="{00000000-0005-0000-0000-0000BA0B0000}"/>
    <cellStyle name="20% - Accent4 21 9" xfId="1278" xr:uid="{00000000-0005-0000-0000-0000BB0B0000}"/>
    <cellStyle name="20% - Accent4 22" xfId="1279" xr:uid="{00000000-0005-0000-0000-0000BC0B0000}"/>
    <cellStyle name="20% - Accent4 22 10" xfId="1280" xr:uid="{00000000-0005-0000-0000-0000BD0B0000}"/>
    <cellStyle name="20% - Accent4 22 10 2" xfId="29158" xr:uid="{00000000-0005-0000-0000-0000BE0B0000}"/>
    <cellStyle name="20% - Accent4 22 10 3" xfId="32584" xr:uid="{00000000-0005-0000-0000-0000BF0B0000}"/>
    <cellStyle name="20% - Accent4 22 11" xfId="1281" xr:uid="{00000000-0005-0000-0000-0000C00B0000}"/>
    <cellStyle name="20% - Accent4 22 11 2" xfId="29159" xr:uid="{00000000-0005-0000-0000-0000C10B0000}"/>
    <cellStyle name="20% - Accent4 22 11 3" xfId="32585" xr:uid="{00000000-0005-0000-0000-0000C20B0000}"/>
    <cellStyle name="20% - Accent4 22 12" xfId="1282" xr:uid="{00000000-0005-0000-0000-0000C30B0000}"/>
    <cellStyle name="20% - Accent4 22 12 2" xfId="29160" xr:uid="{00000000-0005-0000-0000-0000C40B0000}"/>
    <cellStyle name="20% - Accent4 22 12 3" xfId="32586" xr:uid="{00000000-0005-0000-0000-0000C50B0000}"/>
    <cellStyle name="20% - Accent4 22 13" xfId="1283" xr:uid="{00000000-0005-0000-0000-0000C60B0000}"/>
    <cellStyle name="20% - Accent4 22 13 2" xfId="29161" xr:uid="{00000000-0005-0000-0000-0000C70B0000}"/>
    <cellStyle name="20% - Accent4 22 13 3" xfId="32587" xr:uid="{00000000-0005-0000-0000-0000C80B0000}"/>
    <cellStyle name="20% - Accent4 22 14" xfId="1284" xr:uid="{00000000-0005-0000-0000-0000C90B0000}"/>
    <cellStyle name="20% - Accent4 22 14 2" xfId="29162" xr:uid="{00000000-0005-0000-0000-0000CA0B0000}"/>
    <cellStyle name="20% - Accent4 22 14 3" xfId="32588" xr:uid="{00000000-0005-0000-0000-0000CB0B0000}"/>
    <cellStyle name="20% - Accent4 22 15" xfId="29157" xr:uid="{00000000-0005-0000-0000-0000CC0B0000}"/>
    <cellStyle name="20% - Accent4 22 16" xfId="32583" xr:uid="{00000000-0005-0000-0000-0000CD0B0000}"/>
    <cellStyle name="20% - Accent4 22 2" xfId="1285" xr:uid="{00000000-0005-0000-0000-0000CE0B0000}"/>
    <cellStyle name="20% - Accent4 22 2 10" xfId="32589" xr:uid="{00000000-0005-0000-0000-0000CF0B0000}"/>
    <cellStyle name="20% - Accent4 22 2 2" xfId="1286" xr:uid="{00000000-0005-0000-0000-0000D00B0000}"/>
    <cellStyle name="20% - Accent4 22 2 2 2" xfId="1287" xr:uid="{00000000-0005-0000-0000-0000D10B0000}"/>
    <cellStyle name="20% - Accent4 22 2 2 2 2" xfId="1288" xr:uid="{00000000-0005-0000-0000-0000D20B0000}"/>
    <cellStyle name="20% - Accent4 22 2 2 2 2 2" xfId="29166" xr:uid="{00000000-0005-0000-0000-0000D30B0000}"/>
    <cellStyle name="20% - Accent4 22 2 2 2 2 3" xfId="32592" xr:uid="{00000000-0005-0000-0000-0000D40B0000}"/>
    <cellStyle name="20% - Accent4 22 2 2 2 3" xfId="1289" xr:uid="{00000000-0005-0000-0000-0000D50B0000}"/>
    <cellStyle name="20% - Accent4 22 2 2 2 3 2" xfId="29167" xr:uid="{00000000-0005-0000-0000-0000D60B0000}"/>
    <cellStyle name="20% - Accent4 22 2 2 2 3 3" xfId="32593" xr:uid="{00000000-0005-0000-0000-0000D70B0000}"/>
    <cellStyle name="20% - Accent4 22 2 2 2 4" xfId="1290" xr:uid="{00000000-0005-0000-0000-0000D80B0000}"/>
    <cellStyle name="20% - Accent4 22 2 2 2 4 2" xfId="29168" xr:uid="{00000000-0005-0000-0000-0000D90B0000}"/>
    <cellStyle name="20% - Accent4 22 2 2 2 4 3" xfId="32594" xr:uid="{00000000-0005-0000-0000-0000DA0B0000}"/>
    <cellStyle name="20% - Accent4 22 2 2 2 5" xfId="1291" xr:uid="{00000000-0005-0000-0000-0000DB0B0000}"/>
    <cellStyle name="20% - Accent4 22 2 2 2 5 2" xfId="29169" xr:uid="{00000000-0005-0000-0000-0000DC0B0000}"/>
    <cellStyle name="20% - Accent4 22 2 2 2 5 3" xfId="32595" xr:uid="{00000000-0005-0000-0000-0000DD0B0000}"/>
    <cellStyle name="20% - Accent4 22 2 2 2 6" xfId="29165" xr:uid="{00000000-0005-0000-0000-0000DE0B0000}"/>
    <cellStyle name="20% - Accent4 22 2 2 2 7" xfId="32591" xr:uid="{00000000-0005-0000-0000-0000DF0B0000}"/>
    <cellStyle name="20% - Accent4 22 2 2 3" xfId="1292" xr:uid="{00000000-0005-0000-0000-0000E00B0000}"/>
    <cellStyle name="20% - Accent4 22 2 2 3 2" xfId="29170" xr:uid="{00000000-0005-0000-0000-0000E10B0000}"/>
    <cellStyle name="20% - Accent4 22 2 2 3 3" xfId="32596" xr:uid="{00000000-0005-0000-0000-0000E20B0000}"/>
    <cellStyle name="20% - Accent4 22 2 2 4" xfId="1293" xr:uid="{00000000-0005-0000-0000-0000E30B0000}"/>
    <cellStyle name="20% - Accent4 22 2 2 4 2" xfId="29171" xr:uid="{00000000-0005-0000-0000-0000E40B0000}"/>
    <cellStyle name="20% - Accent4 22 2 2 4 3" xfId="32597" xr:uid="{00000000-0005-0000-0000-0000E50B0000}"/>
    <cellStyle name="20% - Accent4 22 2 2 5" xfId="1294" xr:uid="{00000000-0005-0000-0000-0000E60B0000}"/>
    <cellStyle name="20% - Accent4 22 2 2 5 2" xfId="29172" xr:uid="{00000000-0005-0000-0000-0000E70B0000}"/>
    <cellStyle name="20% - Accent4 22 2 2 5 3" xfId="32598" xr:uid="{00000000-0005-0000-0000-0000E80B0000}"/>
    <cellStyle name="20% - Accent4 22 2 2 6" xfId="1295" xr:uid="{00000000-0005-0000-0000-0000E90B0000}"/>
    <cellStyle name="20% - Accent4 22 2 2 6 2" xfId="29173" xr:uid="{00000000-0005-0000-0000-0000EA0B0000}"/>
    <cellStyle name="20% - Accent4 22 2 2 6 3" xfId="32599" xr:uid="{00000000-0005-0000-0000-0000EB0B0000}"/>
    <cellStyle name="20% - Accent4 22 2 2 7" xfId="29164" xr:uid="{00000000-0005-0000-0000-0000EC0B0000}"/>
    <cellStyle name="20% - Accent4 22 2 2 8" xfId="32590" xr:uid="{00000000-0005-0000-0000-0000ED0B0000}"/>
    <cellStyle name="20% - Accent4 22 2 3" xfId="1296" xr:uid="{00000000-0005-0000-0000-0000EE0B0000}"/>
    <cellStyle name="20% - Accent4 22 2 3 2" xfId="1297" xr:uid="{00000000-0005-0000-0000-0000EF0B0000}"/>
    <cellStyle name="20% - Accent4 22 2 3 2 2" xfId="1298" xr:uid="{00000000-0005-0000-0000-0000F00B0000}"/>
    <cellStyle name="20% - Accent4 22 2 3 2 2 2" xfId="29176" xr:uid="{00000000-0005-0000-0000-0000F10B0000}"/>
    <cellStyle name="20% - Accent4 22 2 3 2 2 3" xfId="32602" xr:uid="{00000000-0005-0000-0000-0000F20B0000}"/>
    <cellStyle name="20% - Accent4 22 2 3 2 3" xfId="1299" xr:uid="{00000000-0005-0000-0000-0000F30B0000}"/>
    <cellStyle name="20% - Accent4 22 2 3 2 3 2" xfId="29177" xr:uid="{00000000-0005-0000-0000-0000F40B0000}"/>
    <cellStyle name="20% - Accent4 22 2 3 2 3 3" xfId="32603" xr:uid="{00000000-0005-0000-0000-0000F50B0000}"/>
    <cellStyle name="20% - Accent4 22 2 3 2 4" xfId="29175" xr:uid="{00000000-0005-0000-0000-0000F60B0000}"/>
    <cellStyle name="20% - Accent4 22 2 3 2 5" xfId="32601" xr:uid="{00000000-0005-0000-0000-0000F70B0000}"/>
    <cellStyle name="20% - Accent4 22 2 3 3" xfId="1300" xr:uid="{00000000-0005-0000-0000-0000F80B0000}"/>
    <cellStyle name="20% - Accent4 22 2 3 3 2" xfId="29178" xr:uid="{00000000-0005-0000-0000-0000F90B0000}"/>
    <cellStyle name="20% - Accent4 22 2 3 3 3" xfId="32604" xr:uid="{00000000-0005-0000-0000-0000FA0B0000}"/>
    <cellStyle name="20% - Accent4 22 2 3 4" xfId="1301" xr:uid="{00000000-0005-0000-0000-0000FB0B0000}"/>
    <cellStyle name="20% - Accent4 22 2 3 4 2" xfId="29179" xr:uid="{00000000-0005-0000-0000-0000FC0B0000}"/>
    <cellStyle name="20% - Accent4 22 2 3 4 3" xfId="32605" xr:uid="{00000000-0005-0000-0000-0000FD0B0000}"/>
    <cellStyle name="20% - Accent4 22 2 3 5" xfId="1302" xr:uid="{00000000-0005-0000-0000-0000FE0B0000}"/>
    <cellStyle name="20% - Accent4 22 2 3 5 2" xfId="29180" xr:uid="{00000000-0005-0000-0000-0000FF0B0000}"/>
    <cellStyle name="20% - Accent4 22 2 3 5 3" xfId="32606" xr:uid="{00000000-0005-0000-0000-0000000C0000}"/>
    <cellStyle name="20% - Accent4 22 2 3 6" xfId="1303" xr:uid="{00000000-0005-0000-0000-0000010C0000}"/>
    <cellStyle name="20% - Accent4 22 2 3 6 2" xfId="29181" xr:uid="{00000000-0005-0000-0000-0000020C0000}"/>
    <cellStyle name="20% - Accent4 22 2 3 6 3" xfId="32607" xr:uid="{00000000-0005-0000-0000-0000030C0000}"/>
    <cellStyle name="20% - Accent4 22 2 3 7" xfId="29174" xr:uid="{00000000-0005-0000-0000-0000040C0000}"/>
    <cellStyle name="20% - Accent4 22 2 3 8" xfId="32600" xr:uid="{00000000-0005-0000-0000-0000050C0000}"/>
    <cellStyle name="20% - Accent4 22 2 4" xfId="1304" xr:uid="{00000000-0005-0000-0000-0000060C0000}"/>
    <cellStyle name="20% - Accent4 22 2 4 2" xfId="1305" xr:uid="{00000000-0005-0000-0000-0000070C0000}"/>
    <cellStyle name="20% - Accent4 22 2 4 2 2" xfId="29183" xr:uid="{00000000-0005-0000-0000-0000080C0000}"/>
    <cellStyle name="20% - Accent4 22 2 4 2 3" xfId="32609" xr:uid="{00000000-0005-0000-0000-0000090C0000}"/>
    <cellStyle name="20% - Accent4 22 2 4 3" xfId="1306" xr:uid="{00000000-0005-0000-0000-00000A0C0000}"/>
    <cellStyle name="20% - Accent4 22 2 4 3 2" xfId="29184" xr:uid="{00000000-0005-0000-0000-00000B0C0000}"/>
    <cellStyle name="20% - Accent4 22 2 4 3 3" xfId="32610" xr:uid="{00000000-0005-0000-0000-00000C0C0000}"/>
    <cellStyle name="20% - Accent4 22 2 4 4" xfId="29182" xr:uid="{00000000-0005-0000-0000-00000D0C0000}"/>
    <cellStyle name="20% - Accent4 22 2 4 5" xfId="32608" xr:uid="{00000000-0005-0000-0000-00000E0C0000}"/>
    <cellStyle name="20% - Accent4 22 2 5" xfId="1307" xr:uid="{00000000-0005-0000-0000-00000F0C0000}"/>
    <cellStyle name="20% - Accent4 22 2 5 2" xfId="29185" xr:uid="{00000000-0005-0000-0000-0000100C0000}"/>
    <cellStyle name="20% - Accent4 22 2 5 3" xfId="32611" xr:uid="{00000000-0005-0000-0000-0000110C0000}"/>
    <cellStyle name="20% - Accent4 22 2 6" xfId="1308" xr:uid="{00000000-0005-0000-0000-0000120C0000}"/>
    <cellStyle name="20% - Accent4 22 2 6 2" xfId="29186" xr:uid="{00000000-0005-0000-0000-0000130C0000}"/>
    <cellStyle name="20% - Accent4 22 2 6 3" xfId="32612" xr:uid="{00000000-0005-0000-0000-0000140C0000}"/>
    <cellStyle name="20% - Accent4 22 2 7" xfId="1309" xr:uid="{00000000-0005-0000-0000-0000150C0000}"/>
    <cellStyle name="20% - Accent4 22 2 7 2" xfId="29187" xr:uid="{00000000-0005-0000-0000-0000160C0000}"/>
    <cellStyle name="20% - Accent4 22 2 7 3" xfId="32613" xr:uid="{00000000-0005-0000-0000-0000170C0000}"/>
    <cellStyle name="20% - Accent4 22 2 8" xfId="1310" xr:uid="{00000000-0005-0000-0000-0000180C0000}"/>
    <cellStyle name="20% - Accent4 22 2 8 2" xfId="29188" xr:uid="{00000000-0005-0000-0000-0000190C0000}"/>
    <cellStyle name="20% - Accent4 22 2 8 3" xfId="32614" xr:uid="{00000000-0005-0000-0000-00001A0C0000}"/>
    <cellStyle name="20% - Accent4 22 2 9" xfId="29163" xr:uid="{00000000-0005-0000-0000-00001B0C0000}"/>
    <cellStyle name="20% - Accent4 22 3" xfId="1311" xr:uid="{00000000-0005-0000-0000-00001C0C0000}"/>
    <cellStyle name="20% - Accent4 22 3 2" xfId="1312" xr:uid="{00000000-0005-0000-0000-00001D0C0000}"/>
    <cellStyle name="20% - Accent4 22 3 2 2" xfId="1313" xr:uid="{00000000-0005-0000-0000-00001E0C0000}"/>
    <cellStyle name="20% - Accent4 22 3 2 2 2" xfId="1314" xr:uid="{00000000-0005-0000-0000-00001F0C0000}"/>
    <cellStyle name="20% - Accent4 22 3 2 2 2 2" xfId="29191" xr:uid="{00000000-0005-0000-0000-0000200C0000}"/>
    <cellStyle name="20% - Accent4 22 3 2 2 2 3" xfId="32617" xr:uid="{00000000-0005-0000-0000-0000210C0000}"/>
    <cellStyle name="20% - Accent4 22 3 2 2 3" xfId="1315" xr:uid="{00000000-0005-0000-0000-0000220C0000}"/>
    <cellStyle name="20% - Accent4 22 3 2 2 3 2" xfId="29192" xr:uid="{00000000-0005-0000-0000-0000230C0000}"/>
    <cellStyle name="20% - Accent4 22 3 2 2 3 3" xfId="32618" xr:uid="{00000000-0005-0000-0000-0000240C0000}"/>
    <cellStyle name="20% - Accent4 22 3 2 2 4" xfId="29190" xr:uid="{00000000-0005-0000-0000-0000250C0000}"/>
    <cellStyle name="20% - Accent4 22 3 2 2 5" xfId="32616" xr:uid="{00000000-0005-0000-0000-0000260C0000}"/>
    <cellStyle name="20% - Accent4 22 3 2 3" xfId="1316" xr:uid="{00000000-0005-0000-0000-0000270C0000}"/>
    <cellStyle name="20% - Accent4 22 3 2 3 2" xfId="29193" xr:uid="{00000000-0005-0000-0000-0000280C0000}"/>
    <cellStyle name="20% - Accent4 22 3 2 3 3" xfId="32619" xr:uid="{00000000-0005-0000-0000-0000290C0000}"/>
    <cellStyle name="20% - Accent4 22 3 2 4" xfId="1317" xr:uid="{00000000-0005-0000-0000-00002A0C0000}"/>
    <cellStyle name="20% - Accent4 22 3 2 4 2" xfId="29194" xr:uid="{00000000-0005-0000-0000-00002B0C0000}"/>
    <cellStyle name="20% - Accent4 22 3 2 4 3" xfId="32620" xr:uid="{00000000-0005-0000-0000-00002C0C0000}"/>
    <cellStyle name="20% - Accent4 22 3 2 5" xfId="29189" xr:uid="{00000000-0005-0000-0000-00002D0C0000}"/>
    <cellStyle name="20% - Accent4 22 3 2 6" xfId="32615" xr:uid="{00000000-0005-0000-0000-00002E0C0000}"/>
    <cellStyle name="20% - Accent4 22 3 3" xfId="1318" xr:uid="{00000000-0005-0000-0000-00002F0C0000}"/>
    <cellStyle name="20% - Accent4 22 3 3 2" xfId="1319" xr:uid="{00000000-0005-0000-0000-0000300C0000}"/>
    <cellStyle name="20% - Accent4 22 3 3 2 2" xfId="1320" xr:uid="{00000000-0005-0000-0000-0000310C0000}"/>
    <cellStyle name="20% - Accent4 22 3 3 2 2 2" xfId="29197" xr:uid="{00000000-0005-0000-0000-0000320C0000}"/>
    <cellStyle name="20% - Accent4 22 3 3 2 2 3" xfId="32623" xr:uid="{00000000-0005-0000-0000-0000330C0000}"/>
    <cellStyle name="20% - Accent4 22 3 3 2 3" xfId="1321" xr:uid="{00000000-0005-0000-0000-0000340C0000}"/>
    <cellStyle name="20% - Accent4 22 3 3 2 3 2" xfId="29198" xr:uid="{00000000-0005-0000-0000-0000350C0000}"/>
    <cellStyle name="20% - Accent4 22 3 3 2 3 3" xfId="32624" xr:uid="{00000000-0005-0000-0000-0000360C0000}"/>
    <cellStyle name="20% - Accent4 22 3 3 2 4" xfId="29196" xr:uid="{00000000-0005-0000-0000-0000370C0000}"/>
    <cellStyle name="20% - Accent4 22 3 3 2 5" xfId="32622" xr:uid="{00000000-0005-0000-0000-0000380C0000}"/>
    <cellStyle name="20% - Accent4 22 3 3 3" xfId="1322" xr:uid="{00000000-0005-0000-0000-0000390C0000}"/>
    <cellStyle name="20% - Accent4 22 3 3 3 2" xfId="29199" xr:uid="{00000000-0005-0000-0000-00003A0C0000}"/>
    <cellStyle name="20% - Accent4 22 3 3 3 3" xfId="32625" xr:uid="{00000000-0005-0000-0000-00003B0C0000}"/>
    <cellStyle name="20% - Accent4 22 3 3 4" xfId="1323" xr:uid="{00000000-0005-0000-0000-00003C0C0000}"/>
    <cellStyle name="20% - Accent4 22 3 3 4 2" xfId="29200" xr:uid="{00000000-0005-0000-0000-00003D0C0000}"/>
    <cellStyle name="20% - Accent4 22 3 3 4 3" xfId="32626" xr:uid="{00000000-0005-0000-0000-00003E0C0000}"/>
    <cellStyle name="20% - Accent4 22 3 3 5" xfId="29195" xr:uid="{00000000-0005-0000-0000-00003F0C0000}"/>
    <cellStyle name="20% - Accent4 22 3 3 6" xfId="32621" xr:uid="{00000000-0005-0000-0000-0000400C0000}"/>
    <cellStyle name="20% - Accent4 22 3 4" xfId="1324" xr:uid="{00000000-0005-0000-0000-0000410C0000}"/>
    <cellStyle name="20% - Accent4 22 3 4 2" xfId="1325" xr:uid="{00000000-0005-0000-0000-0000420C0000}"/>
    <cellStyle name="20% - Accent4 22 3 4 2 2" xfId="29202" xr:uid="{00000000-0005-0000-0000-0000430C0000}"/>
    <cellStyle name="20% - Accent4 22 3 4 2 3" xfId="32628" xr:uid="{00000000-0005-0000-0000-0000440C0000}"/>
    <cellStyle name="20% - Accent4 22 3 4 3" xfId="1326" xr:uid="{00000000-0005-0000-0000-0000450C0000}"/>
    <cellStyle name="20% - Accent4 22 3 4 3 2" xfId="29203" xr:uid="{00000000-0005-0000-0000-0000460C0000}"/>
    <cellStyle name="20% - Accent4 22 3 4 3 3" xfId="32629" xr:uid="{00000000-0005-0000-0000-0000470C0000}"/>
    <cellStyle name="20% - Accent4 22 3 4 4" xfId="29201" xr:uid="{00000000-0005-0000-0000-0000480C0000}"/>
    <cellStyle name="20% - Accent4 22 3 4 5" xfId="32627" xr:uid="{00000000-0005-0000-0000-0000490C0000}"/>
    <cellStyle name="20% - Accent4 22 4" xfId="1327" xr:uid="{00000000-0005-0000-0000-00004A0C0000}"/>
    <cellStyle name="20% - Accent4 22 4 10" xfId="32630" xr:uid="{00000000-0005-0000-0000-00004B0C0000}"/>
    <cellStyle name="20% - Accent4 22 4 2" xfId="1328" xr:uid="{00000000-0005-0000-0000-00004C0C0000}"/>
    <cellStyle name="20% - Accent4 22 4 2 2" xfId="1329" xr:uid="{00000000-0005-0000-0000-00004D0C0000}"/>
    <cellStyle name="20% - Accent4 22 4 2 2 2" xfId="1330" xr:uid="{00000000-0005-0000-0000-00004E0C0000}"/>
    <cellStyle name="20% - Accent4 22 4 2 2 2 2" xfId="29207" xr:uid="{00000000-0005-0000-0000-00004F0C0000}"/>
    <cellStyle name="20% - Accent4 22 4 2 2 2 3" xfId="32633" xr:uid="{00000000-0005-0000-0000-0000500C0000}"/>
    <cellStyle name="20% - Accent4 22 4 2 2 3" xfId="1331" xr:uid="{00000000-0005-0000-0000-0000510C0000}"/>
    <cellStyle name="20% - Accent4 22 4 2 2 3 2" xfId="29208" xr:uid="{00000000-0005-0000-0000-0000520C0000}"/>
    <cellStyle name="20% - Accent4 22 4 2 2 3 3" xfId="32634" xr:uid="{00000000-0005-0000-0000-0000530C0000}"/>
    <cellStyle name="20% - Accent4 22 4 2 2 4" xfId="29206" xr:uid="{00000000-0005-0000-0000-0000540C0000}"/>
    <cellStyle name="20% - Accent4 22 4 2 2 5" xfId="32632" xr:uid="{00000000-0005-0000-0000-0000550C0000}"/>
    <cellStyle name="20% - Accent4 22 4 2 3" xfId="1332" xr:uid="{00000000-0005-0000-0000-0000560C0000}"/>
    <cellStyle name="20% - Accent4 22 4 2 3 2" xfId="29209" xr:uid="{00000000-0005-0000-0000-0000570C0000}"/>
    <cellStyle name="20% - Accent4 22 4 2 3 3" xfId="32635" xr:uid="{00000000-0005-0000-0000-0000580C0000}"/>
    <cellStyle name="20% - Accent4 22 4 2 4" xfId="1333" xr:uid="{00000000-0005-0000-0000-0000590C0000}"/>
    <cellStyle name="20% - Accent4 22 4 2 4 2" xfId="29210" xr:uid="{00000000-0005-0000-0000-00005A0C0000}"/>
    <cellStyle name="20% - Accent4 22 4 2 4 3" xfId="32636" xr:uid="{00000000-0005-0000-0000-00005B0C0000}"/>
    <cellStyle name="20% - Accent4 22 4 2 5" xfId="1334" xr:uid="{00000000-0005-0000-0000-00005C0C0000}"/>
    <cellStyle name="20% - Accent4 22 4 2 5 2" xfId="29211" xr:uid="{00000000-0005-0000-0000-00005D0C0000}"/>
    <cellStyle name="20% - Accent4 22 4 2 5 3" xfId="32637" xr:uid="{00000000-0005-0000-0000-00005E0C0000}"/>
    <cellStyle name="20% - Accent4 22 4 2 6" xfId="1335" xr:uid="{00000000-0005-0000-0000-00005F0C0000}"/>
    <cellStyle name="20% - Accent4 22 4 2 6 2" xfId="29212" xr:uid="{00000000-0005-0000-0000-0000600C0000}"/>
    <cellStyle name="20% - Accent4 22 4 2 6 3" xfId="32638" xr:uid="{00000000-0005-0000-0000-0000610C0000}"/>
    <cellStyle name="20% - Accent4 22 4 2 7" xfId="29205" xr:uid="{00000000-0005-0000-0000-0000620C0000}"/>
    <cellStyle name="20% - Accent4 22 4 2 8" xfId="32631" xr:uid="{00000000-0005-0000-0000-0000630C0000}"/>
    <cellStyle name="20% - Accent4 22 4 3" xfId="1336" xr:uid="{00000000-0005-0000-0000-0000640C0000}"/>
    <cellStyle name="20% - Accent4 22 4 3 2" xfId="1337" xr:uid="{00000000-0005-0000-0000-0000650C0000}"/>
    <cellStyle name="20% - Accent4 22 4 3 2 2" xfId="1338" xr:uid="{00000000-0005-0000-0000-0000660C0000}"/>
    <cellStyle name="20% - Accent4 22 4 3 2 2 2" xfId="29215" xr:uid="{00000000-0005-0000-0000-0000670C0000}"/>
    <cellStyle name="20% - Accent4 22 4 3 2 2 3" xfId="32641" xr:uid="{00000000-0005-0000-0000-0000680C0000}"/>
    <cellStyle name="20% - Accent4 22 4 3 2 3" xfId="1339" xr:uid="{00000000-0005-0000-0000-0000690C0000}"/>
    <cellStyle name="20% - Accent4 22 4 3 2 3 2" xfId="29216" xr:uid="{00000000-0005-0000-0000-00006A0C0000}"/>
    <cellStyle name="20% - Accent4 22 4 3 2 3 3" xfId="32642" xr:uid="{00000000-0005-0000-0000-00006B0C0000}"/>
    <cellStyle name="20% - Accent4 22 4 3 2 4" xfId="29214" xr:uid="{00000000-0005-0000-0000-00006C0C0000}"/>
    <cellStyle name="20% - Accent4 22 4 3 2 5" xfId="32640" xr:uid="{00000000-0005-0000-0000-00006D0C0000}"/>
    <cellStyle name="20% - Accent4 22 4 3 3" xfId="1340" xr:uid="{00000000-0005-0000-0000-00006E0C0000}"/>
    <cellStyle name="20% - Accent4 22 4 3 3 2" xfId="29217" xr:uid="{00000000-0005-0000-0000-00006F0C0000}"/>
    <cellStyle name="20% - Accent4 22 4 3 3 3" xfId="32643" xr:uid="{00000000-0005-0000-0000-0000700C0000}"/>
    <cellStyle name="20% - Accent4 22 4 3 4" xfId="1341" xr:uid="{00000000-0005-0000-0000-0000710C0000}"/>
    <cellStyle name="20% - Accent4 22 4 3 4 2" xfId="29218" xr:uid="{00000000-0005-0000-0000-0000720C0000}"/>
    <cellStyle name="20% - Accent4 22 4 3 4 3" xfId="32644" xr:uid="{00000000-0005-0000-0000-0000730C0000}"/>
    <cellStyle name="20% - Accent4 22 4 3 5" xfId="29213" xr:uid="{00000000-0005-0000-0000-0000740C0000}"/>
    <cellStyle name="20% - Accent4 22 4 3 6" xfId="32639" xr:uid="{00000000-0005-0000-0000-0000750C0000}"/>
    <cellStyle name="20% - Accent4 22 4 4" xfId="1342" xr:uid="{00000000-0005-0000-0000-0000760C0000}"/>
    <cellStyle name="20% - Accent4 22 4 4 2" xfId="1343" xr:uid="{00000000-0005-0000-0000-0000770C0000}"/>
    <cellStyle name="20% - Accent4 22 4 4 2 2" xfId="29220" xr:uid="{00000000-0005-0000-0000-0000780C0000}"/>
    <cellStyle name="20% - Accent4 22 4 4 2 3" xfId="32646" xr:uid="{00000000-0005-0000-0000-0000790C0000}"/>
    <cellStyle name="20% - Accent4 22 4 4 3" xfId="1344" xr:uid="{00000000-0005-0000-0000-00007A0C0000}"/>
    <cellStyle name="20% - Accent4 22 4 4 3 2" xfId="29221" xr:uid="{00000000-0005-0000-0000-00007B0C0000}"/>
    <cellStyle name="20% - Accent4 22 4 4 3 3" xfId="32647" xr:uid="{00000000-0005-0000-0000-00007C0C0000}"/>
    <cellStyle name="20% - Accent4 22 4 4 4" xfId="29219" xr:uid="{00000000-0005-0000-0000-00007D0C0000}"/>
    <cellStyle name="20% - Accent4 22 4 4 5" xfId="32645" xr:uid="{00000000-0005-0000-0000-00007E0C0000}"/>
    <cellStyle name="20% - Accent4 22 4 5" xfId="1345" xr:uid="{00000000-0005-0000-0000-00007F0C0000}"/>
    <cellStyle name="20% - Accent4 22 4 5 2" xfId="29222" xr:uid="{00000000-0005-0000-0000-0000800C0000}"/>
    <cellStyle name="20% - Accent4 22 4 5 3" xfId="32648" xr:uid="{00000000-0005-0000-0000-0000810C0000}"/>
    <cellStyle name="20% - Accent4 22 4 6" xfId="1346" xr:uid="{00000000-0005-0000-0000-0000820C0000}"/>
    <cellStyle name="20% - Accent4 22 4 6 2" xfId="29223" xr:uid="{00000000-0005-0000-0000-0000830C0000}"/>
    <cellStyle name="20% - Accent4 22 4 6 3" xfId="32649" xr:uid="{00000000-0005-0000-0000-0000840C0000}"/>
    <cellStyle name="20% - Accent4 22 4 7" xfId="1347" xr:uid="{00000000-0005-0000-0000-0000850C0000}"/>
    <cellStyle name="20% - Accent4 22 4 7 2" xfId="29224" xr:uid="{00000000-0005-0000-0000-0000860C0000}"/>
    <cellStyle name="20% - Accent4 22 4 7 3" xfId="32650" xr:uid="{00000000-0005-0000-0000-0000870C0000}"/>
    <cellStyle name="20% - Accent4 22 4 8" xfId="1348" xr:uid="{00000000-0005-0000-0000-0000880C0000}"/>
    <cellStyle name="20% - Accent4 22 4 8 2" xfId="29225" xr:uid="{00000000-0005-0000-0000-0000890C0000}"/>
    <cellStyle name="20% - Accent4 22 4 8 3" xfId="32651" xr:uid="{00000000-0005-0000-0000-00008A0C0000}"/>
    <cellStyle name="20% - Accent4 22 4 9" xfId="29204" xr:uid="{00000000-0005-0000-0000-00008B0C0000}"/>
    <cellStyle name="20% - Accent4 22 5" xfId="1349" xr:uid="{00000000-0005-0000-0000-00008C0C0000}"/>
    <cellStyle name="20% - Accent4 22 5 10" xfId="32652" xr:uid="{00000000-0005-0000-0000-00008D0C0000}"/>
    <cellStyle name="20% - Accent4 22 5 2" xfId="1350" xr:uid="{00000000-0005-0000-0000-00008E0C0000}"/>
    <cellStyle name="20% - Accent4 22 5 2 2" xfId="1351" xr:uid="{00000000-0005-0000-0000-00008F0C0000}"/>
    <cellStyle name="20% - Accent4 22 5 2 2 2" xfId="1352" xr:uid="{00000000-0005-0000-0000-0000900C0000}"/>
    <cellStyle name="20% - Accent4 22 5 2 2 2 2" xfId="29229" xr:uid="{00000000-0005-0000-0000-0000910C0000}"/>
    <cellStyle name="20% - Accent4 22 5 2 2 2 3" xfId="32655" xr:uid="{00000000-0005-0000-0000-0000920C0000}"/>
    <cellStyle name="20% - Accent4 22 5 2 2 3" xfId="1353" xr:uid="{00000000-0005-0000-0000-0000930C0000}"/>
    <cellStyle name="20% - Accent4 22 5 2 2 3 2" xfId="29230" xr:uid="{00000000-0005-0000-0000-0000940C0000}"/>
    <cellStyle name="20% - Accent4 22 5 2 2 3 3" xfId="32656" xr:uid="{00000000-0005-0000-0000-0000950C0000}"/>
    <cellStyle name="20% - Accent4 22 5 2 2 4" xfId="29228" xr:uid="{00000000-0005-0000-0000-0000960C0000}"/>
    <cellStyle name="20% - Accent4 22 5 2 2 5" xfId="32654" xr:uid="{00000000-0005-0000-0000-0000970C0000}"/>
    <cellStyle name="20% - Accent4 22 5 2 3" xfId="1354" xr:uid="{00000000-0005-0000-0000-0000980C0000}"/>
    <cellStyle name="20% - Accent4 22 5 2 3 2" xfId="29231" xr:uid="{00000000-0005-0000-0000-0000990C0000}"/>
    <cellStyle name="20% - Accent4 22 5 2 3 3" xfId="32657" xr:uid="{00000000-0005-0000-0000-00009A0C0000}"/>
    <cellStyle name="20% - Accent4 22 5 2 4" xfId="1355" xr:uid="{00000000-0005-0000-0000-00009B0C0000}"/>
    <cellStyle name="20% - Accent4 22 5 2 4 2" xfId="29232" xr:uid="{00000000-0005-0000-0000-00009C0C0000}"/>
    <cellStyle name="20% - Accent4 22 5 2 4 3" xfId="32658" xr:uid="{00000000-0005-0000-0000-00009D0C0000}"/>
    <cellStyle name="20% - Accent4 22 5 2 5" xfId="29227" xr:uid="{00000000-0005-0000-0000-00009E0C0000}"/>
    <cellStyle name="20% - Accent4 22 5 2 6" xfId="32653" xr:uid="{00000000-0005-0000-0000-00009F0C0000}"/>
    <cellStyle name="20% - Accent4 22 5 3" xfId="1356" xr:uid="{00000000-0005-0000-0000-0000A00C0000}"/>
    <cellStyle name="20% - Accent4 22 5 3 2" xfId="1357" xr:uid="{00000000-0005-0000-0000-0000A10C0000}"/>
    <cellStyle name="20% - Accent4 22 5 3 2 2" xfId="1358" xr:uid="{00000000-0005-0000-0000-0000A20C0000}"/>
    <cellStyle name="20% - Accent4 22 5 3 2 2 2" xfId="29235" xr:uid="{00000000-0005-0000-0000-0000A30C0000}"/>
    <cellStyle name="20% - Accent4 22 5 3 2 2 3" xfId="32661" xr:uid="{00000000-0005-0000-0000-0000A40C0000}"/>
    <cellStyle name="20% - Accent4 22 5 3 2 3" xfId="1359" xr:uid="{00000000-0005-0000-0000-0000A50C0000}"/>
    <cellStyle name="20% - Accent4 22 5 3 2 3 2" xfId="29236" xr:uid="{00000000-0005-0000-0000-0000A60C0000}"/>
    <cellStyle name="20% - Accent4 22 5 3 2 3 3" xfId="32662" xr:uid="{00000000-0005-0000-0000-0000A70C0000}"/>
    <cellStyle name="20% - Accent4 22 5 3 2 4" xfId="29234" xr:uid="{00000000-0005-0000-0000-0000A80C0000}"/>
    <cellStyle name="20% - Accent4 22 5 3 2 5" xfId="32660" xr:uid="{00000000-0005-0000-0000-0000A90C0000}"/>
    <cellStyle name="20% - Accent4 22 5 3 3" xfId="1360" xr:uid="{00000000-0005-0000-0000-0000AA0C0000}"/>
    <cellStyle name="20% - Accent4 22 5 3 3 2" xfId="29237" xr:uid="{00000000-0005-0000-0000-0000AB0C0000}"/>
    <cellStyle name="20% - Accent4 22 5 3 3 3" xfId="32663" xr:uid="{00000000-0005-0000-0000-0000AC0C0000}"/>
    <cellStyle name="20% - Accent4 22 5 3 4" xfId="1361" xr:uid="{00000000-0005-0000-0000-0000AD0C0000}"/>
    <cellStyle name="20% - Accent4 22 5 3 4 2" xfId="29238" xr:uid="{00000000-0005-0000-0000-0000AE0C0000}"/>
    <cellStyle name="20% - Accent4 22 5 3 4 3" xfId="32664" xr:uid="{00000000-0005-0000-0000-0000AF0C0000}"/>
    <cellStyle name="20% - Accent4 22 5 3 5" xfId="29233" xr:uid="{00000000-0005-0000-0000-0000B00C0000}"/>
    <cellStyle name="20% - Accent4 22 5 3 6" xfId="32659" xr:uid="{00000000-0005-0000-0000-0000B10C0000}"/>
    <cellStyle name="20% - Accent4 22 5 4" xfId="1362" xr:uid="{00000000-0005-0000-0000-0000B20C0000}"/>
    <cellStyle name="20% - Accent4 22 5 4 2" xfId="1363" xr:uid="{00000000-0005-0000-0000-0000B30C0000}"/>
    <cellStyle name="20% - Accent4 22 5 4 2 2" xfId="29240" xr:uid="{00000000-0005-0000-0000-0000B40C0000}"/>
    <cellStyle name="20% - Accent4 22 5 4 2 3" xfId="32666" xr:uid="{00000000-0005-0000-0000-0000B50C0000}"/>
    <cellStyle name="20% - Accent4 22 5 4 3" xfId="1364" xr:uid="{00000000-0005-0000-0000-0000B60C0000}"/>
    <cellStyle name="20% - Accent4 22 5 4 3 2" xfId="29241" xr:uid="{00000000-0005-0000-0000-0000B70C0000}"/>
    <cellStyle name="20% - Accent4 22 5 4 3 3" xfId="32667" xr:uid="{00000000-0005-0000-0000-0000B80C0000}"/>
    <cellStyle name="20% - Accent4 22 5 4 4" xfId="29239" xr:uid="{00000000-0005-0000-0000-0000B90C0000}"/>
    <cellStyle name="20% - Accent4 22 5 4 5" xfId="32665" xr:uid="{00000000-0005-0000-0000-0000BA0C0000}"/>
    <cellStyle name="20% - Accent4 22 5 5" xfId="1365" xr:uid="{00000000-0005-0000-0000-0000BB0C0000}"/>
    <cellStyle name="20% - Accent4 22 5 5 2" xfId="29242" xr:uid="{00000000-0005-0000-0000-0000BC0C0000}"/>
    <cellStyle name="20% - Accent4 22 5 5 3" xfId="32668" xr:uid="{00000000-0005-0000-0000-0000BD0C0000}"/>
    <cellStyle name="20% - Accent4 22 5 6" xfId="1366" xr:uid="{00000000-0005-0000-0000-0000BE0C0000}"/>
    <cellStyle name="20% - Accent4 22 5 6 2" xfId="29243" xr:uid="{00000000-0005-0000-0000-0000BF0C0000}"/>
    <cellStyle name="20% - Accent4 22 5 6 3" xfId="32669" xr:uid="{00000000-0005-0000-0000-0000C00C0000}"/>
    <cellStyle name="20% - Accent4 22 5 7" xfId="1367" xr:uid="{00000000-0005-0000-0000-0000C10C0000}"/>
    <cellStyle name="20% - Accent4 22 5 7 2" xfId="29244" xr:uid="{00000000-0005-0000-0000-0000C20C0000}"/>
    <cellStyle name="20% - Accent4 22 5 7 3" xfId="32670" xr:uid="{00000000-0005-0000-0000-0000C30C0000}"/>
    <cellStyle name="20% - Accent4 22 5 8" xfId="1368" xr:uid="{00000000-0005-0000-0000-0000C40C0000}"/>
    <cellStyle name="20% - Accent4 22 5 8 2" xfId="29245" xr:uid="{00000000-0005-0000-0000-0000C50C0000}"/>
    <cellStyle name="20% - Accent4 22 5 8 3" xfId="32671" xr:uid="{00000000-0005-0000-0000-0000C60C0000}"/>
    <cellStyle name="20% - Accent4 22 5 9" xfId="29226" xr:uid="{00000000-0005-0000-0000-0000C70C0000}"/>
    <cellStyle name="20% - Accent4 22 6" xfId="1369" xr:uid="{00000000-0005-0000-0000-0000C80C0000}"/>
    <cellStyle name="20% - Accent4 22 6 2" xfId="1370" xr:uid="{00000000-0005-0000-0000-0000C90C0000}"/>
    <cellStyle name="20% - Accent4 22 6 2 2" xfId="1371" xr:uid="{00000000-0005-0000-0000-0000CA0C0000}"/>
    <cellStyle name="20% - Accent4 22 6 2 2 2" xfId="1372" xr:uid="{00000000-0005-0000-0000-0000CB0C0000}"/>
    <cellStyle name="20% - Accent4 22 6 2 2 2 2" xfId="29249" xr:uid="{00000000-0005-0000-0000-0000CC0C0000}"/>
    <cellStyle name="20% - Accent4 22 6 2 2 2 3" xfId="32675" xr:uid="{00000000-0005-0000-0000-0000CD0C0000}"/>
    <cellStyle name="20% - Accent4 22 6 2 2 3" xfId="1373" xr:uid="{00000000-0005-0000-0000-0000CE0C0000}"/>
    <cellStyle name="20% - Accent4 22 6 2 2 3 2" xfId="29250" xr:uid="{00000000-0005-0000-0000-0000CF0C0000}"/>
    <cellStyle name="20% - Accent4 22 6 2 2 3 3" xfId="32676" xr:uid="{00000000-0005-0000-0000-0000D00C0000}"/>
    <cellStyle name="20% - Accent4 22 6 2 2 4" xfId="29248" xr:uid="{00000000-0005-0000-0000-0000D10C0000}"/>
    <cellStyle name="20% - Accent4 22 6 2 2 5" xfId="32674" xr:uid="{00000000-0005-0000-0000-0000D20C0000}"/>
    <cellStyle name="20% - Accent4 22 6 2 3" xfId="1374" xr:uid="{00000000-0005-0000-0000-0000D30C0000}"/>
    <cellStyle name="20% - Accent4 22 6 2 3 2" xfId="29251" xr:uid="{00000000-0005-0000-0000-0000D40C0000}"/>
    <cellStyle name="20% - Accent4 22 6 2 3 3" xfId="32677" xr:uid="{00000000-0005-0000-0000-0000D50C0000}"/>
    <cellStyle name="20% - Accent4 22 6 2 4" xfId="1375" xr:uid="{00000000-0005-0000-0000-0000D60C0000}"/>
    <cellStyle name="20% - Accent4 22 6 2 4 2" xfId="29252" xr:uid="{00000000-0005-0000-0000-0000D70C0000}"/>
    <cellStyle name="20% - Accent4 22 6 2 4 3" xfId="32678" xr:uid="{00000000-0005-0000-0000-0000D80C0000}"/>
    <cellStyle name="20% - Accent4 22 6 2 5" xfId="29247" xr:uid="{00000000-0005-0000-0000-0000D90C0000}"/>
    <cellStyle name="20% - Accent4 22 6 2 6" xfId="32673" xr:uid="{00000000-0005-0000-0000-0000DA0C0000}"/>
    <cellStyle name="20% - Accent4 22 6 3" xfId="1376" xr:uid="{00000000-0005-0000-0000-0000DB0C0000}"/>
    <cellStyle name="20% - Accent4 22 6 3 2" xfId="1377" xr:uid="{00000000-0005-0000-0000-0000DC0C0000}"/>
    <cellStyle name="20% - Accent4 22 6 3 2 2" xfId="29254" xr:uid="{00000000-0005-0000-0000-0000DD0C0000}"/>
    <cellStyle name="20% - Accent4 22 6 3 2 3" xfId="32680" xr:uid="{00000000-0005-0000-0000-0000DE0C0000}"/>
    <cellStyle name="20% - Accent4 22 6 3 3" xfId="1378" xr:uid="{00000000-0005-0000-0000-0000DF0C0000}"/>
    <cellStyle name="20% - Accent4 22 6 3 3 2" xfId="29255" xr:uid="{00000000-0005-0000-0000-0000E00C0000}"/>
    <cellStyle name="20% - Accent4 22 6 3 3 3" xfId="32681" xr:uid="{00000000-0005-0000-0000-0000E10C0000}"/>
    <cellStyle name="20% - Accent4 22 6 3 4" xfId="29253" xr:uid="{00000000-0005-0000-0000-0000E20C0000}"/>
    <cellStyle name="20% - Accent4 22 6 3 5" xfId="32679" xr:uid="{00000000-0005-0000-0000-0000E30C0000}"/>
    <cellStyle name="20% - Accent4 22 6 4" xfId="1379" xr:uid="{00000000-0005-0000-0000-0000E40C0000}"/>
    <cellStyle name="20% - Accent4 22 6 4 2" xfId="29256" xr:uid="{00000000-0005-0000-0000-0000E50C0000}"/>
    <cellStyle name="20% - Accent4 22 6 4 3" xfId="32682" xr:uid="{00000000-0005-0000-0000-0000E60C0000}"/>
    <cellStyle name="20% - Accent4 22 6 5" xfId="1380" xr:uid="{00000000-0005-0000-0000-0000E70C0000}"/>
    <cellStyle name="20% - Accent4 22 6 5 2" xfId="29257" xr:uid="{00000000-0005-0000-0000-0000E80C0000}"/>
    <cellStyle name="20% - Accent4 22 6 5 3" xfId="32683" xr:uid="{00000000-0005-0000-0000-0000E90C0000}"/>
    <cellStyle name="20% - Accent4 22 6 6" xfId="1381" xr:uid="{00000000-0005-0000-0000-0000EA0C0000}"/>
    <cellStyle name="20% - Accent4 22 6 6 2" xfId="29258" xr:uid="{00000000-0005-0000-0000-0000EB0C0000}"/>
    <cellStyle name="20% - Accent4 22 6 6 3" xfId="32684" xr:uid="{00000000-0005-0000-0000-0000EC0C0000}"/>
    <cellStyle name="20% - Accent4 22 6 7" xfId="29246" xr:uid="{00000000-0005-0000-0000-0000ED0C0000}"/>
    <cellStyle name="20% - Accent4 22 6 8" xfId="32672" xr:uid="{00000000-0005-0000-0000-0000EE0C0000}"/>
    <cellStyle name="20% - Accent4 22 7" xfId="1382" xr:uid="{00000000-0005-0000-0000-0000EF0C0000}"/>
    <cellStyle name="20% - Accent4 22 7 2" xfId="1383" xr:uid="{00000000-0005-0000-0000-0000F00C0000}"/>
    <cellStyle name="20% - Accent4 22 7 2 2" xfId="1384" xr:uid="{00000000-0005-0000-0000-0000F10C0000}"/>
    <cellStyle name="20% - Accent4 22 7 2 2 2" xfId="29261" xr:uid="{00000000-0005-0000-0000-0000F20C0000}"/>
    <cellStyle name="20% - Accent4 22 7 2 2 3" xfId="32687" xr:uid="{00000000-0005-0000-0000-0000F30C0000}"/>
    <cellStyle name="20% - Accent4 22 7 2 3" xfId="1385" xr:uid="{00000000-0005-0000-0000-0000F40C0000}"/>
    <cellStyle name="20% - Accent4 22 7 2 3 2" xfId="29262" xr:uid="{00000000-0005-0000-0000-0000F50C0000}"/>
    <cellStyle name="20% - Accent4 22 7 2 3 3" xfId="32688" xr:uid="{00000000-0005-0000-0000-0000F60C0000}"/>
    <cellStyle name="20% - Accent4 22 7 2 4" xfId="29260" xr:uid="{00000000-0005-0000-0000-0000F70C0000}"/>
    <cellStyle name="20% - Accent4 22 7 2 5" xfId="32686" xr:uid="{00000000-0005-0000-0000-0000F80C0000}"/>
    <cellStyle name="20% - Accent4 22 7 3" xfId="1386" xr:uid="{00000000-0005-0000-0000-0000F90C0000}"/>
    <cellStyle name="20% - Accent4 22 7 3 2" xfId="29263" xr:uid="{00000000-0005-0000-0000-0000FA0C0000}"/>
    <cellStyle name="20% - Accent4 22 7 3 3" xfId="32689" xr:uid="{00000000-0005-0000-0000-0000FB0C0000}"/>
    <cellStyle name="20% - Accent4 22 7 4" xfId="1387" xr:uid="{00000000-0005-0000-0000-0000FC0C0000}"/>
    <cellStyle name="20% - Accent4 22 7 4 2" xfId="29264" xr:uid="{00000000-0005-0000-0000-0000FD0C0000}"/>
    <cellStyle name="20% - Accent4 22 7 4 3" xfId="32690" xr:uid="{00000000-0005-0000-0000-0000FE0C0000}"/>
    <cellStyle name="20% - Accent4 22 7 5" xfId="29259" xr:uid="{00000000-0005-0000-0000-0000FF0C0000}"/>
    <cellStyle name="20% - Accent4 22 7 6" xfId="32685" xr:uid="{00000000-0005-0000-0000-0000000D0000}"/>
    <cellStyle name="20% - Accent4 22 8" xfId="1388" xr:uid="{00000000-0005-0000-0000-0000010D0000}"/>
    <cellStyle name="20% - Accent4 22 8 2" xfId="1389" xr:uid="{00000000-0005-0000-0000-0000020D0000}"/>
    <cellStyle name="20% - Accent4 22 8 2 2" xfId="1390" xr:uid="{00000000-0005-0000-0000-0000030D0000}"/>
    <cellStyle name="20% - Accent4 22 8 2 2 2" xfId="29267" xr:uid="{00000000-0005-0000-0000-0000040D0000}"/>
    <cellStyle name="20% - Accent4 22 8 2 2 3" xfId="32693" xr:uid="{00000000-0005-0000-0000-0000050D0000}"/>
    <cellStyle name="20% - Accent4 22 8 2 3" xfId="1391" xr:uid="{00000000-0005-0000-0000-0000060D0000}"/>
    <cellStyle name="20% - Accent4 22 8 2 3 2" xfId="29268" xr:uid="{00000000-0005-0000-0000-0000070D0000}"/>
    <cellStyle name="20% - Accent4 22 8 2 3 3" xfId="32694" xr:uid="{00000000-0005-0000-0000-0000080D0000}"/>
    <cellStyle name="20% - Accent4 22 8 2 4" xfId="29266" xr:uid="{00000000-0005-0000-0000-0000090D0000}"/>
    <cellStyle name="20% - Accent4 22 8 2 5" xfId="32692" xr:uid="{00000000-0005-0000-0000-00000A0D0000}"/>
    <cellStyle name="20% - Accent4 22 8 3" xfId="1392" xr:uid="{00000000-0005-0000-0000-00000B0D0000}"/>
    <cellStyle name="20% - Accent4 22 8 3 2" xfId="29269" xr:uid="{00000000-0005-0000-0000-00000C0D0000}"/>
    <cellStyle name="20% - Accent4 22 8 3 3" xfId="32695" xr:uid="{00000000-0005-0000-0000-00000D0D0000}"/>
    <cellStyle name="20% - Accent4 22 8 4" xfId="1393" xr:uid="{00000000-0005-0000-0000-00000E0D0000}"/>
    <cellStyle name="20% - Accent4 22 8 4 2" xfId="29270" xr:uid="{00000000-0005-0000-0000-00000F0D0000}"/>
    <cellStyle name="20% - Accent4 22 8 4 3" xfId="32696" xr:uid="{00000000-0005-0000-0000-0000100D0000}"/>
    <cellStyle name="20% - Accent4 22 8 5" xfId="29265" xr:uid="{00000000-0005-0000-0000-0000110D0000}"/>
    <cellStyle name="20% - Accent4 22 8 6" xfId="32691" xr:uid="{00000000-0005-0000-0000-0000120D0000}"/>
    <cellStyle name="20% - Accent4 22 9" xfId="1394" xr:uid="{00000000-0005-0000-0000-0000130D0000}"/>
    <cellStyle name="20% - Accent4 22 9 2" xfId="1395" xr:uid="{00000000-0005-0000-0000-0000140D0000}"/>
    <cellStyle name="20% - Accent4 22 9 2 2" xfId="29272" xr:uid="{00000000-0005-0000-0000-0000150D0000}"/>
    <cellStyle name="20% - Accent4 22 9 2 3" xfId="32698" xr:uid="{00000000-0005-0000-0000-0000160D0000}"/>
    <cellStyle name="20% - Accent4 22 9 3" xfId="1396" xr:uid="{00000000-0005-0000-0000-0000170D0000}"/>
    <cellStyle name="20% - Accent4 22 9 3 2" xfId="29273" xr:uid="{00000000-0005-0000-0000-0000180D0000}"/>
    <cellStyle name="20% - Accent4 22 9 3 3" xfId="32699" xr:uid="{00000000-0005-0000-0000-0000190D0000}"/>
    <cellStyle name="20% - Accent4 22 9 4" xfId="29271" xr:uid="{00000000-0005-0000-0000-00001A0D0000}"/>
    <cellStyle name="20% - Accent4 22 9 5" xfId="32697" xr:uid="{00000000-0005-0000-0000-00001B0D0000}"/>
    <cellStyle name="20% - Accent4 23" xfId="1397" xr:uid="{00000000-0005-0000-0000-00001C0D0000}"/>
    <cellStyle name="20% - Accent4 23 10" xfId="1398" xr:uid="{00000000-0005-0000-0000-00001D0D0000}"/>
    <cellStyle name="20% - Accent4 23 10 2" xfId="29275" xr:uid="{00000000-0005-0000-0000-00001E0D0000}"/>
    <cellStyle name="20% - Accent4 23 10 3" xfId="32701" xr:uid="{00000000-0005-0000-0000-00001F0D0000}"/>
    <cellStyle name="20% - Accent4 23 11" xfId="1399" xr:uid="{00000000-0005-0000-0000-0000200D0000}"/>
    <cellStyle name="20% - Accent4 23 11 2" xfId="29276" xr:uid="{00000000-0005-0000-0000-0000210D0000}"/>
    <cellStyle name="20% - Accent4 23 11 3" xfId="32702" xr:uid="{00000000-0005-0000-0000-0000220D0000}"/>
    <cellStyle name="20% - Accent4 23 12" xfId="1400" xr:uid="{00000000-0005-0000-0000-0000230D0000}"/>
    <cellStyle name="20% - Accent4 23 12 2" xfId="29277" xr:uid="{00000000-0005-0000-0000-0000240D0000}"/>
    <cellStyle name="20% - Accent4 23 12 3" xfId="32703" xr:uid="{00000000-0005-0000-0000-0000250D0000}"/>
    <cellStyle name="20% - Accent4 23 13" xfId="1401" xr:uid="{00000000-0005-0000-0000-0000260D0000}"/>
    <cellStyle name="20% - Accent4 23 13 2" xfId="29278" xr:uid="{00000000-0005-0000-0000-0000270D0000}"/>
    <cellStyle name="20% - Accent4 23 13 3" xfId="32704" xr:uid="{00000000-0005-0000-0000-0000280D0000}"/>
    <cellStyle name="20% - Accent4 23 14" xfId="29274" xr:uid="{00000000-0005-0000-0000-0000290D0000}"/>
    <cellStyle name="20% - Accent4 23 15" xfId="32700" xr:uid="{00000000-0005-0000-0000-00002A0D0000}"/>
    <cellStyle name="20% - Accent4 23 2" xfId="1402" xr:uid="{00000000-0005-0000-0000-00002B0D0000}"/>
    <cellStyle name="20% - Accent4 23 2 10" xfId="32705" xr:uid="{00000000-0005-0000-0000-00002C0D0000}"/>
    <cellStyle name="20% - Accent4 23 2 2" xfId="1403" xr:uid="{00000000-0005-0000-0000-00002D0D0000}"/>
    <cellStyle name="20% - Accent4 23 2 2 2" xfId="1404" xr:uid="{00000000-0005-0000-0000-00002E0D0000}"/>
    <cellStyle name="20% - Accent4 23 2 2 2 2" xfId="1405" xr:uid="{00000000-0005-0000-0000-00002F0D0000}"/>
    <cellStyle name="20% - Accent4 23 2 2 2 2 2" xfId="29282" xr:uid="{00000000-0005-0000-0000-0000300D0000}"/>
    <cellStyle name="20% - Accent4 23 2 2 2 2 3" xfId="32708" xr:uid="{00000000-0005-0000-0000-0000310D0000}"/>
    <cellStyle name="20% - Accent4 23 2 2 2 3" xfId="1406" xr:uid="{00000000-0005-0000-0000-0000320D0000}"/>
    <cellStyle name="20% - Accent4 23 2 2 2 3 2" xfId="29283" xr:uid="{00000000-0005-0000-0000-0000330D0000}"/>
    <cellStyle name="20% - Accent4 23 2 2 2 3 3" xfId="32709" xr:uid="{00000000-0005-0000-0000-0000340D0000}"/>
    <cellStyle name="20% - Accent4 23 2 2 2 4" xfId="1407" xr:uid="{00000000-0005-0000-0000-0000350D0000}"/>
    <cellStyle name="20% - Accent4 23 2 2 2 4 2" xfId="29284" xr:uid="{00000000-0005-0000-0000-0000360D0000}"/>
    <cellStyle name="20% - Accent4 23 2 2 2 4 3" xfId="32710" xr:uid="{00000000-0005-0000-0000-0000370D0000}"/>
    <cellStyle name="20% - Accent4 23 2 2 2 5" xfId="1408" xr:uid="{00000000-0005-0000-0000-0000380D0000}"/>
    <cellStyle name="20% - Accent4 23 2 2 2 5 2" xfId="29285" xr:uid="{00000000-0005-0000-0000-0000390D0000}"/>
    <cellStyle name="20% - Accent4 23 2 2 2 5 3" xfId="32711" xr:uid="{00000000-0005-0000-0000-00003A0D0000}"/>
    <cellStyle name="20% - Accent4 23 2 2 2 6" xfId="29281" xr:uid="{00000000-0005-0000-0000-00003B0D0000}"/>
    <cellStyle name="20% - Accent4 23 2 2 2 7" xfId="32707" xr:uid="{00000000-0005-0000-0000-00003C0D0000}"/>
    <cellStyle name="20% - Accent4 23 2 2 3" xfId="1409" xr:uid="{00000000-0005-0000-0000-00003D0D0000}"/>
    <cellStyle name="20% - Accent4 23 2 2 3 2" xfId="29286" xr:uid="{00000000-0005-0000-0000-00003E0D0000}"/>
    <cellStyle name="20% - Accent4 23 2 2 3 3" xfId="32712" xr:uid="{00000000-0005-0000-0000-00003F0D0000}"/>
    <cellStyle name="20% - Accent4 23 2 2 4" xfId="1410" xr:uid="{00000000-0005-0000-0000-0000400D0000}"/>
    <cellStyle name="20% - Accent4 23 2 2 4 2" xfId="29287" xr:uid="{00000000-0005-0000-0000-0000410D0000}"/>
    <cellStyle name="20% - Accent4 23 2 2 4 3" xfId="32713" xr:uid="{00000000-0005-0000-0000-0000420D0000}"/>
    <cellStyle name="20% - Accent4 23 2 2 5" xfId="1411" xr:uid="{00000000-0005-0000-0000-0000430D0000}"/>
    <cellStyle name="20% - Accent4 23 2 2 5 2" xfId="29288" xr:uid="{00000000-0005-0000-0000-0000440D0000}"/>
    <cellStyle name="20% - Accent4 23 2 2 5 3" xfId="32714" xr:uid="{00000000-0005-0000-0000-0000450D0000}"/>
    <cellStyle name="20% - Accent4 23 2 2 6" xfId="1412" xr:uid="{00000000-0005-0000-0000-0000460D0000}"/>
    <cellStyle name="20% - Accent4 23 2 2 6 2" xfId="29289" xr:uid="{00000000-0005-0000-0000-0000470D0000}"/>
    <cellStyle name="20% - Accent4 23 2 2 6 3" xfId="32715" xr:uid="{00000000-0005-0000-0000-0000480D0000}"/>
    <cellStyle name="20% - Accent4 23 2 2 7" xfId="29280" xr:uid="{00000000-0005-0000-0000-0000490D0000}"/>
    <cellStyle name="20% - Accent4 23 2 2 8" xfId="32706" xr:uid="{00000000-0005-0000-0000-00004A0D0000}"/>
    <cellStyle name="20% - Accent4 23 2 3" xfId="1413" xr:uid="{00000000-0005-0000-0000-00004B0D0000}"/>
    <cellStyle name="20% - Accent4 23 2 3 2" xfId="1414" xr:uid="{00000000-0005-0000-0000-00004C0D0000}"/>
    <cellStyle name="20% - Accent4 23 2 3 2 2" xfId="1415" xr:uid="{00000000-0005-0000-0000-00004D0D0000}"/>
    <cellStyle name="20% - Accent4 23 2 3 2 2 2" xfId="29292" xr:uid="{00000000-0005-0000-0000-00004E0D0000}"/>
    <cellStyle name="20% - Accent4 23 2 3 2 2 3" xfId="32718" xr:uid="{00000000-0005-0000-0000-00004F0D0000}"/>
    <cellStyle name="20% - Accent4 23 2 3 2 3" xfId="1416" xr:uid="{00000000-0005-0000-0000-0000500D0000}"/>
    <cellStyle name="20% - Accent4 23 2 3 2 3 2" xfId="29293" xr:uid="{00000000-0005-0000-0000-0000510D0000}"/>
    <cellStyle name="20% - Accent4 23 2 3 2 3 3" xfId="32719" xr:uid="{00000000-0005-0000-0000-0000520D0000}"/>
    <cellStyle name="20% - Accent4 23 2 3 2 4" xfId="29291" xr:uid="{00000000-0005-0000-0000-0000530D0000}"/>
    <cellStyle name="20% - Accent4 23 2 3 2 5" xfId="32717" xr:uid="{00000000-0005-0000-0000-0000540D0000}"/>
    <cellStyle name="20% - Accent4 23 2 3 3" xfId="1417" xr:uid="{00000000-0005-0000-0000-0000550D0000}"/>
    <cellStyle name="20% - Accent4 23 2 3 3 2" xfId="29294" xr:uid="{00000000-0005-0000-0000-0000560D0000}"/>
    <cellStyle name="20% - Accent4 23 2 3 3 3" xfId="32720" xr:uid="{00000000-0005-0000-0000-0000570D0000}"/>
    <cellStyle name="20% - Accent4 23 2 3 4" xfId="1418" xr:uid="{00000000-0005-0000-0000-0000580D0000}"/>
    <cellStyle name="20% - Accent4 23 2 3 4 2" xfId="29295" xr:uid="{00000000-0005-0000-0000-0000590D0000}"/>
    <cellStyle name="20% - Accent4 23 2 3 4 3" xfId="32721" xr:uid="{00000000-0005-0000-0000-00005A0D0000}"/>
    <cellStyle name="20% - Accent4 23 2 3 5" xfId="1419" xr:uid="{00000000-0005-0000-0000-00005B0D0000}"/>
    <cellStyle name="20% - Accent4 23 2 3 5 2" xfId="29296" xr:uid="{00000000-0005-0000-0000-00005C0D0000}"/>
    <cellStyle name="20% - Accent4 23 2 3 5 3" xfId="32722" xr:uid="{00000000-0005-0000-0000-00005D0D0000}"/>
    <cellStyle name="20% - Accent4 23 2 3 6" xfId="1420" xr:uid="{00000000-0005-0000-0000-00005E0D0000}"/>
    <cellStyle name="20% - Accent4 23 2 3 6 2" xfId="29297" xr:uid="{00000000-0005-0000-0000-00005F0D0000}"/>
    <cellStyle name="20% - Accent4 23 2 3 6 3" xfId="32723" xr:uid="{00000000-0005-0000-0000-0000600D0000}"/>
    <cellStyle name="20% - Accent4 23 2 3 7" xfId="29290" xr:uid="{00000000-0005-0000-0000-0000610D0000}"/>
    <cellStyle name="20% - Accent4 23 2 3 8" xfId="32716" xr:uid="{00000000-0005-0000-0000-0000620D0000}"/>
    <cellStyle name="20% - Accent4 23 2 4" xfId="1421" xr:uid="{00000000-0005-0000-0000-0000630D0000}"/>
    <cellStyle name="20% - Accent4 23 2 4 2" xfId="1422" xr:uid="{00000000-0005-0000-0000-0000640D0000}"/>
    <cellStyle name="20% - Accent4 23 2 4 2 2" xfId="29299" xr:uid="{00000000-0005-0000-0000-0000650D0000}"/>
    <cellStyle name="20% - Accent4 23 2 4 2 3" xfId="32725" xr:uid="{00000000-0005-0000-0000-0000660D0000}"/>
    <cellStyle name="20% - Accent4 23 2 4 3" xfId="1423" xr:uid="{00000000-0005-0000-0000-0000670D0000}"/>
    <cellStyle name="20% - Accent4 23 2 4 3 2" xfId="29300" xr:uid="{00000000-0005-0000-0000-0000680D0000}"/>
    <cellStyle name="20% - Accent4 23 2 4 3 3" xfId="32726" xr:uid="{00000000-0005-0000-0000-0000690D0000}"/>
    <cellStyle name="20% - Accent4 23 2 4 4" xfId="29298" xr:uid="{00000000-0005-0000-0000-00006A0D0000}"/>
    <cellStyle name="20% - Accent4 23 2 4 5" xfId="32724" xr:uid="{00000000-0005-0000-0000-00006B0D0000}"/>
    <cellStyle name="20% - Accent4 23 2 5" xfId="1424" xr:uid="{00000000-0005-0000-0000-00006C0D0000}"/>
    <cellStyle name="20% - Accent4 23 2 5 2" xfId="29301" xr:uid="{00000000-0005-0000-0000-00006D0D0000}"/>
    <cellStyle name="20% - Accent4 23 2 5 3" xfId="32727" xr:uid="{00000000-0005-0000-0000-00006E0D0000}"/>
    <cellStyle name="20% - Accent4 23 2 6" xfId="1425" xr:uid="{00000000-0005-0000-0000-00006F0D0000}"/>
    <cellStyle name="20% - Accent4 23 2 6 2" xfId="29302" xr:uid="{00000000-0005-0000-0000-0000700D0000}"/>
    <cellStyle name="20% - Accent4 23 2 6 3" xfId="32728" xr:uid="{00000000-0005-0000-0000-0000710D0000}"/>
    <cellStyle name="20% - Accent4 23 2 7" xfId="1426" xr:uid="{00000000-0005-0000-0000-0000720D0000}"/>
    <cellStyle name="20% - Accent4 23 2 7 2" xfId="29303" xr:uid="{00000000-0005-0000-0000-0000730D0000}"/>
    <cellStyle name="20% - Accent4 23 2 7 3" xfId="32729" xr:uid="{00000000-0005-0000-0000-0000740D0000}"/>
    <cellStyle name="20% - Accent4 23 2 8" xfId="1427" xr:uid="{00000000-0005-0000-0000-0000750D0000}"/>
    <cellStyle name="20% - Accent4 23 2 8 2" xfId="29304" xr:uid="{00000000-0005-0000-0000-0000760D0000}"/>
    <cellStyle name="20% - Accent4 23 2 8 3" xfId="32730" xr:uid="{00000000-0005-0000-0000-0000770D0000}"/>
    <cellStyle name="20% - Accent4 23 2 9" xfId="29279" xr:uid="{00000000-0005-0000-0000-0000780D0000}"/>
    <cellStyle name="20% - Accent4 23 3" xfId="1428" xr:uid="{00000000-0005-0000-0000-0000790D0000}"/>
    <cellStyle name="20% - Accent4 23 3 2" xfId="1429" xr:uid="{00000000-0005-0000-0000-00007A0D0000}"/>
    <cellStyle name="20% - Accent4 23 3 2 2" xfId="1430" xr:uid="{00000000-0005-0000-0000-00007B0D0000}"/>
    <cellStyle name="20% - Accent4 23 3 2 2 2" xfId="1431" xr:uid="{00000000-0005-0000-0000-00007C0D0000}"/>
    <cellStyle name="20% - Accent4 23 3 2 2 2 2" xfId="29307" xr:uid="{00000000-0005-0000-0000-00007D0D0000}"/>
    <cellStyle name="20% - Accent4 23 3 2 2 2 3" xfId="32733" xr:uid="{00000000-0005-0000-0000-00007E0D0000}"/>
    <cellStyle name="20% - Accent4 23 3 2 2 3" xfId="1432" xr:uid="{00000000-0005-0000-0000-00007F0D0000}"/>
    <cellStyle name="20% - Accent4 23 3 2 2 3 2" xfId="29308" xr:uid="{00000000-0005-0000-0000-0000800D0000}"/>
    <cellStyle name="20% - Accent4 23 3 2 2 3 3" xfId="32734" xr:uid="{00000000-0005-0000-0000-0000810D0000}"/>
    <cellStyle name="20% - Accent4 23 3 2 2 4" xfId="29306" xr:uid="{00000000-0005-0000-0000-0000820D0000}"/>
    <cellStyle name="20% - Accent4 23 3 2 2 5" xfId="32732" xr:uid="{00000000-0005-0000-0000-0000830D0000}"/>
    <cellStyle name="20% - Accent4 23 3 2 3" xfId="1433" xr:uid="{00000000-0005-0000-0000-0000840D0000}"/>
    <cellStyle name="20% - Accent4 23 3 2 3 2" xfId="29309" xr:uid="{00000000-0005-0000-0000-0000850D0000}"/>
    <cellStyle name="20% - Accent4 23 3 2 3 3" xfId="32735" xr:uid="{00000000-0005-0000-0000-0000860D0000}"/>
    <cellStyle name="20% - Accent4 23 3 2 4" xfId="1434" xr:uid="{00000000-0005-0000-0000-0000870D0000}"/>
    <cellStyle name="20% - Accent4 23 3 2 4 2" xfId="29310" xr:uid="{00000000-0005-0000-0000-0000880D0000}"/>
    <cellStyle name="20% - Accent4 23 3 2 4 3" xfId="32736" xr:uid="{00000000-0005-0000-0000-0000890D0000}"/>
    <cellStyle name="20% - Accent4 23 3 2 5" xfId="29305" xr:uid="{00000000-0005-0000-0000-00008A0D0000}"/>
    <cellStyle name="20% - Accent4 23 3 2 6" xfId="32731" xr:uid="{00000000-0005-0000-0000-00008B0D0000}"/>
    <cellStyle name="20% - Accent4 23 3 3" xfId="1435" xr:uid="{00000000-0005-0000-0000-00008C0D0000}"/>
    <cellStyle name="20% - Accent4 23 3 3 2" xfId="1436" xr:uid="{00000000-0005-0000-0000-00008D0D0000}"/>
    <cellStyle name="20% - Accent4 23 3 3 2 2" xfId="1437" xr:uid="{00000000-0005-0000-0000-00008E0D0000}"/>
    <cellStyle name="20% - Accent4 23 3 3 2 2 2" xfId="29313" xr:uid="{00000000-0005-0000-0000-00008F0D0000}"/>
    <cellStyle name="20% - Accent4 23 3 3 2 2 3" xfId="32739" xr:uid="{00000000-0005-0000-0000-0000900D0000}"/>
    <cellStyle name="20% - Accent4 23 3 3 2 3" xfId="1438" xr:uid="{00000000-0005-0000-0000-0000910D0000}"/>
    <cellStyle name="20% - Accent4 23 3 3 2 3 2" xfId="29314" xr:uid="{00000000-0005-0000-0000-0000920D0000}"/>
    <cellStyle name="20% - Accent4 23 3 3 2 3 3" xfId="32740" xr:uid="{00000000-0005-0000-0000-0000930D0000}"/>
    <cellStyle name="20% - Accent4 23 3 3 2 4" xfId="29312" xr:uid="{00000000-0005-0000-0000-0000940D0000}"/>
    <cellStyle name="20% - Accent4 23 3 3 2 5" xfId="32738" xr:uid="{00000000-0005-0000-0000-0000950D0000}"/>
    <cellStyle name="20% - Accent4 23 3 3 3" xfId="1439" xr:uid="{00000000-0005-0000-0000-0000960D0000}"/>
    <cellStyle name="20% - Accent4 23 3 3 3 2" xfId="29315" xr:uid="{00000000-0005-0000-0000-0000970D0000}"/>
    <cellStyle name="20% - Accent4 23 3 3 3 3" xfId="32741" xr:uid="{00000000-0005-0000-0000-0000980D0000}"/>
    <cellStyle name="20% - Accent4 23 3 3 4" xfId="1440" xr:uid="{00000000-0005-0000-0000-0000990D0000}"/>
    <cellStyle name="20% - Accent4 23 3 3 4 2" xfId="29316" xr:uid="{00000000-0005-0000-0000-00009A0D0000}"/>
    <cellStyle name="20% - Accent4 23 3 3 4 3" xfId="32742" xr:uid="{00000000-0005-0000-0000-00009B0D0000}"/>
    <cellStyle name="20% - Accent4 23 3 3 5" xfId="29311" xr:uid="{00000000-0005-0000-0000-00009C0D0000}"/>
    <cellStyle name="20% - Accent4 23 3 3 6" xfId="32737" xr:uid="{00000000-0005-0000-0000-00009D0D0000}"/>
    <cellStyle name="20% - Accent4 23 3 4" xfId="1441" xr:uid="{00000000-0005-0000-0000-00009E0D0000}"/>
    <cellStyle name="20% - Accent4 23 3 4 2" xfId="1442" xr:uid="{00000000-0005-0000-0000-00009F0D0000}"/>
    <cellStyle name="20% - Accent4 23 3 4 2 2" xfId="29318" xr:uid="{00000000-0005-0000-0000-0000A00D0000}"/>
    <cellStyle name="20% - Accent4 23 3 4 2 3" xfId="32744" xr:uid="{00000000-0005-0000-0000-0000A10D0000}"/>
    <cellStyle name="20% - Accent4 23 3 4 3" xfId="1443" xr:uid="{00000000-0005-0000-0000-0000A20D0000}"/>
    <cellStyle name="20% - Accent4 23 3 4 3 2" xfId="29319" xr:uid="{00000000-0005-0000-0000-0000A30D0000}"/>
    <cellStyle name="20% - Accent4 23 3 4 3 3" xfId="32745" xr:uid="{00000000-0005-0000-0000-0000A40D0000}"/>
    <cellStyle name="20% - Accent4 23 3 4 4" xfId="29317" xr:uid="{00000000-0005-0000-0000-0000A50D0000}"/>
    <cellStyle name="20% - Accent4 23 3 4 5" xfId="32743" xr:uid="{00000000-0005-0000-0000-0000A60D0000}"/>
    <cellStyle name="20% - Accent4 23 4" xfId="1444" xr:uid="{00000000-0005-0000-0000-0000A70D0000}"/>
    <cellStyle name="20% - Accent4 23 4 2" xfId="1445" xr:uid="{00000000-0005-0000-0000-0000A80D0000}"/>
    <cellStyle name="20% - Accent4 23 4 2 2" xfId="1446" xr:uid="{00000000-0005-0000-0000-0000A90D0000}"/>
    <cellStyle name="20% - Accent4 23 4 2 2 2" xfId="1447" xr:uid="{00000000-0005-0000-0000-0000AA0D0000}"/>
    <cellStyle name="20% - Accent4 23 4 2 2 2 2" xfId="29322" xr:uid="{00000000-0005-0000-0000-0000AB0D0000}"/>
    <cellStyle name="20% - Accent4 23 4 2 2 2 3" xfId="32748" xr:uid="{00000000-0005-0000-0000-0000AC0D0000}"/>
    <cellStyle name="20% - Accent4 23 4 2 2 3" xfId="1448" xr:uid="{00000000-0005-0000-0000-0000AD0D0000}"/>
    <cellStyle name="20% - Accent4 23 4 2 2 3 2" xfId="29323" xr:uid="{00000000-0005-0000-0000-0000AE0D0000}"/>
    <cellStyle name="20% - Accent4 23 4 2 2 3 3" xfId="32749" xr:uid="{00000000-0005-0000-0000-0000AF0D0000}"/>
    <cellStyle name="20% - Accent4 23 4 2 2 4" xfId="29321" xr:uid="{00000000-0005-0000-0000-0000B00D0000}"/>
    <cellStyle name="20% - Accent4 23 4 2 2 5" xfId="32747" xr:uid="{00000000-0005-0000-0000-0000B10D0000}"/>
    <cellStyle name="20% - Accent4 23 4 2 3" xfId="1449" xr:uid="{00000000-0005-0000-0000-0000B20D0000}"/>
    <cellStyle name="20% - Accent4 23 4 2 3 2" xfId="29324" xr:uid="{00000000-0005-0000-0000-0000B30D0000}"/>
    <cellStyle name="20% - Accent4 23 4 2 3 3" xfId="32750" xr:uid="{00000000-0005-0000-0000-0000B40D0000}"/>
    <cellStyle name="20% - Accent4 23 4 2 4" xfId="1450" xr:uid="{00000000-0005-0000-0000-0000B50D0000}"/>
    <cellStyle name="20% - Accent4 23 4 2 4 2" xfId="29325" xr:uid="{00000000-0005-0000-0000-0000B60D0000}"/>
    <cellStyle name="20% - Accent4 23 4 2 4 3" xfId="32751" xr:uid="{00000000-0005-0000-0000-0000B70D0000}"/>
    <cellStyle name="20% - Accent4 23 4 2 5" xfId="29320" xr:uid="{00000000-0005-0000-0000-0000B80D0000}"/>
    <cellStyle name="20% - Accent4 23 4 2 6" xfId="32746" xr:uid="{00000000-0005-0000-0000-0000B90D0000}"/>
    <cellStyle name="20% - Accent4 23 4 3" xfId="1451" xr:uid="{00000000-0005-0000-0000-0000BA0D0000}"/>
    <cellStyle name="20% - Accent4 23 4 3 2" xfId="1452" xr:uid="{00000000-0005-0000-0000-0000BB0D0000}"/>
    <cellStyle name="20% - Accent4 23 4 3 2 2" xfId="1453" xr:uid="{00000000-0005-0000-0000-0000BC0D0000}"/>
    <cellStyle name="20% - Accent4 23 4 3 2 2 2" xfId="29328" xr:uid="{00000000-0005-0000-0000-0000BD0D0000}"/>
    <cellStyle name="20% - Accent4 23 4 3 2 2 3" xfId="32754" xr:uid="{00000000-0005-0000-0000-0000BE0D0000}"/>
    <cellStyle name="20% - Accent4 23 4 3 2 3" xfId="1454" xr:uid="{00000000-0005-0000-0000-0000BF0D0000}"/>
    <cellStyle name="20% - Accent4 23 4 3 2 3 2" xfId="29329" xr:uid="{00000000-0005-0000-0000-0000C00D0000}"/>
    <cellStyle name="20% - Accent4 23 4 3 2 3 3" xfId="32755" xr:uid="{00000000-0005-0000-0000-0000C10D0000}"/>
    <cellStyle name="20% - Accent4 23 4 3 2 4" xfId="29327" xr:uid="{00000000-0005-0000-0000-0000C20D0000}"/>
    <cellStyle name="20% - Accent4 23 4 3 2 5" xfId="32753" xr:uid="{00000000-0005-0000-0000-0000C30D0000}"/>
    <cellStyle name="20% - Accent4 23 4 3 3" xfId="1455" xr:uid="{00000000-0005-0000-0000-0000C40D0000}"/>
    <cellStyle name="20% - Accent4 23 4 3 3 2" xfId="29330" xr:uid="{00000000-0005-0000-0000-0000C50D0000}"/>
    <cellStyle name="20% - Accent4 23 4 3 3 3" xfId="32756" xr:uid="{00000000-0005-0000-0000-0000C60D0000}"/>
    <cellStyle name="20% - Accent4 23 4 3 4" xfId="1456" xr:uid="{00000000-0005-0000-0000-0000C70D0000}"/>
    <cellStyle name="20% - Accent4 23 4 3 4 2" xfId="29331" xr:uid="{00000000-0005-0000-0000-0000C80D0000}"/>
    <cellStyle name="20% - Accent4 23 4 3 4 3" xfId="32757" xr:uid="{00000000-0005-0000-0000-0000C90D0000}"/>
    <cellStyle name="20% - Accent4 23 4 3 5" xfId="29326" xr:uid="{00000000-0005-0000-0000-0000CA0D0000}"/>
    <cellStyle name="20% - Accent4 23 4 3 6" xfId="32752" xr:uid="{00000000-0005-0000-0000-0000CB0D0000}"/>
    <cellStyle name="20% - Accent4 23 4 4" xfId="1457" xr:uid="{00000000-0005-0000-0000-0000CC0D0000}"/>
    <cellStyle name="20% - Accent4 23 4 4 2" xfId="1458" xr:uid="{00000000-0005-0000-0000-0000CD0D0000}"/>
    <cellStyle name="20% - Accent4 23 4 4 2 2" xfId="29333" xr:uid="{00000000-0005-0000-0000-0000CE0D0000}"/>
    <cellStyle name="20% - Accent4 23 4 4 2 3" xfId="32759" xr:uid="{00000000-0005-0000-0000-0000CF0D0000}"/>
    <cellStyle name="20% - Accent4 23 4 4 3" xfId="1459" xr:uid="{00000000-0005-0000-0000-0000D00D0000}"/>
    <cellStyle name="20% - Accent4 23 4 4 3 2" xfId="29334" xr:uid="{00000000-0005-0000-0000-0000D10D0000}"/>
    <cellStyle name="20% - Accent4 23 4 4 3 3" xfId="32760" xr:uid="{00000000-0005-0000-0000-0000D20D0000}"/>
    <cellStyle name="20% - Accent4 23 4 4 4" xfId="29332" xr:uid="{00000000-0005-0000-0000-0000D30D0000}"/>
    <cellStyle name="20% - Accent4 23 4 4 5" xfId="32758" xr:uid="{00000000-0005-0000-0000-0000D40D0000}"/>
    <cellStyle name="20% - Accent4 23 5" xfId="1460" xr:uid="{00000000-0005-0000-0000-0000D50D0000}"/>
    <cellStyle name="20% - Accent4 23 5 2" xfId="1461" xr:uid="{00000000-0005-0000-0000-0000D60D0000}"/>
    <cellStyle name="20% - Accent4 23 5 2 2" xfId="1462" xr:uid="{00000000-0005-0000-0000-0000D70D0000}"/>
    <cellStyle name="20% - Accent4 23 5 2 2 2" xfId="1463" xr:uid="{00000000-0005-0000-0000-0000D80D0000}"/>
    <cellStyle name="20% - Accent4 23 5 2 2 2 2" xfId="29338" xr:uid="{00000000-0005-0000-0000-0000D90D0000}"/>
    <cellStyle name="20% - Accent4 23 5 2 2 2 3" xfId="32764" xr:uid="{00000000-0005-0000-0000-0000DA0D0000}"/>
    <cellStyle name="20% - Accent4 23 5 2 2 3" xfId="1464" xr:uid="{00000000-0005-0000-0000-0000DB0D0000}"/>
    <cellStyle name="20% - Accent4 23 5 2 2 3 2" xfId="29339" xr:uid="{00000000-0005-0000-0000-0000DC0D0000}"/>
    <cellStyle name="20% - Accent4 23 5 2 2 3 3" xfId="32765" xr:uid="{00000000-0005-0000-0000-0000DD0D0000}"/>
    <cellStyle name="20% - Accent4 23 5 2 2 4" xfId="29337" xr:uid="{00000000-0005-0000-0000-0000DE0D0000}"/>
    <cellStyle name="20% - Accent4 23 5 2 2 5" xfId="32763" xr:uid="{00000000-0005-0000-0000-0000DF0D0000}"/>
    <cellStyle name="20% - Accent4 23 5 2 3" xfId="1465" xr:uid="{00000000-0005-0000-0000-0000E00D0000}"/>
    <cellStyle name="20% - Accent4 23 5 2 3 2" xfId="29340" xr:uid="{00000000-0005-0000-0000-0000E10D0000}"/>
    <cellStyle name="20% - Accent4 23 5 2 3 3" xfId="32766" xr:uid="{00000000-0005-0000-0000-0000E20D0000}"/>
    <cellStyle name="20% - Accent4 23 5 2 4" xfId="1466" xr:uid="{00000000-0005-0000-0000-0000E30D0000}"/>
    <cellStyle name="20% - Accent4 23 5 2 4 2" xfId="29341" xr:uid="{00000000-0005-0000-0000-0000E40D0000}"/>
    <cellStyle name="20% - Accent4 23 5 2 4 3" xfId="32767" xr:uid="{00000000-0005-0000-0000-0000E50D0000}"/>
    <cellStyle name="20% - Accent4 23 5 2 5" xfId="1467" xr:uid="{00000000-0005-0000-0000-0000E60D0000}"/>
    <cellStyle name="20% - Accent4 23 5 2 5 2" xfId="29342" xr:uid="{00000000-0005-0000-0000-0000E70D0000}"/>
    <cellStyle name="20% - Accent4 23 5 2 5 3" xfId="32768" xr:uid="{00000000-0005-0000-0000-0000E80D0000}"/>
    <cellStyle name="20% - Accent4 23 5 2 6" xfId="1468" xr:uid="{00000000-0005-0000-0000-0000E90D0000}"/>
    <cellStyle name="20% - Accent4 23 5 2 6 2" xfId="29343" xr:uid="{00000000-0005-0000-0000-0000EA0D0000}"/>
    <cellStyle name="20% - Accent4 23 5 2 6 3" xfId="32769" xr:uid="{00000000-0005-0000-0000-0000EB0D0000}"/>
    <cellStyle name="20% - Accent4 23 5 2 7" xfId="29336" xr:uid="{00000000-0005-0000-0000-0000EC0D0000}"/>
    <cellStyle name="20% - Accent4 23 5 2 8" xfId="32762" xr:uid="{00000000-0005-0000-0000-0000ED0D0000}"/>
    <cellStyle name="20% - Accent4 23 5 3" xfId="1469" xr:uid="{00000000-0005-0000-0000-0000EE0D0000}"/>
    <cellStyle name="20% - Accent4 23 5 3 2" xfId="1470" xr:uid="{00000000-0005-0000-0000-0000EF0D0000}"/>
    <cellStyle name="20% - Accent4 23 5 3 2 2" xfId="29345" xr:uid="{00000000-0005-0000-0000-0000F00D0000}"/>
    <cellStyle name="20% - Accent4 23 5 3 2 3" xfId="32771" xr:uid="{00000000-0005-0000-0000-0000F10D0000}"/>
    <cellStyle name="20% - Accent4 23 5 3 3" xfId="1471" xr:uid="{00000000-0005-0000-0000-0000F20D0000}"/>
    <cellStyle name="20% - Accent4 23 5 3 3 2" xfId="29346" xr:uid="{00000000-0005-0000-0000-0000F30D0000}"/>
    <cellStyle name="20% - Accent4 23 5 3 3 3" xfId="32772" xr:uid="{00000000-0005-0000-0000-0000F40D0000}"/>
    <cellStyle name="20% - Accent4 23 5 3 4" xfId="29344" xr:uid="{00000000-0005-0000-0000-0000F50D0000}"/>
    <cellStyle name="20% - Accent4 23 5 3 5" xfId="32770" xr:uid="{00000000-0005-0000-0000-0000F60D0000}"/>
    <cellStyle name="20% - Accent4 23 5 4" xfId="1472" xr:uid="{00000000-0005-0000-0000-0000F70D0000}"/>
    <cellStyle name="20% - Accent4 23 5 4 2" xfId="29347" xr:uid="{00000000-0005-0000-0000-0000F80D0000}"/>
    <cellStyle name="20% - Accent4 23 5 4 3" xfId="32773" xr:uid="{00000000-0005-0000-0000-0000F90D0000}"/>
    <cellStyle name="20% - Accent4 23 5 5" xfId="1473" xr:uid="{00000000-0005-0000-0000-0000FA0D0000}"/>
    <cellStyle name="20% - Accent4 23 5 5 2" xfId="29348" xr:uid="{00000000-0005-0000-0000-0000FB0D0000}"/>
    <cellStyle name="20% - Accent4 23 5 5 3" xfId="32774" xr:uid="{00000000-0005-0000-0000-0000FC0D0000}"/>
    <cellStyle name="20% - Accent4 23 5 6" xfId="1474" xr:uid="{00000000-0005-0000-0000-0000FD0D0000}"/>
    <cellStyle name="20% - Accent4 23 5 6 2" xfId="29349" xr:uid="{00000000-0005-0000-0000-0000FE0D0000}"/>
    <cellStyle name="20% - Accent4 23 5 6 3" xfId="32775" xr:uid="{00000000-0005-0000-0000-0000FF0D0000}"/>
    <cellStyle name="20% - Accent4 23 5 7" xfId="1475" xr:uid="{00000000-0005-0000-0000-0000000E0000}"/>
    <cellStyle name="20% - Accent4 23 5 7 2" xfId="29350" xr:uid="{00000000-0005-0000-0000-0000010E0000}"/>
    <cellStyle name="20% - Accent4 23 5 7 3" xfId="32776" xr:uid="{00000000-0005-0000-0000-0000020E0000}"/>
    <cellStyle name="20% - Accent4 23 5 8" xfId="29335" xr:uid="{00000000-0005-0000-0000-0000030E0000}"/>
    <cellStyle name="20% - Accent4 23 5 9" xfId="32761" xr:uid="{00000000-0005-0000-0000-0000040E0000}"/>
    <cellStyle name="20% - Accent4 23 6" xfId="1476" xr:uid="{00000000-0005-0000-0000-0000050E0000}"/>
    <cellStyle name="20% - Accent4 23 6 2" xfId="1477" xr:uid="{00000000-0005-0000-0000-0000060E0000}"/>
    <cellStyle name="20% - Accent4 23 6 2 2" xfId="1478" xr:uid="{00000000-0005-0000-0000-0000070E0000}"/>
    <cellStyle name="20% - Accent4 23 6 2 2 2" xfId="29353" xr:uid="{00000000-0005-0000-0000-0000080E0000}"/>
    <cellStyle name="20% - Accent4 23 6 2 2 3" xfId="32779" xr:uid="{00000000-0005-0000-0000-0000090E0000}"/>
    <cellStyle name="20% - Accent4 23 6 2 3" xfId="1479" xr:uid="{00000000-0005-0000-0000-00000A0E0000}"/>
    <cellStyle name="20% - Accent4 23 6 2 3 2" xfId="29354" xr:uid="{00000000-0005-0000-0000-00000B0E0000}"/>
    <cellStyle name="20% - Accent4 23 6 2 3 3" xfId="32780" xr:uid="{00000000-0005-0000-0000-00000C0E0000}"/>
    <cellStyle name="20% - Accent4 23 6 2 4" xfId="29352" xr:uid="{00000000-0005-0000-0000-00000D0E0000}"/>
    <cellStyle name="20% - Accent4 23 6 2 5" xfId="32778" xr:uid="{00000000-0005-0000-0000-00000E0E0000}"/>
    <cellStyle name="20% - Accent4 23 6 3" xfId="1480" xr:uid="{00000000-0005-0000-0000-00000F0E0000}"/>
    <cellStyle name="20% - Accent4 23 6 3 2" xfId="29355" xr:uid="{00000000-0005-0000-0000-0000100E0000}"/>
    <cellStyle name="20% - Accent4 23 6 3 3" xfId="32781" xr:uid="{00000000-0005-0000-0000-0000110E0000}"/>
    <cellStyle name="20% - Accent4 23 6 4" xfId="1481" xr:uid="{00000000-0005-0000-0000-0000120E0000}"/>
    <cellStyle name="20% - Accent4 23 6 4 2" xfId="29356" xr:uid="{00000000-0005-0000-0000-0000130E0000}"/>
    <cellStyle name="20% - Accent4 23 6 4 3" xfId="32782" xr:uid="{00000000-0005-0000-0000-0000140E0000}"/>
    <cellStyle name="20% - Accent4 23 6 5" xfId="1482" xr:uid="{00000000-0005-0000-0000-0000150E0000}"/>
    <cellStyle name="20% - Accent4 23 6 5 2" xfId="29357" xr:uid="{00000000-0005-0000-0000-0000160E0000}"/>
    <cellStyle name="20% - Accent4 23 6 5 3" xfId="32783" xr:uid="{00000000-0005-0000-0000-0000170E0000}"/>
    <cellStyle name="20% - Accent4 23 6 6" xfId="1483" xr:uid="{00000000-0005-0000-0000-0000180E0000}"/>
    <cellStyle name="20% - Accent4 23 6 6 2" xfId="29358" xr:uid="{00000000-0005-0000-0000-0000190E0000}"/>
    <cellStyle name="20% - Accent4 23 6 6 3" xfId="32784" xr:uid="{00000000-0005-0000-0000-00001A0E0000}"/>
    <cellStyle name="20% - Accent4 23 6 7" xfId="29351" xr:uid="{00000000-0005-0000-0000-00001B0E0000}"/>
    <cellStyle name="20% - Accent4 23 6 8" xfId="32777" xr:uid="{00000000-0005-0000-0000-00001C0E0000}"/>
    <cellStyle name="20% - Accent4 23 7" xfId="1484" xr:uid="{00000000-0005-0000-0000-00001D0E0000}"/>
    <cellStyle name="20% - Accent4 23 7 2" xfId="1485" xr:uid="{00000000-0005-0000-0000-00001E0E0000}"/>
    <cellStyle name="20% - Accent4 23 7 2 2" xfId="1486" xr:uid="{00000000-0005-0000-0000-00001F0E0000}"/>
    <cellStyle name="20% - Accent4 23 7 2 2 2" xfId="29361" xr:uid="{00000000-0005-0000-0000-0000200E0000}"/>
    <cellStyle name="20% - Accent4 23 7 2 2 3" xfId="32787" xr:uid="{00000000-0005-0000-0000-0000210E0000}"/>
    <cellStyle name="20% - Accent4 23 7 2 3" xfId="1487" xr:uid="{00000000-0005-0000-0000-0000220E0000}"/>
    <cellStyle name="20% - Accent4 23 7 2 3 2" xfId="29362" xr:uid="{00000000-0005-0000-0000-0000230E0000}"/>
    <cellStyle name="20% - Accent4 23 7 2 3 3" xfId="32788" xr:uid="{00000000-0005-0000-0000-0000240E0000}"/>
    <cellStyle name="20% - Accent4 23 7 2 4" xfId="29360" xr:uid="{00000000-0005-0000-0000-0000250E0000}"/>
    <cellStyle name="20% - Accent4 23 7 2 5" xfId="32786" xr:uid="{00000000-0005-0000-0000-0000260E0000}"/>
    <cellStyle name="20% - Accent4 23 7 3" xfId="1488" xr:uid="{00000000-0005-0000-0000-0000270E0000}"/>
    <cellStyle name="20% - Accent4 23 7 3 2" xfId="29363" xr:uid="{00000000-0005-0000-0000-0000280E0000}"/>
    <cellStyle name="20% - Accent4 23 7 3 3" xfId="32789" xr:uid="{00000000-0005-0000-0000-0000290E0000}"/>
    <cellStyle name="20% - Accent4 23 7 4" xfId="1489" xr:uid="{00000000-0005-0000-0000-00002A0E0000}"/>
    <cellStyle name="20% - Accent4 23 7 4 2" xfId="29364" xr:uid="{00000000-0005-0000-0000-00002B0E0000}"/>
    <cellStyle name="20% - Accent4 23 7 4 3" xfId="32790" xr:uid="{00000000-0005-0000-0000-00002C0E0000}"/>
    <cellStyle name="20% - Accent4 23 7 5" xfId="1490" xr:uid="{00000000-0005-0000-0000-00002D0E0000}"/>
    <cellStyle name="20% - Accent4 23 7 5 2" xfId="29365" xr:uid="{00000000-0005-0000-0000-00002E0E0000}"/>
    <cellStyle name="20% - Accent4 23 7 5 3" xfId="32791" xr:uid="{00000000-0005-0000-0000-00002F0E0000}"/>
    <cellStyle name="20% - Accent4 23 7 6" xfId="29359" xr:uid="{00000000-0005-0000-0000-0000300E0000}"/>
    <cellStyle name="20% - Accent4 23 7 7" xfId="32785" xr:uid="{00000000-0005-0000-0000-0000310E0000}"/>
    <cellStyle name="20% - Accent4 23 8" xfId="1491" xr:uid="{00000000-0005-0000-0000-0000320E0000}"/>
    <cellStyle name="20% - Accent4 23 8 2" xfId="1492" xr:uid="{00000000-0005-0000-0000-0000330E0000}"/>
    <cellStyle name="20% - Accent4 23 8 2 2" xfId="29367" xr:uid="{00000000-0005-0000-0000-0000340E0000}"/>
    <cellStyle name="20% - Accent4 23 8 2 3" xfId="32793" xr:uid="{00000000-0005-0000-0000-0000350E0000}"/>
    <cellStyle name="20% - Accent4 23 8 3" xfId="1493" xr:uid="{00000000-0005-0000-0000-0000360E0000}"/>
    <cellStyle name="20% - Accent4 23 8 3 2" xfId="29368" xr:uid="{00000000-0005-0000-0000-0000370E0000}"/>
    <cellStyle name="20% - Accent4 23 8 3 3" xfId="32794" xr:uid="{00000000-0005-0000-0000-0000380E0000}"/>
    <cellStyle name="20% - Accent4 23 8 4" xfId="29366" xr:uid="{00000000-0005-0000-0000-0000390E0000}"/>
    <cellStyle name="20% - Accent4 23 8 5" xfId="32792" xr:uid="{00000000-0005-0000-0000-00003A0E0000}"/>
    <cellStyle name="20% - Accent4 23 9" xfId="1494" xr:uid="{00000000-0005-0000-0000-00003B0E0000}"/>
    <cellStyle name="20% - Accent4 23 9 2" xfId="29369" xr:uid="{00000000-0005-0000-0000-00003C0E0000}"/>
    <cellStyle name="20% - Accent4 23 9 3" xfId="32795" xr:uid="{00000000-0005-0000-0000-00003D0E0000}"/>
    <cellStyle name="20% - Accent4 24" xfId="1495" xr:uid="{00000000-0005-0000-0000-00003E0E0000}"/>
    <cellStyle name="20% - Accent4 24 10" xfId="1496" xr:uid="{00000000-0005-0000-0000-00003F0E0000}"/>
    <cellStyle name="20% - Accent4 24 10 2" xfId="29371" xr:uid="{00000000-0005-0000-0000-0000400E0000}"/>
    <cellStyle name="20% - Accent4 24 10 3" xfId="32797" xr:uid="{00000000-0005-0000-0000-0000410E0000}"/>
    <cellStyle name="20% - Accent4 24 11" xfId="1497" xr:uid="{00000000-0005-0000-0000-0000420E0000}"/>
    <cellStyle name="20% - Accent4 24 11 2" xfId="29372" xr:uid="{00000000-0005-0000-0000-0000430E0000}"/>
    <cellStyle name="20% - Accent4 24 11 3" xfId="32798" xr:uid="{00000000-0005-0000-0000-0000440E0000}"/>
    <cellStyle name="20% - Accent4 24 12" xfId="1498" xr:uid="{00000000-0005-0000-0000-0000450E0000}"/>
    <cellStyle name="20% - Accent4 24 12 2" xfId="29373" xr:uid="{00000000-0005-0000-0000-0000460E0000}"/>
    <cellStyle name="20% - Accent4 24 12 3" xfId="32799" xr:uid="{00000000-0005-0000-0000-0000470E0000}"/>
    <cellStyle name="20% - Accent4 24 13" xfId="29370" xr:uid="{00000000-0005-0000-0000-0000480E0000}"/>
    <cellStyle name="20% - Accent4 24 14" xfId="32796" xr:uid="{00000000-0005-0000-0000-0000490E0000}"/>
    <cellStyle name="20% - Accent4 24 2" xfId="1499" xr:uid="{00000000-0005-0000-0000-00004A0E0000}"/>
    <cellStyle name="20% - Accent4 24 2 2" xfId="1500" xr:uid="{00000000-0005-0000-0000-00004B0E0000}"/>
    <cellStyle name="20% - Accent4 24 2 2 2" xfId="1501" xr:uid="{00000000-0005-0000-0000-00004C0E0000}"/>
    <cellStyle name="20% - Accent4 24 2 2 2 2" xfId="29375" xr:uid="{00000000-0005-0000-0000-00004D0E0000}"/>
    <cellStyle name="20% - Accent4 24 2 2 2 3" xfId="32801" xr:uid="{00000000-0005-0000-0000-00004E0E0000}"/>
    <cellStyle name="20% - Accent4 24 2 2 3" xfId="1502" xr:uid="{00000000-0005-0000-0000-00004F0E0000}"/>
    <cellStyle name="20% - Accent4 24 2 2 3 2" xfId="29376" xr:uid="{00000000-0005-0000-0000-0000500E0000}"/>
    <cellStyle name="20% - Accent4 24 2 2 3 3" xfId="32802" xr:uid="{00000000-0005-0000-0000-0000510E0000}"/>
    <cellStyle name="20% - Accent4 24 2 2 4" xfId="29374" xr:uid="{00000000-0005-0000-0000-0000520E0000}"/>
    <cellStyle name="20% - Accent4 24 2 2 5" xfId="32800" xr:uid="{00000000-0005-0000-0000-0000530E0000}"/>
    <cellStyle name="20% - Accent4 24 3" xfId="1503" xr:uid="{00000000-0005-0000-0000-0000540E0000}"/>
    <cellStyle name="20% - Accent4 24 3 2" xfId="1504" xr:uid="{00000000-0005-0000-0000-0000550E0000}"/>
    <cellStyle name="20% - Accent4 24 3 2 2" xfId="1505" xr:uid="{00000000-0005-0000-0000-0000560E0000}"/>
    <cellStyle name="20% - Accent4 24 3 2 2 2" xfId="29378" xr:uid="{00000000-0005-0000-0000-0000570E0000}"/>
    <cellStyle name="20% - Accent4 24 3 2 2 3" xfId="32804" xr:uid="{00000000-0005-0000-0000-0000580E0000}"/>
    <cellStyle name="20% - Accent4 24 3 2 3" xfId="1506" xr:uid="{00000000-0005-0000-0000-0000590E0000}"/>
    <cellStyle name="20% - Accent4 24 3 2 3 2" xfId="29379" xr:uid="{00000000-0005-0000-0000-00005A0E0000}"/>
    <cellStyle name="20% - Accent4 24 3 2 3 3" xfId="32805" xr:uid="{00000000-0005-0000-0000-00005B0E0000}"/>
    <cellStyle name="20% - Accent4 24 3 2 4" xfId="29377" xr:uid="{00000000-0005-0000-0000-00005C0E0000}"/>
    <cellStyle name="20% - Accent4 24 3 2 5" xfId="32803" xr:uid="{00000000-0005-0000-0000-00005D0E0000}"/>
    <cellStyle name="20% - Accent4 24 4" xfId="1507" xr:uid="{00000000-0005-0000-0000-00005E0E0000}"/>
    <cellStyle name="20% - Accent4 24 5" xfId="1508" xr:uid="{00000000-0005-0000-0000-00005F0E0000}"/>
    <cellStyle name="20% - Accent4 24 6" xfId="1509" xr:uid="{00000000-0005-0000-0000-0000600E0000}"/>
    <cellStyle name="20% - Accent4 24 7" xfId="1510" xr:uid="{00000000-0005-0000-0000-0000610E0000}"/>
    <cellStyle name="20% - Accent4 24 7 2" xfId="1511" xr:uid="{00000000-0005-0000-0000-0000620E0000}"/>
    <cellStyle name="20% - Accent4 24 7 2 2" xfId="1512" xr:uid="{00000000-0005-0000-0000-0000630E0000}"/>
    <cellStyle name="20% - Accent4 24 7 2 2 2" xfId="29382" xr:uid="{00000000-0005-0000-0000-0000640E0000}"/>
    <cellStyle name="20% - Accent4 24 7 2 2 3" xfId="32808" xr:uid="{00000000-0005-0000-0000-0000650E0000}"/>
    <cellStyle name="20% - Accent4 24 7 2 3" xfId="1513" xr:uid="{00000000-0005-0000-0000-0000660E0000}"/>
    <cellStyle name="20% - Accent4 24 7 2 3 2" xfId="29383" xr:uid="{00000000-0005-0000-0000-0000670E0000}"/>
    <cellStyle name="20% - Accent4 24 7 2 3 3" xfId="32809" xr:uid="{00000000-0005-0000-0000-0000680E0000}"/>
    <cellStyle name="20% - Accent4 24 7 2 4" xfId="29381" xr:uid="{00000000-0005-0000-0000-0000690E0000}"/>
    <cellStyle name="20% - Accent4 24 7 2 5" xfId="32807" xr:uid="{00000000-0005-0000-0000-00006A0E0000}"/>
    <cellStyle name="20% - Accent4 24 7 3" xfId="1514" xr:uid="{00000000-0005-0000-0000-00006B0E0000}"/>
    <cellStyle name="20% - Accent4 24 7 3 2" xfId="29384" xr:uid="{00000000-0005-0000-0000-00006C0E0000}"/>
    <cellStyle name="20% - Accent4 24 7 3 3" xfId="32810" xr:uid="{00000000-0005-0000-0000-00006D0E0000}"/>
    <cellStyle name="20% - Accent4 24 7 4" xfId="1515" xr:uid="{00000000-0005-0000-0000-00006E0E0000}"/>
    <cellStyle name="20% - Accent4 24 7 4 2" xfId="29385" xr:uid="{00000000-0005-0000-0000-00006F0E0000}"/>
    <cellStyle name="20% - Accent4 24 7 4 3" xfId="32811" xr:uid="{00000000-0005-0000-0000-0000700E0000}"/>
    <cellStyle name="20% - Accent4 24 7 5" xfId="1516" xr:uid="{00000000-0005-0000-0000-0000710E0000}"/>
    <cellStyle name="20% - Accent4 24 7 5 2" xfId="29386" xr:uid="{00000000-0005-0000-0000-0000720E0000}"/>
    <cellStyle name="20% - Accent4 24 7 5 3" xfId="32812" xr:uid="{00000000-0005-0000-0000-0000730E0000}"/>
    <cellStyle name="20% - Accent4 24 7 6" xfId="29380" xr:uid="{00000000-0005-0000-0000-0000740E0000}"/>
    <cellStyle name="20% - Accent4 24 7 7" xfId="32806" xr:uid="{00000000-0005-0000-0000-0000750E0000}"/>
    <cellStyle name="20% - Accent4 24 8" xfId="1517" xr:uid="{00000000-0005-0000-0000-0000760E0000}"/>
    <cellStyle name="20% - Accent4 24 8 2" xfId="1518" xr:uid="{00000000-0005-0000-0000-0000770E0000}"/>
    <cellStyle name="20% - Accent4 24 8 2 2" xfId="29388" xr:uid="{00000000-0005-0000-0000-0000780E0000}"/>
    <cellStyle name="20% - Accent4 24 8 2 3" xfId="32814" xr:uid="{00000000-0005-0000-0000-0000790E0000}"/>
    <cellStyle name="20% - Accent4 24 8 3" xfId="1519" xr:uid="{00000000-0005-0000-0000-00007A0E0000}"/>
    <cellStyle name="20% - Accent4 24 8 3 2" xfId="29389" xr:uid="{00000000-0005-0000-0000-00007B0E0000}"/>
    <cellStyle name="20% - Accent4 24 8 3 3" xfId="32815" xr:uid="{00000000-0005-0000-0000-00007C0E0000}"/>
    <cellStyle name="20% - Accent4 24 8 4" xfId="1520" xr:uid="{00000000-0005-0000-0000-00007D0E0000}"/>
    <cellStyle name="20% - Accent4 24 8 4 2" xfId="29390" xr:uid="{00000000-0005-0000-0000-00007E0E0000}"/>
    <cellStyle name="20% - Accent4 24 8 4 3" xfId="32816" xr:uid="{00000000-0005-0000-0000-00007F0E0000}"/>
    <cellStyle name="20% - Accent4 24 8 5" xfId="1521" xr:uid="{00000000-0005-0000-0000-0000800E0000}"/>
    <cellStyle name="20% - Accent4 24 8 5 2" xfId="29391" xr:uid="{00000000-0005-0000-0000-0000810E0000}"/>
    <cellStyle name="20% - Accent4 24 8 5 3" xfId="32817" xr:uid="{00000000-0005-0000-0000-0000820E0000}"/>
    <cellStyle name="20% - Accent4 24 8 6" xfId="29387" xr:uid="{00000000-0005-0000-0000-0000830E0000}"/>
    <cellStyle name="20% - Accent4 24 8 7" xfId="32813" xr:uid="{00000000-0005-0000-0000-0000840E0000}"/>
    <cellStyle name="20% - Accent4 24 9" xfId="1522" xr:uid="{00000000-0005-0000-0000-0000850E0000}"/>
    <cellStyle name="20% - Accent4 24 9 2" xfId="29392" xr:uid="{00000000-0005-0000-0000-0000860E0000}"/>
    <cellStyle name="20% - Accent4 24 9 3" xfId="32818" xr:uid="{00000000-0005-0000-0000-0000870E0000}"/>
    <cellStyle name="20% - Accent4 25" xfId="1523" xr:uid="{00000000-0005-0000-0000-0000880E0000}"/>
    <cellStyle name="20% - Accent4 25 10" xfId="32819" xr:uid="{00000000-0005-0000-0000-0000890E0000}"/>
    <cellStyle name="20% - Accent4 25 2" xfId="1524" xr:uid="{00000000-0005-0000-0000-00008A0E0000}"/>
    <cellStyle name="20% - Accent4 25 2 2" xfId="1525" xr:uid="{00000000-0005-0000-0000-00008B0E0000}"/>
    <cellStyle name="20% - Accent4 25 2 2 2" xfId="1526" xr:uid="{00000000-0005-0000-0000-00008C0E0000}"/>
    <cellStyle name="20% - Accent4 25 2 2 2 2" xfId="29395" xr:uid="{00000000-0005-0000-0000-00008D0E0000}"/>
    <cellStyle name="20% - Accent4 25 2 2 2 3" xfId="32821" xr:uid="{00000000-0005-0000-0000-00008E0E0000}"/>
    <cellStyle name="20% - Accent4 25 2 2 3" xfId="1527" xr:uid="{00000000-0005-0000-0000-00008F0E0000}"/>
    <cellStyle name="20% - Accent4 25 2 2 3 2" xfId="29396" xr:uid="{00000000-0005-0000-0000-0000900E0000}"/>
    <cellStyle name="20% - Accent4 25 2 2 3 3" xfId="32822" xr:uid="{00000000-0005-0000-0000-0000910E0000}"/>
    <cellStyle name="20% - Accent4 25 2 2 4" xfId="29394" xr:uid="{00000000-0005-0000-0000-0000920E0000}"/>
    <cellStyle name="20% - Accent4 25 2 2 5" xfId="32820" xr:uid="{00000000-0005-0000-0000-0000930E0000}"/>
    <cellStyle name="20% - Accent4 25 3" xfId="1528" xr:uid="{00000000-0005-0000-0000-0000940E0000}"/>
    <cellStyle name="20% - Accent4 25 3 2" xfId="1529" xr:uid="{00000000-0005-0000-0000-0000950E0000}"/>
    <cellStyle name="20% - Accent4 25 3 2 2" xfId="1530" xr:uid="{00000000-0005-0000-0000-0000960E0000}"/>
    <cellStyle name="20% - Accent4 25 3 2 2 2" xfId="29399" xr:uid="{00000000-0005-0000-0000-0000970E0000}"/>
    <cellStyle name="20% - Accent4 25 3 2 2 3" xfId="32825" xr:uid="{00000000-0005-0000-0000-0000980E0000}"/>
    <cellStyle name="20% - Accent4 25 3 2 3" xfId="1531" xr:uid="{00000000-0005-0000-0000-0000990E0000}"/>
    <cellStyle name="20% - Accent4 25 3 2 3 2" xfId="29400" xr:uid="{00000000-0005-0000-0000-00009A0E0000}"/>
    <cellStyle name="20% - Accent4 25 3 2 3 3" xfId="32826" xr:uid="{00000000-0005-0000-0000-00009B0E0000}"/>
    <cellStyle name="20% - Accent4 25 3 2 4" xfId="1532" xr:uid="{00000000-0005-0000-0000-00009C0E0000}"/>
    <cellStyle name="20% - Accent4 25 3 2 4 2" xfId="29401" xr:uid="{00000000-0005-0000-0000-00009D0E0000}"/>
    <cellStyle name="20% - Accent4 25 3 2 4 3" xfId="32827" xr:uid="{00000000-0005-0000-0000-00009E0E0000}"/>
    <cellStyle name="20% - Accent4 25 3 2 5" xfId="1533" xr:uid="{00000000-0005-0000-0000-00009F0E0000}"/>
    <cellStyle name="20% - Accent4 25 3 2 5 2" xfId="29402" xr:uid="{00000000-0005-0000-0000-0000A00E0000}"/>
    <cellStyle name="20% - Accent4 25 3 2 5 3" xfId="32828" xr:uid="{00000000-0005-0000-0000-0000A10E0000}"/>
    <cellStyle name="20% - Accent4 25 3 2 6" xfId="29398" xr:uid="{00000000-0005-0000-0000-0000A20E0000}"/>
    <cellStyle name="20% - Accent4 25 3 2 7" xfId="32824" xr:uid="{00000000-0005-0000-0000-0000A30E0000}"/>
    <cellStyle name="20% - Accent4 25 3 3" xfId="1534" xr:uid="{00000000-0005-0000-0000-0000A40E0000}"/>
    <cellStyle name="20% - Accent4 25 3 3 2" xfId="29403" xr:uid="{00000000-0005-0000-0000-0000A50E0000}"/>
    <cellStyle name="20% - Accent4 25 3 3 3" xfId="32829" xr:uid="{00000000-0005-0000-0000-0000A60E0000}"/>
    <cellStyle name="20% - Accent4 25 3 4" xfId="1535" xr:uid="{00000000-0005-0000-0000-0000A70E0000}"/>
    <cellStyle name="20% - Accent4 25 3 4 2" xfId="29404" xr:uid="{00000000-0005-0000-0000-0000A80E0000}"/>
    <cellStyle name="20% - Accent4 25 3 4 3" xfId="32830" xr:uid="{00000000-0005-0000-0000-0000A90E0000}"/>
    <cellStyle name="20% - Accent4 25 3 5" xfId="1536" xr:uid="{00000000-0005-0000-0000-0000AA0E0000}"/>
    <cellStyle name="20% - Accent4 25 3 5 2" xfId="29405" xr:uid="{00000000-0005-0000-0000-0000AB0E0000}"/>
    <cellStyle name="20% - Accent4 25 3 5 3" xfId="32831" xr:uid="{00000000-0005-0000-0000-0000AC0E0000}"/>
    <cellStyle name="20% - Accent4 25 3 6" xfId="1537" xr:uid="{00000000-0005-0000-0000-0000AD0E0000}"/>
    <cellStyle name="20% - Accent4 25 3 6 2" xfId="29406" xr:uid="{00000000-0005-0000-0000-0000AE0E0000}"/>
    <cellStyle name="20% - Accent4 25 3 6 3" xfId="32832" xr:uid="{00000000-0005-0000-0000-0000AF0E0000}"/>
    <cellStyle name="20% - Accent4 25 3 7" xfId="29397" xr:uid="{00000000-0005-0000-0000-0000B00E0000}"/>
    <cellStyle name="20% - Accent4 25 3 8" xfId="32823" xr:uid="{00000000-0005-0000-0000-0000B10E0000}"/>
    <cellStyle name="20% - Accent4 25 4" xfId="1538" xr:uid="{00000000-0005-0000-0000-0000B20E0000}"/>
    <cellStyle name="20% - Accent4 25 4 2" xfId="1539" xr:uid="{00000000-0005-0000-0000-0000B30E0000}"/>
    <cellStyle name="20% - Accent4 25 4 2 2" xfId="29408" xr:uid="{00000000-0005-0000-0000-0000B40E0000}"/>
    <cellStyle name="20% - Accent4 25 4 2 3" xfId="32834" xr:uid="{00000000-0005-0000-0000-0000B50E0000}"/>
    <cellStyle name="20% - Accent4 25 4 3" xfId="1540" xr:uid="{00000000-0005-0000-0000-0000B60E0000}"/>
    <cellStyle name="20% - Accent4 25 4 3 2" xfId="29409" xr:uid="{00000000-0005-0000-0000-0000B70E0000}"/>
    <cellStyle name="20% - Accent4 25 4 3 3" xfId="32835" xr:uid="{00000000-0005-0000-0000-0000B80E0000}"/>
    <cellStyle name="20% - Accent4 25 4 4" xfId="1541" xr:uid="{00000000-0005-0000-0000-0000B90E0000}"/>
    <cellStyle name="20% - Accent4 25 4 4 2" xfId="29410" xr:uid="{00000000-0005-0000-0000-0000BA0E0000}"/>
    <cellStyle name="20% - Accent4 25 4 4 3" xfId="32836" xr:uid="{00000000-0005-0000-0000-0000BB0E0000}"/>
    <cellStyle name="20% - Accent4 25 4 5" xfId="1542" xr:uid="{00000000-0005-0000-0000-0000BC0E0000}"/>
    <cellStyle name="20% - Accent4 25 4 5 2" xfId="29411" xr:uid="{00000000-0005-0000-0000-0000BD0E0000}"/>
    <cellStyle name="20% - Accent4 25 4 5 3" xfId="32837" xr:uid="{00000000-0005-0000-0000-0000BE0E0000}"/>
    <cellStyle name="20% - Accent4 25 4 6" xfId="29407" xr:uid="{00000000-0005-0000-0000-0000BF0E0000}"/>
    <cellStyle name="20% - Accent4 25 4 7" xfId="32833" xr:uid="{00000000-0005-0000-0000-0000C00E0000}"/>
    <cellStyle name="20% - Accent4 25 5" xfId="1543" xr:uid="{00000000-0005-0000-0000-0000C10E0000}"/>
    <cellStyle name="20% - Accent4 25 5 2" xfId="29412" xr:uid="{00000000-0005-0000-0000-0000C20E0000}"/>
    <cellStyle name="20% - Accent4 25 5 3" xfId="32838" xr:uid="{00000000-0005-0000-0000-0000C30E0000}"/>
    <cellStyle name="20% - Accent4 25 6" xfId="1544" xr:uid="{00000000-0005-0000-0000-0000C40E0000}"/>
    <cellStyle name="20% - Accent4 25 6 2" xfId="29413" xr:uid="{00000000-0005-0000-0000-0000C50E0000}"/>
    <cellStyle name="20% - Accent4 25 6 3" xfId="32839" xr:uid="{00000000-0005-0000-0000-0000C60E0000}"/>
    <cellStyle name="20% - Accent4 25 7" xfId="1545" xr:uid="{00000000-0005-0000-0000-0000C70E0000}"/>
    <cellStyle name="20% - Accent4 25 7 2" xfId="29414" xr:uid="{00000000-0005-0000-0000-0000C80E0000}"/>
    <cellStyle name="20% - Accent4 25 7 3" xfId="32840" xr:uid="{00000000-0005-0000-0000-0000C90E0000}"/>
    <cellStyle name="20% - Accent4 25 8" xfId="1546" xr:uid="{00000000-0005-0000-0000-0000CA0E0000}"/>
    <cellStyle name="20% - Accent4 25 8 2" xfId="29415" xr:uid="{00000000-0005-0000-0000-0000CB0E0000}"/>
    <cellStyle name="20% - Accent4 25 8 3" xfId="32841" xr:uid="{00000000-0005-0000-0000-0000CC0E0000}"/>
    <cellStyle name="20% - Accent4 25 9" xfId="29393" xr:uid="{00000000-0005-0000-0000-0000CD0E0000}"/>
    <cellStyle name="20% - Accent4 26" xfId="1547" xr:uid="{00000000-0005-0000-0000-0000CE0E0000}"/>
    <cellStyle name="20% - Accent4 26 10" xfId="32842" xr:uid="{00000000-0005-0000-0000-0000CF0E0000}"/>
    <cellStyle name="20% - Accent4 26 2" xfId="1548" xr:uid="{00000000-0005-0000-0000-0000D00E0000}"/>
    <cellStyle name="20% - Accent4 26 2 2" xfId="1549" xr:uid="{00000000-0005-0000-0000-0000D10E0000}"/>
    <cellStyle name="20% - Accent4 26 2 2 2" xfId="1550" xr:uid="{00000000-0005-0000-0000-0000D20E0000}"/>
    <cellStyle name="20% - Accent4 26 2 2 2 2" xfId="29418" xr:uid="{00000000-0005-0000-0000-0000D30E0000}"/>
    <cellStyle name="20% - Accent4 26 2 2 2 3" xfId="32844" xr:uid="{00000000-0005-0000-0000-0000D40E0000}"/>
    <cellStyle name="20% - Accent4 26 2 2 3" xfId="1551" xr:uid="{00000000-0005-0000-0000-0000D50E0000}"/>
    <cellStyle name="20% - Accent4 26 2 2 3 2" xfId="29419" xr:uid="{00000000-0005-0000-0000-0000D60E0000}"/>
    <cellStyle name="20% - Accent4 26 2 2 3 3" xfId="32845" xr:uid="{00000000-0005-0000-0000-0000D70E0000}"/>
    <cellStyle name="20% - Accent4 26 2 2 4" xfId="29417" xr:uid="{00000000-0005-0000-0000-0000D80E0000}"/>
    <cellStyle name="20% - Accent4 26 2 2 5" xfId="32843" xr:uid="{00000000-0005-0000-0000-0000D90E0000}"/>
    <cellStyle name="20% - Accent4 26 3" xfId="1552" xr:uid="{00000000-0005-0000-0000-0000DA0E0000}"/>
    <cellStyle name="20% - Accent4 26 3 2" xfId="1553" xr:uid="{00000000-0005-0000-0000-0000DB0E0000}"/>
    <cellStyle name="20% - Accent4 26 3 2 2" xfId="1554" xr:uid="{00000000-0005-0000-0000-0000DC0E0000}"/>
    <cellStyle name="20% - Accent4 26 3 2 2 2" xfId="29422" xr:uid="{00000000-0005-0000-0000-0000DD0E0000}"/>
    <cellStyle name="20% - Accent4 26 3 2 2 3" xfId="32848" xr:uid="{00000000-0005-0000-0000-0000DE0E0000}"/>
    <cellStyle name="20% - Accent4 26 3 2 3" xfId="1555" xr:uid="{00000000-0005-0000-0000-0000DF0E0000}"/>
    <cellStyle name="20% - Accent4 26 3 2 3 2" xfId="29423" xr:uid="{00000000-0005-0000-0000-0000E00E0000}"/>
    <cellStyle name="20% - Accent4 26 3 2 3 3" xfId="32849" xr:uid="{00000000-0005-0000-0000-0000E10E0000}"/>
    <cellStyle name="20% - Accent4 26 3 2 4" xfId="1556" xr:uid="{00000000-0005-0000-0000-0000E20E0000}"/>
    <cellStyle name="20% - Accent4 26 3 2 4 2" xfId="29424" xr:uid="{00000000-0005-0000-0000-0000E30E0000}"/>
    <cellStyle name="20% - Accent4 26 3 2 4 3" xfId="32850" xr:uid="{00000000-0005-0000-0000-0000E40E0000}"/>
    <cellStyle name="20% - Accent4 26 3 2 5" xfId="1557" xr:uid="{00000000-0005-0000-0000-0000E50E0000}"/>
    <cellStyle name="20% - Accent4 26 3 2 5 2" xfId="29425" xr:uid="{00000000-0005-0000-0000-0000E60E0000}"/>
    <cellStyle name="20% - Accent4 26 3 2 5 3" xfId="32851" xr:uid="{00000000-0005-0000-0000-0000E70E0000}"/>
    <cellStyle name="20% - Accent4 26 3 2 6" xfId="29421" xr:uid="{00000000-0005-0000-0000-0000E80E0000}"/>
    <cellStyle name="20% - Accent4 26 3 2 7" xfId="32847" xr:uid="{00000000-0005-0000-0000-0000E90E0000}"/>
    <cellStyle name="20% - Accent4 26 3 3" xfId="1558" xr:uid="{00000000-0005-0000-0000-0000EA0E0000}"/>
    <cellStyle name="20% - Accent4 26 3 3 2" xfId="29426" xr:uid="{00000000-0005-0000-0000-0000EB0E0000}"/>
    <cellStyle name="20% - Accent4 26 3 3 3" xfId="32852" xr:uid="{00000000-0005-0000-0000-0000EC0E0000}"/>
    <cellStyle name="20% - Accent4 26 3 4" xfId="1559" xr:uid="{00000000-0005-0000-0000-0000ED0E0000}"/>
    <cellStyle name="20% - Accent4 26 3 4 2" xfId="29427" xr:uid="{00000000-0005-0000-0000-0000EE0E0000}"/>
    <cellStyle name="20% - Accent4 26 3 4 3" xfId="32853" xr:uid="{00000000-0005-0000-0000-0000EF0E0000}"/>
    <cellStyle name="20% - Accent4 26 3 5" xfId="1560" xr:uid="{00000000-0005-0000-0000-0000F00E0000}"/>
    <cellStyle name="20% - Accent4 26 3 5 2" xfId="29428" xr:uid="{00000000-0005-0000-0000-0000F10E0000}"/>
    <cellStyle name="20% - Accent4 26 3 5 3" xfId="32854" xr:uid="{00000000-0005-0000-0000-0000F20E0000}"/>
    <cellStyle name="20% - Accent4 26 3 6" xfId="1561" xr:uid="{00000000-0005-0000-0000-0000F30E0000}"/>
    <cellStyle name="20% - Accent4 26 3 6 2" xfId="29429" xr:uid="{00000000-0005-0000-0000-0000F40E0000}"/>
    <cellStyle name="20% - Accent4 26 3 6 3" xfId="32855" xr:uid="{00000000-0005-0000-0000-0000F50E0000}"/>
    <cellStyle name="20% - Accent4 26 3 7" xfId="29420" xr:uid="{00000000-0005-0000-0000-0000F60E0000}"/>
    <cellStyle name="20% - Accent4 26 3 8" xfId="32846" xr:uid="{00000000-0005-0000-0000-0000F70E0000}"/>
    <cellStyle name="20% - Accent4 26 4" xfId="1562" xr:uid="{00000000-0005-0000-0000-0000F80E0000}"/>
    <cellStyle name="20% - Accent4 26 4 2" xfId="1563" xr:uid="{00000000-0005-0000-0000-0000F90E0000}"/>
    <cellStyle name="20% - Accent4 26 4 2 2" xfId="29431" xr:uid="{00000000-0005-0000-0000-0000FA0E0000}"/>
    <cellStyle name="20% - Accent4 26 4 2 3" xfId="32857" xr:uid="{00000000-0005-0000-0000-0000FB0E0000}"/>
    <cellStyle name="20% - Accent4 26 4 3" xfId="1564" xr:uid="{00000000-0005-0000-0000-0000FC0E0000}"/>
    <cellStyle name="20% - Accent4 26 4 3 2" xfId="29432" xr:uid="{00000000-0005-0000-0000-0000FD0E0000}"/>
    <cellStyle name="20% - Accent4 26 4 3 3" xfId="32858" xr:uid="{00000000-0005-0000-0000-0000FE0E0000}"/>
    <cellStyle name="20% - Accent4 26 4 4" xfId="1565" xr:uid="{00000000-0005-0000-0000-0000FF0E0000}"/>
    <cellStyle name="20% - Accent4 26 4 4 2" xfId="29433" xr:uid="{00000000-0005-0000-0000-0000000F0000}"/>
    <cellStyle name="20% - Accent4 26 4 4 3" xfId="32859" xr:uid="{00000000-0005-0000-0000-0000010F0000}"/>
    <cellStyle name="20% - Accent4 26 4 5" xfId="1566" xr:uid="{00000000-0005-0000-0000-0000020F0000}"/>
    <cellStyle name="20% - Accent4 26 4 5 2" xfId="29434" xr:uid="{00000000-0005-0000-0000-0000030F0000}"/>
    <cellStyle name="20% - Accent4 26 4 5 3" xfId="32860" xr:uid="{00000000-0005-0000-0000-0000040F0000}"/>
    <cellStyle name="20% - Accent4 26 4 6" xfId="29430" xr:uid="{00000000-0005-0000-0000-0000050F0000}"/>
    <cellStyle name="20% - Accent4 26 4 7" xfId="32856" xr:uid="{00000000-0005-0000-0000-0000060F0000}"/>
    <cellStyle name="20% - Accent4 26 5" xfId="1567" xr:uid="{00000000-0005-0000-0000-0000070F0000}"/>
    <cellStyle name="20% - Accent4 26 5 2" xfId="29435" xr:uid="{00000000-0005-0000-0000-0000080F0000}"/>
    <cellStyle name="20% - Accent4 26 5 3" xfId="32861" xr:uid="{00000000-0005-0000-0000-0000090F0000}"/>
    <cellStyle name="20% - Accent4 26 6" xfId="1568" xr:uid="{00000000-0005-0000-0000-00000A0F0000}"/>
    <cellStyle name="20% - Accent4 26 6 2" xfId="29436" xr:uid="{00000000-0005-0000-0000-00000B0F0000}"/>
    <cellStyle name="20% - Accent4 26 6 3" xfId="32862" xr:uid="{00000000-0005-0000-0000-00000C0F0000}"/>
    <cellStyle name="20% - Accent4 26 7" xfId="1569" xr:uid="{00000000-0005-0000-0000-00000D0F0000}"/>
    <cellStyle name="20% - Accent4 26 7 2" xfId="29437" xr:uid="{00000000-0005-0000-0000-00000E0F0000}"/>
    <cellStyle name="20% - Accent4 26 7 3" xfId="32863" xr:uid="{00000000-0005-0000-0000-00000F0F0000}"/>
    <cellStyle name="20% - Accent4 26 8" xfId="1570" xr:uid="{00000000-0005-0000-0000-0000100F0000}"/>
    <cellStyle name="20% - Accent4 26 8 2" xfId="29438" xr:uid="{00000000-0005-0000-0000-0000110F0000}"/>
    <cellStyle name="20% - Accent4 26 8 3" xfId="32864" xr:uid="{00000000-0005-0000-0000-0000120F0000}"/>
    <cellStyle name="20% - Accent4 26 9" xfId="29416" xr:uid="{00000000-0005-0000-0000-0000130F0000}"/>
    <cellStyle name="20% - Accent4 27" xfId="1571" xr:uid="{00000000-0005-0000-0000-0000140F0000}"/>
    <cellStyle name="20% - Accent4 27 10" xfId="32865" xr:uid="{00000000-0005-0000-0000-0000150F0000}"/>
    <cellStyle name="20% - Accent4 27 2" xfId="1572" xr:uid="{00000000-0005-0000-0000-0000160F0000}"/>
    <cellStyle name="20% - Accent4 27 2 2" xfId="1573" xr:uid="{00000000-0005-0000-0000-0000170F0000}"/>
    <cellStyle name="20% - Accent4 27 2 2 2" xfId="1574" xr:uid="{00000000-0005-0000-0000-0000180F0000}"/>
    <cellStyle name="20% - Accent4 27 2 2 2 2" xfId="29441" xr:uid="{00000000-0005-0000-0000-0000190F0000}"/>
    <cellStyle name="20% - Accent4 27 2 2 2 3" xfId="32867" xr:uid="{00000000-0005-0000-0000-00001A0F0000}"/>
    <cellStyle name="20% - Accent4 27 2 2 3" xfId="1575" xr:uid="{00000000-0005-0000-0000-00001B0F0000}"/>
    <cellStyle name="20% - Accent4 27 2 2 3 2" xfId="29442" xr:uid="{00000000-0005-0000-0000-00001C0F0000}"/>
    <cellStyle name="20% - Accent4 27 2 2 3 3" xfId="32868" xr:uid="{00000000-0005-0000-0000-00001D0F0000}"/>
    <cellStyle name="20% - Accent4 27 2 2 4" xfId="29440" xr:uid="{00000000-0005-0000-0000-00001E0F0000}"/>
    <cellStyle name="20% - Accent4 27 2 2 5" xfId="32866" xr:uid="{00000000-0005-0000-0000-00001F0F0000}"/>
    <cellStyle name="20% - Accent4 27 3" xfId="1576" xr:uid="{00000000-0005-0000-0000-0000200F0000}"/>
    <cellStyle name="20% - Accent4 27 3 2" xfId="1577" xr:uid="{00000000-0005-0000-0000-0000210F0000}"/>
    <cellStyle name="20% - Accent4 27 3 2 2" xfId="1578" xr:uid="{00000000-0005-0000-0000-0000220F0000}"/>
    <cellStyle name="20% - Accent4 27 3 2 2 2" xfId="29445" xr:uid="{00000000-0005-0000-0000-0000230F0000}"/>
    <cellStyle name="20% - Accent4 27 3 2 2 3" xfId="32871" xr:uid="{00000000-0005-0000-0000-0000240F0000}"/>
    <cellStyle name="20% - Accent4 27 3 2 3" xfId="1579" xr:uid="{00000000-0005-0000-0000-0000250F0000}"/>
    <cellStyle name="20% - Accent4 27 3 2 3 2" xfId="29446" xr:uid="{00000000-0005-0000-0000-0000260F0000}"/>
    <cellStyle name="20% - Accent4 27 3 2 3 3" xfId="32872" xr:uid="{00000000-0005-0000-0000-0000270F0000}"/>
    <cellStyle name="20% - Accent4 27 3 2 4" xfId="1580" xr:uid="{00000000-0005-0000-0000-0000280F0000}"/>
    <cellStyle name="20% - Accent4 27 3 2 4 2" xfId="29447" xr:uid="{00000000-0005-0000-0000-0000290F0000}"/>
    <cellStyle name="20% - Accent4 27 3 2 4 3" xfId="32873" xr:uid="{00000000-0005-0000-0000-00002A0F0000}"/>
    <cellStyle name="20% - Accent4 27 3 2 5" xfId="1581" xr:uid="{00000000-0005-0000-0000-00002B0F0000}"/>
    <cellStyle name="20% - Accent4 27 3 2 5 2" xfId="29448" xr:uid="{00000000-0005-0000-0000-00002C0F0000}"/>
    <cellStyle name="20% - Accent4 27 3 2 5 3" xfId="32874" xr:uid="{00000000-0005-0000-0000-00002D0F0000}"/>
    <cellStyle name="20% - Accent4 27 3 2 6" xfId="29444" xr:uid="{00000000-0005-0000-0000-00002E0F0000}"/>
    <cellStyle name="20% - Accent4 27 3 2 7" xfId="32870" xr:uid="{00000000-0005-0000-0000-00002F0F0000}"/>
    <cellStyle name="20% - Accent4 27 3 3" xfId="1582" xr:uid="{00000000-0005-0000-0000-0000300F0000}"/>
    <cellStyle name="20% - Accent4 27 3 3 2" xfId="29449" xr:uid="{00000000-0005-0000-0000-0000310F0000}"/>
    <cellStyle name="20% - Accent4 27 3 3 3" xfId="32875" xr:uid="{00000000-0005-0000-0000-0000320F0000}"/>
    <cellStyle name="20% - Accent4 27 3 4" xfId="1583" xr:uid="{00000000-0005-0000-0000-0000330F0000}"/>
    <cellStyle name="20% - Accent4 27 3 4 2" xfId="29450" xr:uid="{00000000-0005-0000-0000-0000340F0000}"/>
    <cellStyle name="20% - Accent4 27 3 4 3" xfId="32876" xr:uid="{00000000-0005-0000-0000-0000350F0000}"/>
    <cellStyle name="20% - Accent4 27 3 5" xfId="1584" xr:uid="{00000000-0005-0000-0000-0000360F0000}"/>
    <cellStyle name="20% - Accent4 27 3 5 2" xfId="29451" xr:uid="{00000000-0005-0000-0000-0000370F0000}"/>
    <cellStyle name="20% - Accent4 27 3 5 3" xfId="32877" xr:uid="{00000000-0005-0000-0000-0000380F0000}"/>
    <cellStyle name="20% - Accent4 27 3 6" xfId="1585" xr:uid="{00000000-0005-0000-0000-0000390F0000}"/>
    <cellStyle name="20% - Accent4 27 3 6 2" xfId="29452" xr:uid="{00000000-0005-0000-0000-00003A0F0000}"/>
    <cellStyle name="20% - Accent4 27 3 6 3" xfId="32878" xr:uid="{00000000-0005-0000-0000-00003B0F0000}"/>
    <cellStyle name="20% - Accent4 27 3 7" xfId="29443" xr:uid="{00000000-0005-0000-0000-00003C0F0000}"/>
    <cellStyle name="20% - Accent4 27 3 8" xfId="32869" xr:uid="{00000000-0005-0000-0000-00003D0F0000}"/>
    <cellStyle name="20% - Accent4 27 4" xfId="1586" xr:uid="{00000000-0005-0000-0000-00003E0F0000}"/>
    <cellStyle name="20% - Accent4 27 4 2" xfId="1587" xr:uid="{00000000-0005-0000-0000-00003F0F0000}"/>
    <cellStyle name="20% - Accent4 27 4 2 2" xfId="29454" xr:uid="{00000000-0005-0000-0000-0000400F0000}"/>
    <cellStyle name="20% - Accent4 27 4 2 3" xfId="32880" xr:uid="{00000000-0005-0000-0000-0000410F0000}"/>
    <cellStyle name="20% - Accent4 27 4 3" xfId="1588" xr:uid="{00000000-0005-0000-0000-0000420F0000}"/>
    <cellStyle name="20% - Accent4 27 4 3 2" xfId="29455" xr:uid="{00000000-0005-0000-0000-0000430F0000}"/>
    <cellStyle name="20% - Accent4 27 4 3 3" xfId="32881" xr:uid="{00000000-0005-0000-0000-0000440F0000}"/>
    <cellStyle name="20% - Accent4 27 4 4" xfId="1589" xr:uid="{00000000-0005-0000-0000-0000450F0000}"/>
    <cellStyle name="20% - Accent4 27 4 4 2" xfId="29456" xr:uid="{00000000-0005-0000-0000-0000460F0000}"/>
    <cellStyle name="20% - Accent4 27 4 4 3" xfId="32882" xr:uid="{00000000-0005-0000-0000-0000470F0000}"/>
    <cellStyle name="20% - Accent4 27 4 5" xfId="1590" xr:uid="{00000000-0005-0000-0000-0000480F0000}"/>
    <cellStyle name="20% - Accent4 27 4 5 2" xfId="29457" xr:uid="{00000000-0005-0000-0000-0000490F0000}"/>
    <cellStyle name="20% - Accent4 27 4 5 3" xfId="32883" xr:uid="{00000000-0005-0000-0000-00004A0F0000}"/>
    <cellStyle name="20% - Accent4 27 4 6" xfId="29453" xr:uid="{00000000-0005-0000-0000-00004B0F0000}"/>
    <cellStyle name="20% - Accent4 27 4 7" xfId="32879" xr:uid="{00000000-0005-0000-0000-00004C0F0000}"/>
    <cellStyle name="20% - Accent4 27 5" xfId="1591" xr:uid="{00000000-0005-0000-0000-00004D0F0000}"/>
    <cellStyle name="20% - Accent4 27 5 2" xfId="29458" xr:uid="{00000000-0005-0000-0000-00004E0F0000}"/>
    <cellStyle name="20% - Accent4 27 5 3" xfId="32884" xr:uid="{00000000-0005-0000-0000-00004F0F0000}"/>
    <cellStyle name="20% - Accent4 27 6" xfId="1592" xr:uid="{00000000-0005-0000-0000-0000500F0000}"/>
    <cellStyle name="20% - Accent4 27 6 2" xfId="29459" xr:uid="{00000000-0005-0000-0000-0000510F0000}"/>
    <cellStyle name="20% - Accent4 27 6 3" xfId="32885" xr:uid="{00000000-0005-0000-0000-0000520F0000}"/>
    <cellStyle name="20% - Accent4 27 7" xfId="1593" xr:uid="{00000000-0005-0000-0000-0000530F0000}"/>
    <cellStyle name="20% - Accent4 27 7 2" xfId="29460" xr:uid="{00000000-0005-0000-0000-0000540F0000}"/>
    <cellStyle name="20% - Accent4 27 7 3" xfId="32886" xr:uid="{00000000-0005-0000-0000-0000550F0000}"/>
    <cellStyle name="20% - Accent4 27 8" xfId="1594" xr:uid="{00000000-0005-0000-0000-0000560F0000}"/>
    <cellStyle name="20% - Accent4 27 8 2" xfId="29461" xr:uid="{00000000-0005-0000-0000-0000570F0000}"/>
    <cellStyle name="20% - Accent4 27 8 3" xfId="32887" xr:uid="{00000000-0005-0000-0000-0000580F0000}"/>
    <cellStyle name="20% - Accent4 27 9" xfId="29439" xr:uid="{00000000-0005-0000-0000-0000590F0000}"/>
    <cellStyle name="20% - Accent4 28" xfId="1595" xr:uid="{00000000-0005-0000-0000-00005A0F0000}"/>
    <cellStyle name="20% - Accent4 29" xfId="1596" xr:uid="{00000000-0005-0000-0000-00005B0F0000}"/>
    <cellStyle name="20% - Accent4 3" xfId="1597" xr:uid="{00000000-0005-0000-0000-00005C0F0000}"/>
    <cellStyle name="20% - Accent4 30" xfId="1598" xr:uid="{00000000-0005-0000-0000-00005D0F0000}"/>
    <cellStyle name="20% - Accent4 31" xfId="1599" xr:uid="{00000000-0005-0000-0000-00005E0F0000}"/>
    <cellStyle name="20% - Accent4 32" xfId="1600" xr:uid="{00000000-0005-0000-0000-00005F0F0000}"/>
    <cellStyle name="20% - Accent4 33" xfId="1601" xr:uid="{00000000-0005-0000-0000-0000600F0000}"/>
    <cellStyle name="20% - Accent4 34" xfId="1602" xr:uid="{00000000-0005-0000-0000-0000610F0000}"/>
    <cellStyle name="20% - Accent4 35" xfId="1603" xr:uid="{00000000-0005-0000-0000-0000620F0000}"/>
    <cellStyle name="20% - Accent4 4" xfId="1604" xr:uid="{00000000-0005-0000-0000-0000630F0000}"/>
    <cellStyle name="20% - Accent4 5" xfId="1605" xr:uid="{00000000-0005-0000-0000-0000640F0000}"/>
    <cellStyle name="20% - Accent4 6" xfId="1606" xr:uid="{00000000-0005-0000-0000-0000650F0000}"/>
    <cellStyle name="20% - Accent4 7" xfId="1607" xr:uid="{00000000-0005-0000-0000-0000660F0000}"/>
    <cellStyle name="20% - Accent4 8" xfId="1608" xr:uid="{00000000-0005-0000-0000-0000670F0000}"/>
    <cellStyle name="20% - Accent4 9" xfId="1609" xr:uid="{00000000-0005-0000-0000-0000680F0000}"/>
    <cellStyle name="20% - Accent5 10" xfId="1610" xr:uid="{00000000-0005-0000-0000-0000690F0000}"/>
    <cellStyle name="20% - Accent5 11" xfId="1611" xr:uid="{00000000-0005-0000-0000-00006A0F0000}"/>
    <cellStyle name="20% - Accent5 12" xfId="1612" xr:uid="{00000000-0005-0000-0000-00006B0F0000}"/>
    <cellStyle name="20% - Accent5 13" xfId="1613" xr:uid="{00000000-0005-0000-0000-00006C0F0000}"/>
    <cellStyle name="20% - Accent5 14" xfId="1614" xr:uid="{00000000-0005-0000-0000-00006D0F0000}"/>
    <cellStyle name="20% - Accent5 15" xfId="1615" xr:uid="{00000000-0005-0000-0000-00006E0F0000}"/>
    <cellStyle name="20% - Accent5 16" xfId="1616" xr:uid="{00000000-0005-0000-0000-00006F0F0000}"/>
    <cellStyle name="20% - Accent5 17" xfId="1617" xr:uid="{00000000-0005-0000-0000-0000700F0000}"/>
    <cellStyle name="20% - Accent5 18" xfId="1618" xr:uid="{00000000-0005-0000-0000-0000710F0000}"/>
    <cellStyle name="20% - Accent5 19" xfId="1619" xr:uid="{00000000-0005-0000-0000-0000720F0000}"/>
    <cellStyle name="20% - Accent5 2" xfId="6" xr:uid="{00000000-0005-0000-0000-0000730F0000}"/>
    <cellStyle name="20% - Accent5 2 10" xfId="1621" xr:uid="{00000000-0005-0000-0000-0000740F0000}"/>
    <cellStyle name="20% - Accent5 2 11" xfId="1622" xr:uid="{00000000-0005-0000-0000-0000750F0000}"/>
    <cellStyle name="20% - Accent5 2 12" xfId="1623" xr:uid="{00000000-0005-0000-0000-0000760F0000}"/>
    <cellStyle name="20% - Accent5 2 13" xfId="1624" xr:uid="{00000000-0005-0000-0000-0000770F0000}"/>
    <cellStyle name="20% - Accent5 2 14" xfId="1620" xr:uid="{00000000-0005-0000-0000-0000780F0000}"/>
    <cellStyle name="20% - Accent5 2 2" xfId="1625" xr:uid="{00000000-0005-0000-0000-0000790F0000}"/>
    <cellStyle name="20% - Accent5 2 3" xfId="1626" xr:uid="{00000000-0005-0000-0000-00007A0F0000}"/>
    <cellStyle name="20% - Accent5 2 4" xfId="1627" xr:uid="{00000000-0005-0000-0000-00007B0F0000}"/>
    <cellStyle name="20% - Accent5 2 5" xfId="1628" xr:uid="{00000000-0005-0000-0000-00007C0F0000}"/>
    <cellStyle name="20% - Accent5 2 6" xfId="1629" xr:uid="{00000000-0005-0000-0000-00007D0F0000}"/>
    <cellStyle name="20% - Accent5 2 7" xfId="1630" xr:uid="{00000000-0005-0000-0000-00007E0F0000}"/>
    <cellStyle name="20% - Accent5 2 8" xfId="1631" xr:uid="{00000000-0005-0000-0000-00007F0F0000}"/>
    <cellStyle name="20% - Accent5 2 9" xfId="1632" xr:uid="{00000000-0005-0000-0000-0000800F0000}"/>
    <cellStyle name="20% - Accent5 20" xfId="1633" xr:uid="{00000000-0005-0000-0000-0000810F0000}"/>
    <cellStyle name="20% - Accent5 21" xfId="1634" xr:uid="{00000000-0005-0000-0000-0000820F0000}"/>
    <cellStyle name="20% - Accent5 21 10" xfId="1635" xr:uid="{00000000-0005-0000-0000-0000830F0000}"/>
    <cellStyle name="20% - Accent5 21 11" xfId="1636" xr:uid="{00000000-0005-0000-0000-0000840F0000}"/>
    <cellStyle name="20% - Accent5 21 12" xfId="1637" xr:uid="{00000000-0005-0000-0000-0000850F0000}"/>
    <cellStyle name="20% - Accent5 21 13" xfId="1638" xr:uid="{00000000-0005-0000-0000-0000860F0000}"/>
    <cellStyle name="20% - Accent5 21 14" xfId="1639" xr:uid="{00000000-0005-0000-0000-0000870F0000}"/>
    <cellStyle name="20% - Accent5 21 2" xfId="1640" xr:uid="{00000000-0005-0000-0000-0000880F0000}"/>
    <cellStyle name="20% - Accent5 21 2 2" xfId="1641" xr:uid="{00000000-0005-0000-0000-0000890F0000}"/>
    <cellStyle name="20% - Accent5 21 2 3" xfId="1642" xr:uid="{00000000-0005-0000-0000-00008A0F0000}"/>
    <cellStyle name="20% - Accent5 21 2 3 2" xfId="1643" xr:uid="{00000000-0005-0000-0000-00008B0F0000}"/>
    <cellStyle name="20% - Accent5 21 2 4" xfId="1644" xr:uid="{00000000-0005-0000-0000-00008C0F0000}"/>
    <cellStyle name="20% - Accent5 21 2 5" xfId="1645" xr:uid="{00000000-0005-0000-0000-00008D0F0000}"/>
    <cellStyle name="20% - Accent5 21 3" xfId="1646" xr:uid="{00000000-0005-0000-0000-00008E0F0000}"/>
    <cellStyle name="20% - Accent5 21 4" xfId="1647" xr:uid="{00000000-0005-0000-0000-00008F0F0000}"/>
    <cellStyle name="20% - Accent5 21 5" xfId="1648" xr:uid="{00000000-0005-0000-0000-0000900F0000}"/>
    <cellStyle name="20% - Accent5 21 6" xfId="1649" xr:uid="{00000000-0005-0000-0000-0000910F0000}"/>
    <cellStyle name="20% - Accent5 21 7" xfId="1650" xr:uid="{00000000-0005-0000-0000-0000920F0000}"/>
    <cellStyle name="20% - Accent5 21 8" xfId="1651" xr:uid="{00000000-0005-0000-0000-0000930F0000}"/>
    <cellStyle name="20% - Accent5 21 9" xfId="1652" xr:uid="{00000000-0005-0000-0000-0000940F0000}"/>
    <cellStyle name="20% - Accent5 22" xfId="1653" xr:uid="{00000000-0005-0000-0000-0000950F0000}"/>
    <cellStyle name="20% - Accent5 22 10" xfId="1654" xr:uid="{00000000-0005-0000-0000-0000960F0000}"/>
    <cellStyle name="20% - Accent5 22 10 2" xfId="29463" xr:uid="{00000000-0005-0000-0000-0000970F0000}"/>
    <cellStyle name="20% - Accent5 22 10 3" xfId="32889" xr:uid="{00000000-0005-0000-0000-0000980F0000}"/>
    <cellStyle name="20% - Accent5 22 11" xfId="1655" xr:uid="{00000000-0005-0000-0000-0000990F0000}"/>
    <cellStyle name="20% - Accent5 22 11 2" xfId="29464" xr:uid="{00000000-0005-0000-0000-00009A0F0000}"/>
    <cellStyle name="20% - Accent5 22 11 3" xfId="32890" xr:uid="{00000000-0005-0000-0000-00009B0F0000}"/>
    <cellStyle name="20% - Accent5 22 12" xfId="1656" xr:uid="{00000000-0005-0000-0000-00009C0F0000}"/>
    <cellStyle name="20% - Accent5 22 12 2" xfId="29465" xr:uid="{00000000-0005-0000-0000-00009D0F0000}"/>
    <cellStyle name="20% - Accent5 22 12 3" xfId="32891" xr:uid="{00000000-0005-0000-0000-00009E0F0000}"/>
    <cellStyle name="20% - Accent5 22 13" xfId="1657" xr:uid="{00000000-0005-0000-0000-00009F0F0000}"/>
    <cellStyle name="20% - Accent5 22 13 2" xfId="29466" xr:uid="{00000000-0005-0000-0000-0000A00F0000}"/>
    <cellStyle name="20% - Accent5 22 13 3" xfId="32892" xr:uid="{00000000-0005-0000-0000-0000A10F0000}"/>
    <cellStyle name="20% - Accent5 22 14" xfId="1658" xr:uid="{00000000-0005-0000-0000-0000A20F0000}"/>
    <cellStyle name="20% - Accent5 22 14 2" xfId="29467" xr:uid="{00000000-0005-0000-0000-0000A30F0000}"/>
    <cellStyle name="20% - Accent5 22 14 3" xfId="32893" xr:uid="{00000000-0005-0000-0000-0000A40F0000}"/>
    <cellStyle name="20% - Accent5 22 15" xfId="29462" xr:uid="{00000000-0005-0000-0000-0000A50F0000}"/>
    <cellStyle name="20% - Accent5 22 16" xfId="32888" xr:uid="{00000000-0005-0000-0000-0000A60F0000}"/>
    <cellStyle name="20% - Accent5 22 2" xfId="1659" xr:uid="{00000000-0005-0000-0000-0000A70F0000}"/>
    <cellStyle name="20% - Accent5 22 2 10" xfId="32894" xr:uid="{00000000-0005-0000-0000-0000A80F0000}"/>
    <cellStyle name="20% - Accent5 22 2 2" xfId="1660" xr:uid="{00000000-0005-0000-0000-0000A90F0000}"/>
    <cellStyle name="20% - Accent5 22 2 2 2" xfId="1661" xr:uid="{00000000-0005-0000-0000-0000AA0F0000}"/>
    <cellStyle name="20% - Accent5 22 2 2 2 2" xfId="1662" xr:uid="{00000000-0005-0000-0000-0000AB0F0000}"/>
    <cellStyle name="20% - Accent5 22 2 2 2 2 2" xfId="29471" xr:uid="{00000000-0005-0000-0000-0000AC0F0000}"/>
    <cellStyle name="20% - Accent5 22 2 2 2 2 3" xfId="32897" xr:uid="{00000000-0005-0000-0000-0000AD0F0000}"/>
    <cellStyle name="20% - Accent5 22 2 2 2 3" xfId="1663" xr:uid="{00000000-0005-0000-0000-0000AE0F0000}"/>
    <cellStyle name="20% - Accent5 22 2 2 2 3 2" xfId="29472" xr:uid="{00000000-0005-0000-0000-0000AF0F0000}"/>
    <cellStyle name="20% - Accent5 22 2 2 2 3 3" xfId="32898" xr:uid="{00000000-0005-0000-0000-0000B00F0000}"/>
    <cellStyle name="20% - Accent5 22 2 2 2 4" xfId="1664" xr:uid="{00000000-0005-0000-0000-0000B10F0000}"/>
    <cellStyle name="20% - Accent5 22 2 2 2 4 2" xfId="29473" xr:uid="{00000000-0005-0000-0000-0000B20F0000}"/>
    <cellStyle name="20% - Accent5 22 2 2 2 4 3" xfId="32899" xr:uid="{00000000-0005-0000-0000-0000B30F0000}"/>
    <cellStyle name="20% - Accent5 22 2 2 2 5" xfId="1665" xr:uid="{00000000-0005-0000-0000-0000B40F0000}"/>
    <cellStyle name="20% - Accent5 22 2 2 2 5 2" xfId="29474" xr:uid="{00000000-0005-0000-0000-0000B50F0000}"/>
    <cellStyle name="20% - Accent5 22 2 2 2 5 3" xfId="32900" xr:uid="{00000000-0005-0000-0000-0000B60F0000}"/>
    <cellStyle name="20% - Accent5 22 2 2 2 6" xfId="29470" xr:uid="{00000000-0005-0000-0000-0000B70F0000}"/>
    <cellStyle name="20% - Accent5 22 2 2 2 7" xfId="32896" xr:uid="{00000000-0005-0000-0000-0000B80F0000}"/>
    <cellStyle name="20% - Accent5 22 2 2 3" xfId="1666" xr:uid="{00000000-0005-0000-0000-0000B90F0000}"/>
    <cellStyle name="20% - Accent5 22 2 2 3 2" xfId="29475" xr:uid="{00000000-0005-0000-0000-0000BA0F0000}"/>
    <cellStyle name="20% - Accent5 22 2 2 3 3" xfId="32901" xr:uid="{00000000-0005-0000-0000-0000BB0F0000}"/>
    <cellStyle name="20% - Accent5 22 2 2 4" xfId="1667" xr:uid="{00000000-0005-0000-0000-0000BC0F0000}"/>
    <cellStyle name="20% - Accent5 22 2 2 4 2" xfId="29476" xr:uid="{00000000-0005-0000-0000-0000BD0F0000}"/>
    <cellStyle name="20% - Accent5 22 2 2 4 3" xfId="32902" xr:uid="{00000000-0005-0000-0000-0000BE0F0000}"/>
    <cellStyle name="20% - Accent5 22 2 2 5" xfId="1668" xr:uid="{00000000-0005-0000-0000-0000BF0F0000}"/>
    <cellStyle name="20% - Accent5 22 2 2 5 2" xfId="29477" xr:uid="{00000000-0005-0000-0000-0000C00F0000}"/>
    <cellStyle name="20% - Accent5 22 2 2 5 3" xfId="32903" xr:uid="{00000000-0005-0000-0000-0000C10F0000}"/>
    <cellStyle name="20% - Accent5 22 2 2 6" xfId="1669" xr:uid="{00000000-0005-0000-0000-0000C20F0000}"/>
    <cellStyle name="20% - Accent5 22 2 2 6 2" xfId="29478" xr:uid="{00000000-0005-0000-0000-0000C30F0000}"/>
    <cellStyle name="20% - Accent5 22 2 2 6 3" xfId="32904" xr:uid="{00000000-0005-0000-0000-0000C40F0000}"/>
    <cellStyle name="20% - Accent5 22 2 2 7" xfId="29469" xr:uid="{00000000-0005-0000-0000-0000C50F0000}"/>
    <cellStyle name="20% - Accent5 22 2 2 8" xfId="32895" xr:uid="{00000000-0005-0000-0000-0000C60F0000}"/>
    <cellStyle name="20% - Accent5 22 2 3" xfId="1670" xr:uid="{00000000-0005-0000-0000-0000C70F0000}"/>
    <cellStyle name="20% - Accent5 22 2 3 2" xfId="1671" xr:uid="{00000000-0005-0000-0000-0000C80F0000}"/>
    <cellStyle name="20% - Accent5 22 2 3 2 2" xfId="1672" xr:uid="{00000000-0005-0000-0000-0000C90F0000}"/>
    <cellStyle name="20% - Accent5 22 2 3 2 2 2" xfId="29481" xr:uid="{00000000-0005-0000-0000-0000CA0F0000}"/>
    <cellStyle name="20% - Accent5 22 2 3 2 2 3" xfId="32907" xr:uid="{00000000-0005-0000-0000-0000CB0F0000}"/>
    <cellStyle name="20% - Accent5 22 2 3 2 3" xfId="1673" xr:uid="{00000000-0005-0000-0000-0000CC0F0000}"/>
    <cellStyle name="20% - Accent5 22 2 3 2 3 2" xfId="29482" xr:uid="{00000000-0005-0000-0000-0000CD0F0000}"/>
    <cellStyle name="20% - Accent5 22 2 3 2 3 3" xfId="32908" xr:uid="{00000000-0005-0000-0000-0000CE0F0000}"/>
    <cellStyle name="20% - Accent5 22 2 3 2 4" xfId="29480" xr:uid="{00000000-0005-0000-0000-0000CF0F0000}"/>
    <cellStyle name="20% - Accent5 22 2 3 2 5" xfId="32906" xr:uid="{00000000-0005-0000-0000-0000D00F0000}"/>
    <cellStyle name="20% - Accent5 22 2 3 3" xfId="1674" xr:uid="{00000000-0005-0000-0000-0000D10F0000}"/>
    <cellStyle name="20% - Accent5 22 2 3 3 2" xfId="29483" xr:uid="{00000000-0005-0000-0000-0000D20F0000}"/>
    <cellStyle name="20% - Accent5 22 2 3 3 3" xfId="32909" xr:uid="{00000000-0005-0000-0000-0000D30F0000}"/>
    <cellStyle name="20% - Accent5 22 2 3 4" xfId="1675" xr:uid="{00000000-0005-0000-0000-0000D40F0000}"/>
    <cellStyle name="20% - Accent5 22 2 3 4 2" xfId="29484" xr:uid="{00000000-0005-0000-0000-0000D50F0000}"/>
    <cellStyle name="20% - Accent5 22 2 3 4 3" xfId="32910" xr:uid="{00000000-0005-0000-0000-0000D60F0000}"/>
    <cellStyle name="20% - Accent5 22 2 3 5" xfId="1676" xr:uid="{00000000-0005-0000-0000-0000D70F0000}"/>
    <cellStyle name="20% - Accent5 22 2 3 5 2" xfId="29485" xr:uid="{00000000-0005-0000-0000-0000D80F0000}"/>
    <cellStyle name="20% - Accent5 22 2 3 5 3" xfId="32911" xr:uid="{00000000-0005-0000-0000-0000D90F0000}"/>
    <cellStyle name="20% - Accent5 22 2 3 6" xfId="1677" xr:uid="{00000000-0005-0000-0000-0000DA0F0000}"/>
    <cellStyle name="20% - Accent5 22 2 3 6 2" xfId="29486" xr:uid="{00000000-0005-0000-0000-0000DB0F0000}"/>
    <cellStyle name="20% - Accent5 22 2 3 6 3" xfId="32912" xr:uid="{00000000-0005-0000-0000-0000DC0F0000}"/>
    <cellStyle name="20% - Accent5 22 2 3 7" xfId="29479" xr:uid="{00000000-0005-0000-0000-0000DD0F0000}"/>
    <cellStyle name="20% - Accent5 22 2 3 8" xfId="32905" xr:uid="{00000000-0005-0000-0000-0000DE0F0000}"/>
    <cellStyle name="20% - Accent5 22 2 4" xfId="1678" xr:uid="{00000000-0005-0000-0000-0000DF0F0000}"/>
    <cellStyle name="20% - Accent5 22 2 4 2" xfId="1679" xr:uid="{00000000-0005-0000-0000-0000E00F0000}"/>
    <cellStyle name="20% - Accent5 22 2 4 2 2" xfId="29488" xr:uid="{00000000-0005-0000-0000-0000E10F0000}"/>
    <cellStyle name="20% - Accent5 22 2 4 2 3" xfId="32914" xr:uid="{00000000-0005-0000-0000-0000E20F0000}"/>
    <cellStyle name="20% - Accent5 22 2 4 3" xfId="1680" xr:uid="{00000000-0005-0000-0000-0000E30F0000}"/>
    <cellStyle name="20% - Accent5 22 2 4 3 2" xfId="29489" xr:uid="{00000000-0005-0000-0000-0000E40F0000}"/>
    <cellStyle name="20% - Accent5 22 2 4 3 3" xfId="32915" xr:uid="{00000000-0005-0000-0000-0000E50F0000}"/>
    <cellStyle name="20% - Accent5 22 2 4 4" xfId="29487" xr:uid="{00000000-0005-0000-0000-0000E60F0000}"/>
    <cellStyle name="20% - Accent5 22 2 4 5" xfId="32913" xr:uid="{00000000-0005-0000-0000-0000E70F0000}"/>
    <cellStyle name="20% - Accent5 22 2 5" xfId="1681" xr:uid="{00000000-0005-0000-0000-0000E80F0000}"/>
    <cellStyle name="20% - Accent5 22 2 5 2" xfId="29490" xr:uid="{00000000-0005-0000-0000-0000E90F0000}"/>
    <cellStyle name="20% - Accent5 22 2 5 3" xfId="32916" xr:uid="{00000000-0005-0000-0000-0000EA0F0000}"/>
    <cellStyle name="20% - Accent5 22 2 6" xfId="1682" xr:uid="{00000000-0005-0000-0000-0000EB0F0000}"/>
    <cellStyle name="20% - Accent5 22 2 6 2" xfId="29491" xr:uid="{00000000-0005-0000-0000-0000EC0F0000}"/>
    <cellStyle name="20% - Accent5 22 2 6 3" xfId="32917" xr:uid="{00000000-0005-0000-0000-0000ED0F0000}"/>
    <cellStyle name="20% - Accent5 22 2 7" xfId="1683" xr:uid="{00000000-0005-0000-0000-0000EE0F0000}"/>
    <cellStyle name="20% - Accent5 22 2 7 2" xfId="29492" xr:uid="{00000000-0005-0000-0000-0000EF0F0000}"/>
    <cellStyle name="20% - Accent5 22 2 7 3" xfId="32918" xr:uid="{00000000-0005-0000-0000-0000F00F0000}"/>
    <cellStyle name="20% - Accent5 22 2 8" xfId="1684" xr:uid="{00000000-0005-0000-0000-0000F10F0000}"/>
    <cellStyle name="20% - Accent5 22 2 8 2" xfId="29493" xr:uid="{00000000-0005-0000-0000-0000F20F0000}"/>
    <cellStyle name="20% - Accent5 22 2 8 3" xfId="32919" xr:uid="{00000000-0005-0000-0000-0000F30F0000}"/>
    <cellStyle name="20% - Accent5 22 2 9" xfId="29468" xr:uid="{00000000-0005-0000-0000-0000F40F0000}"/>
    <cellStyle name="20% - Accent5 22 3" xfId="1685" xr:uid="{00000000-0005-0000-0000-0000F50F0000}"/>
    <cellStyle name="20% - Accent5 22 3 2" xfId="1686" xr:uid="{00000000-0005-0000-0000-0000F60F0000}"/>
    <cellStyle name="20% - Accent5 22 3 2 2" xfId="1687" xr:uid="{00000000-0005-0000-0000-0000F70F0000}"/>
    <cellStyle name="20% - Accent5 22 3 2 2 2" xfId="1688" xr:uid="{00000000-0005-0000-0000-0000F80F0000}"/>
    <cellStyle name="20% - Accent5 22 3 2 2 2 2" xfId="29496" xr:uid="{00000000-0005-0000-0000-0000F90F0000}"/>
    <cellStyle name="20% - Accent5 22 3 2 2 2 3" xfId="32922" xr:uid="{00000000-0005-0000-0000-0000FA0F0000}"/>
    <cellStyle name="20% - Accent5 22 3 2 2 3" xfId="1689" xr:uid="{00000000-0005-0000-0000-0000FB0F0000}"/>
    <cellStyle name="20% - Accent5 22 3 2 2 3 2" xfId="29497" xr:uid="{00000000-0005-0000-0000-0000FC0F0000}"/>
    <cellStyle name="20% - Accent5 22 3 2 2 3 3" xfId="32923" xr:uid="{00000000-0005-0000-0000-0000FD0F0000}"/>
    <cellStyle name="20% - Accent5 22 3 2 2 4" xfId="29495" xr:uid="{00000000-0005-0000-0000-0000FE0F0000}"/>
    <cellStyle name="20% - Accent5 22 3 2 2 5" xfId="32921" xr:uid="{00000000-0005-0000-0000-0000FF0F0000}"/>
    <cellStyle name="20% - Accent5 22 3 2 3" xfId="1690" xr:uid="{00000000-0005-0000-0000-000000100000}"/>
    <cellStyle name="20% - Accent5 22 3 2 3 2" xfId="29498" xr:uid="{00000000-0005-0000-0000-000001100000}"/>
    <cellStyle name="20% - Accent5 22 3 2 3 3" xfId="32924" xr:uid="{00000000-0005-0000-0000-000002100000}"/>
    <cellStyle name="20% - Accent5 22 3 2 4" xfId="1691" xr:uid="{00000000-0005-0000-0000-000003100000}"/>
    <cellStyle name="20% - Accent5 22 3 2 4 2" xfId="29499" xr:uid="{00000000-0005-0000-0000-000004100000}"/>
    <cellStyle name="20% - Accent5 22 3 2 4 3" xfId="32925" xr:uid="{00000000-0005-0000-0000-000005100000}"/>
    <cellStyle name="20% - Accent5 22 3 2 5" xfId="29494" xr:uid="{00000000-0005-0000-0000-000006100000}"/>
    <cellStyle name="20% - Accent5 22 3 2 6" xfId="32920" xr:uid="{00000000-0005-0000-0000-000007100000}"/>
    <cellStyle name="20% - Accent5 22 3 3" xfId="1692" xr:uid="{00000000-0005-0000-0000-000008100000}"/>
    <cellStyle name="20% - Accent5 22 3 3 2" xfId="1693" xr:uid="{00000000-0005-0000-0000-000009100000}"/>
    <cellStyle name="20% - Accent5 22 3 3 2 2" xfId="1694" xr:uid="{00000000-0005-0000-0000-00000A100000}"/>
    <cellStyle name="20% - Accent5 22 3 3 2 2 2" xfId="29502" xr:uid="{00000000-0005-0000-0000-00000B100000}"/>
    <cellStyle name="20% - Accent5 22 3 3 2 2 3" xfId="32928" xr:uid="{00000000-0005-0000-0000-00000C100000}"/>
    <cellStyle name="20% - Accent5 22 3 3 2 3" xfId="1695" xr:uid="{00000000-0005-0000-0000-00000D100000}"/>
    <cellStyle name="20% - Accent5 22 3 3 2 3 2" xfId="29503" xr:uid="{00000000-0005-0000-0000-00000E100000}"/>
    <cellStyle name="20% - Accent5 22 3 3 2 3 3" xfId="32929" xr:uid="{00000000-0005-0000-0000-00000F100000}"/>
    <cellStyle name="20% - Accent5 22 3 3 2 4" xfId="29501" xr:uid="{00000000-0005-0000-0000-000010100000}"/>
    <cellStyle name="20% - Accent5 22 3 3 2 5" xfId="32927" xr:uid="{00000000-0005-0000-0000-000011100000}"/>
    <cellStyle name="20% - Accent5 22 3 3 3" xfId="1696" xr:uid="{00000000-0005-0000-0000-000012100000}"/>
    <cellStyle name="20% - Accent5 22 3 3 3 2" xfId="29504" xr:uid="{00000000-0005-0000-0000-000013100000}"/>
    <cellStyle name="20% - Accent5 22 3 3 3 3" xfId="32930" xr:uid="{00000000-0005-0000-0000-000014100000}"/>
    <cellStyle name="20% - Accent5 22 3 3 4" xfId="1697" xr:uid="{00000000-0005-0000-0000-000015100000}"/>
    <cellStyle name="20% - Accent5 22 3 3 4 2" xfId="29505" xr:uid="{00000000-0005-0000-0000-000016100000}"/>
    <cellStyle name="20% - Accent5 22 3 3 4 3" xfId="32931" xr:uid="{00000000-0005-0000-0000-000017100000}"/>
    <cellStyle name="20% - Accent5 22 3 3 5" xfId="29500" xr:uid="{00000000-0005-0000-0000-000018100000}"/>
    <cellStyle name="20% - Accent5 22 3 3 6" xfId="32926" xr:uid="{00000000-0005-0000-0000-000019100000}"/>
    <cellStyle name="20% - Accent5 22 3 4" xfId="1698" xr:uid="{00000000-0005-0000-0000-00001A100000}"/>
    <cellStyle name="20% - Accent5 22 3 4 2" xfId="1699" xr:uid="{00000000-0005-0000-0000-00001B100000}"/>
    <cellStyle name="20% - Accent5 22 3 4 2 2" xfId="29507" xr:uid="{00000000-0005-0000-0000-00001C100000}"/>
    <cellStyle name="20% - Accent5 22 3 4 2 3" xfId="32933" xr:uid="{00000000-0005-0000-0000-00001D100000}"/>
    <cellStyle name="20% - Accent5 22 3 4 3" xfId="1700" xr:uid="{00000000-0005-0000-0000-00001E100000}"/>
    <cellStyle name="20% - Accent5 22 3 4 3 2" xfId="29508" xr:uid="{00000000-0005-0000-0000-00001F100000}"/>
    <cellStyle name="20% - Accent5 22 3 4 3 3" xfId="32934" xr:uid="{00000000-0005-0000-0000-000020100000}"/>
    <cellStyle name="20% - Accent5 22 3 4 4" xfId="29506" xr:uid="{00000000-0005-0000-0000-000021100000}"/>
    <cellStyle name="20% - Accent5 22 3 4 5" xfId="32932" xr:uid="{00000000-0005-0000-0000-000022100000}"/>
    <cellStyle name="20% - Accent5 22 4" xfId="1701" xr:uid="{00000000-0005-0000-0000-000023100000}"/>
    <cellStyle name="20% - Accent5 22 4 10" xfId="32935" xr:uid="{00000000-0005-0000-0000-000024100000}"/>
    <cellStyle name="20% - Accent5 22 4 2" xfId="1702" xr:uid="{00000000-0005-0000-0000-000025100000}"/>
    <cellStyle name="20% - Accent5 22 4 2 2" xfId="1703" xr:uid="{00000000-0005-0000-0000-000026100000}"/>
    <cellStyle name="20% - Accent5 22 4 2 2 2" xfId="1704" xr:uid="{00000000-0005-0000-0000-000027100000}"/>
    <cellStyle name="20% - Accent5 22 4 2 2 2 2" xfId="29512" xr:uid="{00000000-0005-0000-0000-000028100000}"/>
    <cellStyle name="20% - Accent5 22 4 2 2 2 3" xfId="32938" xr:uid="{00000000-0005-0000-0000-000029100000}"/>
    <cellStyle name="20% - Accent5 22 4 2 2 3" xfId="1705" xr:uid="{00000000-0005-0000-0000-00002A100000}"/>
    <cellStyle name="20% - Accent5 22 4 2 2 3 2" xfId="29513" xr:uid="{00000000-0005-0000-0000-00002B100000}"/>
    <cellStyle name="20% - Accent5 22 4 2 2 3 3" xfId="32939" xr:uid="{00000000-0005-0000-0000-00002C100000}"/>
    <cellStyle name="20% - Accent5 22 4 2 2 4" xfId="29511" xr:uid="{00000000-0005-0000-0000-00002D100000}"/>
    <cellStyle name="20% - Accent5 22 4 2 2 5" xfId="32937" xr:uid="{00000000-0005-0000-0000-00002E100000}"/>
    <cellStyle name="20% - Accent5 22 4 2 3" xfId="1706" xr:uid="{00000000-0005-0000-0000-00002F100000}"/>
    <cellStyle name="20% - Accent5 22 4 2 3 2" xfId="29514" xr:uid="{00000000-0005-0000-0000-000030100000}"/>
    <cellStyle name="20% - Accent5 22 4 2 3 3" xfId="32940" xr:uid="{00000000-0005-0000-0000-000031100000}"/>
    <cellStyle name="20% - Accent5 22 4 2 4" xfId="1707" xr:uid="{00000000-0005-0000-0000-000032100000}"/>
    <cellStyle name="20% - Accent5 22 4 2 4 2" xfId="29515" xr:uid="{00000000-0005-0000-0000-000033100000}"/>
    <cellStyle name="20% - Accent5 22 4 2 4 3" xfId="32941" xr:uid="{00000000-0005-0000-0000-000034100000}"/>
    <cellStyle name="20% - Accent5 22 4 2 5" xfId="1708" xr:uid="{00000000-0005-0000-0000-000035100000}"/>
    <cellStyle name="20% - Accent5 22 4 2 5 2" xfId="29516" xr:uid="{00000000-0005-0000-0000-000036100000}"/>
    <cellStyle name="20% - Accent5 22 4 2 5 3" xfId="32942" xr:uid="{00000000-0005-0000-0000-000037100000}"/>
    <cellStyle name="20% - Accent5 22 4 2 6" xfId="1709" xr:uid="{00000000-0005-0000-0000-000038100000}"/>
    <cellStyle name="20% - Accent5 22 4 2 6 2" xfId="29517" xr:uid="{00000000-0005-0000-0000-000039100000}"/>
    <cellStyle name="20% - Accent5 22 4 2 6 3" xfId="32943" xr:uid="{00000000-0005-0000-0000-00003A100000}"/>
    <cellStyle name="20% - Accent5 22 4 2 7" xfId="29510" xr:uid="{00000000-0005-0000-0000-00003B100000}"/>
    <cellStyle name="20% - Accent5 22 4 2 8" xfId="32936" xr:uid="{00000000-0005-0000-0000-00003C100000}"/>
    <cellStyle name="20% - Accent5 22 4 3" xfId="1710" xr:uid="{00000000-0005-0000-0000-00003D100000}"/>
    <cellStyle name="20% - Accent5 22 4 3 2" xfId="1711" xr:uid="{00000000-0005-0000-0000-00003E100000}"/>
    <cellStyle name="20% - Accent5 22 4 3 2 2" xfId="1712" xr:uid="{00000000-0005-0000-0000-00003F100000}"/>
    <cellStyle name="20% - Accent5 22 4 3 2 2 2" xfId="29520" xr:uid="{00000000-0005-0000-0000-000040100000}"/>
    <cellStyle name="20% - Accent5 22 4 3 2 2 3" xfId="32946" xr:uid="{00000000-0005-0000-0000-000041100000}"/>
    <cellStyle name="20% - Accent5 22 4 3 2 3" xfId="1713" xr:uid="{00000000-0005-0000-0000-000042100000}"/>
    <cellStyle name="20% - Accent5 22 4 3 2 3 2" xfId="29521" xr:uid="{00000000-0005-0000-0000-000043100000}"/>
    <cellStyle name="20% - Accent5 22 4 3 2 3 3" xfId="32947" xr:uid="{00000000-0005-0000-0000-000044100000}"/>
    <cellStyle name="20% - Accent5 22 4 3 2 4" xfId="29519" xr:uid="{00000000-0005-0000-0000-000045100000}"/>
    <cellStyle name="20% - Accent5 22 4 3 2 5" xfId="32945" xr:uid="{00000000-0005-0000-0000-000046100000}"/>
    <cellStyle name="20% - Accent5 22 4 3 3" xfId="1714" xr:uid="{00000000-0005-0000-0000-000047100000}"/>
    <cellStyle name="20% - Accent5 22 4 3 3 2" xfId="29522" xr:uid="{00000000-0005-0000-0000-000048100000}"/>
    <cellStyle name="20% - Accent5 22 4 3 3 3" xfId="32948" xr:uid="{00000000-0005-0000-0000-000049100000}"/>
    <cellStyle name="20% - Accent5 22 4 3 4" xfId="1715" xr:uid="{00000000-0005-0000-0000-00004A100000}"/>
    <cellStyle name="20% - Accent5 22 4 3 4 2" xfId="29523" xr:uid="{00000000-0005-0000-0000-00004B100000}"/>
    <cellStyle name="20% - Accent5 22 4 3 4 3" xfId="32949" xr:uid="{00000000-0005-0000-0000-00004C100000}"/>
    <cellStyle name="20% - Accent5 22 4 3 5" xfId="29518" xr:uid="{00000000-0005-0000-0000-00004D100000}"/>
    <cellStyle name="20% - Accent5 22 4 3 6" xfId="32944" xr:uid="{00000000-0005-0000-0000-00004E100000}"/>
    <cellStyle name="20% - Accent5 22 4 4" xfId="1716" xr:uid="{00000000-0005-0000-0000-00004F100000}"/>
    <cellStyle name="20% - Accent5 22 4 4 2" xfId="1717" xr:uid="{00000000-0005-0000-0000-000050100000}"/>
    <cellStyle name="20% - Accent5 22 4 4 2 2" xfId="29525" xr:uid="{00000000-0005-0000-0000-000051100000}"/>
    <cellStyle name="20% - Accent5 22 4 4 2 3" xfId="32951" xr:uid="{00000000-0005-0000-0000-000052100000}"/>
    <cellStyle name="20% - Accent5 22 4 4 3" xfId="1718" xr:uid="{00000000-0005-0000-0000-000053100000}"/>
    <cellStyle name="20% - Accent5 22 4 4 3 2" xfId="29526" xr:uid="{00000000-0005-0000-0000-000054100000}"/>
    <cellStyle name="20% - Accent5 22 4 4 3 3" xfId="32952" xr:uid="{00000000-0005-0000-0000-000055100000}"/>
    <cellStyle name="20% - Accent5 22 4 4 4" xfId="29524" xr:uid="{00000000-0005-0000-0000-000056100000}"/>
    <cellStyle name="20% - Accent5 22 4 4 5" xfId="32950" xr:uid="{00000000-0005-0000-0000-000057100000}"/>
    <cellStyle name="20% - Accent5 22 4 5" xfId="1719" xr:uid="{00000000-0005-0000-0000-000058100000}"/>
    <cellStyle name="20% - Accent5 22 4 5 2" xfId="29527" xr:uid="{00000000-0005-0000-0000-000059100000}"/>
    <cellStyle name="20% - Accent5 22 4 5 3" xfId="32953" xr:uid="{00000000-0005-0000-0000-00005A100000}"/>
    <cellStyle name="20% - Accent5 22 4 6" xfId="1720" xr:uid="{00000000-0005-0000-0000-00005B100000}"/>
    <cellStyle name="20% - Accent5 22 4 6 2" xfId="29528" xr:uid="{00000000-0005-0000-0000-00005C100000}"/>
    <cellStyle name="20% - Accent5 22 4 6 3" xfId="32954" xr:uid="{00000000-0005-0000-0000-00005D100000}"/>
    <cellStyle name="20% - Accent5 22 4 7" xfId="1721" xr:uid="{00000000-0005-0000-0000-00005E100000}"/>
    <cellStyle name="20% - Accent5 22 4 7 2" xfId="29529" xr:uid="{00000000-0005-0000-0000-00005F100000}"/>
    <cellStyle name="20% - Accent5 22 4 7 3" xfId="32955" xr:uid="{00000000-0005-0000-0000-000060100000}"/>
    <cellStyle name="20% - Accent5 22 4 8" xfId="1722" xr:uid="{00000000-0005-0000-0000-000061100000}"/>
    <cellStyle name="20% - Accent5 22 4 8 2" xfId="29530" xr:uid="{00000000-0005-0000-0000-000062100000}"/>
    <cellStyle name="20% - Accent5 22 4 8 3" xfId="32956" xr:uid="{00000000-0005-0000-0000-000063100000}"/>
    <cellStyle name="20% - Accent5 22 4 9" xfId="29509" xr:uid="{00000000-0005-0000-0000-000064100000}"/>
    <cellStyle name="20% - Accent5 22 5" xfId="1723" xr:uid="{00000000-0005-0000-0000-000065100000}"/>
    <cellStyle name="20% - Accent5 22 5 10" xfId="32957" xr:uid="{00000000-0005-0000-0000-000066100000}"/>
    <cellStyle name="20% - Accent5 22 5 2" xfId="1724" xr:uid="{00000000-0005-0000-0000-000067100000}"/>
    <cellStyle name="20% - Accent5 22 5 2 2" xfId="1725" xr:uid="{00000000-0005-0000-0000-000068100000}"/>
    <cellStyle name="20% - Accent5 22 5 2 2 2" xfId="1726" xr:uid="{00000000-0005-0000-0000-000069100000}"/>
    <cellStyle name="20% - Accent5 22 5 2 2 2 2" xfId="29534" xr:uid="{00000000-0005-0000-0000-00006A100000}"/>
    <cellStyle name="20% - Accent5 22 5 2 2 2 3" xfId="32960" xr:uid="{00000000-0005-0000-0000-00006B100000}"/>
    <cellStyle name="20% - Accent5 22 5 2 2 3" xfId="1727" xr:uid="{00000000-0005-0000-0000-00006C100000}"/>
    <cellStyle name="20% - Accent5 22 5 2 2 3 2" xfId="29535" xr:uid="{00000000-0005-0000-0000-00006D100000}"/>
    <cellStyle name="20% - Accent5 22 5 2 2 3 3" xfId="32961" xr:uid="{00000000-0005-0000-0000-00006E100000}"/>
    <cellStyle name="20% - Accent5 22 5 2 2 4" xfId="29533" xr:uid="{00000000-0005-0000-0000-00006F100000}"/>
    <cellStyle name="20% - Accent5 22 5 2 2 5" xfId="32959" xr:uid="{00000000-0005-0000-0000-000070100000}"/>
    <cellStyle name="20% - Accent5 22 5 2 3" xfId="1728" xr:uid="{00000000-0005-0000-0000-000071100000}"/>
    <cellStyle name="20% - Accent5 22 5 2 3 2" xfId="29536" xr:uid="{00000000-0005-0000-0000-000072100000}"/>
    <cellStyle name="20% - Accent5 22 5 2 3 3" xfId="32962" xr:uid="{00000000-0005-0000-0000-000073100000}"/>
    <cellStyle name="20% - Accent5 22 5 2 4" xfId="1729" xr:uid="{00000000-0005-0000-0000-000074100000}"/>
    <cellStyle name="20% - Accent5 22 5 2 4 2" xfId="29537" xr:uid="{00000000-0005-0000-0000-000075100000}"/>
    <cellStyle name="20% - Accent5 22 5 2 4 3" xfId="32963" xr:uid="{00000000-0005-0000-0000-000076100000}"/>
    <cellStyle name="20% - Accent5 22 5 2 5" xfId="29532" xr:uid="{00000000-0005-0000-0000-000077100000}"/>
    <cellStyle name="20% - Accent5 22 5 2 6" xfId="32958" xr:uid="{00000000-0005-0000-0000-000078100000}"/>
    <cellStyle name="20% - Accent5 22 5 3" xfId="1730" xr:uid="{00000000-0005-0000-0000-000079100000}"/>
    <cellStyle name="20% - Accent5 22 5 3 2" xfId="1731" xr:uid="{00000000-0005-0000-0000-00007A100000}"/>
    <cellStyle name="20% - Accent5 22 5 3 2 2" xfId="1732" xr:uid="{00000000-0005-0000-0000-00007B100000}"/>
    <cellStyle name="20% - Accent5 22 5 3 2 2 2" xfId="29540" xr:uid="{00000000-0005-0000-0000-00007C100000}"/>
    <cellStyle name="20% - Accent5 22 5 3 2 2 3" xfId="32966" xr:uid="{00000000-0005-0000-0000-00007D100000}"/>
    <cellStyle name="20% - Accent5 22 5 3 2 3" xfId="1733" xr:uid="{00000000-0005-0000-0000-00007E100000}"/>
    <cellStyle name="20% - Accent5 22 5 3 2 3 2" xfId="29541" xr:uid="{00000000-0005-0000-0000-00007F100000}"/>
    <cellStyle name="20% - Accent5 22 5 3 2 3 3" xfId="32967" xr:uid="{00000000-0005-0000-0000-000080100000}"/>
    <cellStyle name="20% - Accent5 22 5 3 2 4" xfId="29539" xr:uid="{00000000-0005-0000-0000-000081100000}"/>
    <cellStyle name="20% - Accent5 22 5 3 2 5" xfId="32965" xr:uid="{00000000-0005-0000-0000-000082100000}"/>
    <cellStyle name="20% - Accent5 22 5 3 3" xfId="1734" xr:uid="{00000000-0005-0000-0000-000083100000}"/>
    <cellStyle name="20% - Accent5 22 5 3 3 2" xfId="29542" xr:uid="{00000000-0005-0000-0000-000084100000}"/>
    <cellStyle name="20% - Accent5 22 5 3 3 3" xfId="32968" xr:uid="{00000000-0005-0000-0000-000085100000}"/>
    <cellStyle name="20% - Accent5 22 5 3 4" xfId="1735" xr:uid="{00000000-0005-0000-0000-000086100000}"/>
    <cellStyle name="20% - Accent5 22 5 3 4 2" xfId="29543" xr:uid="{00000000-0005-0000-0000-000087100000}"/>
    <cellStyle name="20% - Accent5 22 5 3 4 3" xfId="32969" xr:uid="{00000000-0005-0000-0000-000088100000}"/>
    <cellStyle name="20% - Accent5 22 5 3 5" xfId="29538" xr:uid="{00000000-0005-0000-0000-000089100000}"/>
    <cellStyle name="20% - Accent5 22 5 3 6" xfId="32964" xr:uid="{00000000-0005-0000-0000-00008A100000}"/>
    <cellStyle name="20% - Accent5 22 5 4" xfId="1736" xr:uid="{00000000-0005-0000-0000-00008B100000}"/>
    <cellStyle name="20% - Accent5 22 5 4 2" xfId="1737" xr:uid="{00000000-0005-0000-0000-00008C100000}"/>
    <cellStyle name="20% - Accent5 22 5 4 2 2" xfId="29545" xr:uid="{00000000-0005-0000-0000-00008D100000}"/>
    <cellStyle name="20% - Accent5 22 5 4 2 3" xfId="32971" xr:uid="{00000000-0005-0000-0000-00008E100000}"/>
    <cellStyle name="20% - Accent5 22 5 4 3" xfId="1738" xr:uid="{00000000-0005-0000-0000-00008F100000}"/>
    <cellStyle name="20% - Accent5 22 5 4 3 2" xfId="29546" xr:uid="{00000000-0005-0000-0000-000090100000}"/>
    <cellStyle name="20% - Accent5 22 5 4 3 3" xfId="32972" xr:uid="{00000000-0005-0000-0000-000091100000}"/>
    <cellStyle name="20% - Accent5 22 5 4 4" xfId="29544" xr:uid="{00000000-0005-0000-0000-000092100000}"/>
    <cellStyle name="20% - Accent5 22 5 4 5" xfId="32970" xr:uid="{00000000-0005-0000-0000-000093100000}"/>
    <cellStyle name="20% - Accent5 22 5 5" xfId="1739" xr:uid="{00000000-0005-0000-0000-000094100000}"/>
    <cellStyle name="20% - Accent5 22 5 5 2" xfId="29547" xr:uid="{00000000-0005-0000-0000-000095100000}"/>
    <cellStyle name="20% - Accent5 22 5 5 3" xfId="32973" xr:uid="{00000000-0005-0000-0000-000096100000}"/>
    <cellStyle name="20% - Accent5 22 5 6" xfId="1740" xr:uid="{00000000-0005-0000-0000-000097100000}"/>
    <cellStyle name="20% - Accent5 22 5 6 2" xfId="29548" xr:uid="{00000000-0005-0000-0000-000098100000}"/>
    <cellStyle name="20% - Accent5 22 5 6 3" xfId="32974" xr:uid="{00000000-0005-0000-0000-000099100000}"/>
    <cellStyle name="20% - Accent5 22 5 7" xfId="1741" xr:uid="{00000000-0005-0000-0000-00009A100000}"/>
    <cellStyle name="20% - Accent5 22 5 7 2" xfId="29549" xr:uid="{00000000-0005-0000-0000-00009B100000}"/>
    <cellStyle name="20% - Accent5 22 5 7 3" xfId="32975" xr:uid="{00000000-0005-0000-0000-00009C100000}"/>
    <cellStyle name="20% - Accent5 22 5 8" xfId="1742" xr:uid="{00000000-0005-0000-0000-00009D100000}"/>
    <cellStyle name="20% - Accent5 22 5 8 2" xfId="29550" xr:uid="{00000000-0005-0000-0000-00009E100000}"/>
    <cellStyle name="20% - Accent5 22 5 8 3" xfId="32976" xr:uid="{00000000-0005-0000-0000-00009F100000}"/>
    <cellStyle name="20% - Accent5 22 5 9" xfId="29531" xr:uid="{00000000-0005-0000-0000-0000A0100000}"/>
    <cellStyle name="20% - Accent5 22 6" xfId="1743" xr:uid="{00000000-0005-0000-0000-0000A1100000}"/>
    <cellStyle name="20% - Accent5 22 6 2" xfId="1744" xr:uid="{00000000-0005-0000-0000-0000A2100000}"/>
    <cellStyle name="20% - Accent5 22 6 2 2" xfId="1745" xr:uid="{00000000-0005-0000-0000-0000A3100000}"/>
    <cellStyle name="20% - Accent5 22 6 2 2 2" xfId="1746" xr:uid="{00000000-0005-0000-0000-0000A4100000}"/>
    <cellStyle name="20% - Accent5 22 6 2 2 2 2" xfId="29554" xr:uid="{00000000-0005-0000-0000-0000A5100000}"/>
    <cellStyle name="20% - Accent5 22 6 2 2 2 3" xfId="32980" xr:uid="{00000000-0005-0000-0000-0000A6100000}"/>
    <cellStyle name="20% - Accent5 22 6 2 2 3" xfId="1747" xr:uid="{00000000-0005-0000-0000-0000A7100000}"/>
    <cellStyle name="20% - Accent5 22 6 2 2 3 2" xfId="29555" xr:uid="{00000000-0005-0000-0000-0000A8100000}"/>
    <cellStyle name="20% - Accent5 22 6 2 2 3 3" xfId="32981" xr:uid="{00000000-0005-0000-0000-0000A9100000}"/>
    <cellStyle name="20% - Accent5 22 6 2 2 4" xfId="29553" xr:uid="{00000000-0005-0000-0000-0000AA100000}"/>
    <cellStyle name="20% - Accent5 22 6 2 2 5" xfId="32979" xr:uid="{00000000-0005-0000-0000-0000AB100000}"/>
    <cellStyle name="20% - Accent5 22 6 2 3" xfId="1748" xr:uid="{00000000-0005-0000-0000-0000AC100000}"/>
    <cellStyle name="20% - Accent5 22 6 2 3 2" xfId="29556" xr:uid="{00000000-0005-0000-0000-0000AD100000}"/>
    <cellStyle name="20% - Accent5 22 6 2 3 3" xfId="32982" xr:uid="{00000000-0005-0000-0000-0000AE100000}"/>
    <cellStyle name="20% - Accent5 22 6 2 4" xfId="1749" xr:uid="{00000000-0005-0000-0000-0000AF100000}"/>
    <cellStyle name="20% - Accent5 22 6 2 4 2" xfId="29557" xr:uid="{00000000-0005-0000-0000-0000B0100000}"/>
    <cellStyle name="20% - Accent5 22 6 2 4 3" xfId="32983" xr:uid="{00000000-0005-0000-0000-0000B1100000}"/>
    <cellStyle name="20% - Accent5 22 6 2 5" xfId="29552" xr:uid="{00000000-0005-0000-0000-0000B2100000}"/>
    <cellStyle name="20% - Accent5 22 6 2 6" xfId="32978" xr:uid="{00000000-0005-0000-0000-0000B3100000}"/>
    <cellStyle name="20% - Accent5 22 6 3" xfId="1750" xr:uid="{00000000-0005-0000-0000-0000B4100000}"/>
    <cellStyle name="20% - Accent5 22 6 3 2" xfId="1751" xr:uid="{00000000-0005-0000-0000-0000B5100000}"/>
    <cellStyle name="20% - Accent5 22 6 3 2 2" xfId="29559" xr:uid="{00000000-0005-0000-0000-0000B6100000}"/>
    <cellStyle name="20% - Accent5 22 6 3 2 3" xfId="32985" xr:uid="{00000000-0005-0000-0000-0000B7100000}"/>
    <cellStyle name="20% - Accent5 22 6 3 3" xfId="1752" xr:uid="{00000000-0005-0000-0000-0000B8100000}"/>
    <cellStyle name="20% - Accent5 22 6 3 3 2" xfId="29560" xr:uid="{00000000-0005-0000-0000-0000B9100000}"/>
    <cellStyle name="20% - Accent5 22 6 3 3 3" xfId="32986" xr:uid="{00000000-0005-0000-0000-0000BA100000}"/>
    <cellStyle name="20% - Accent5 22 6 3 4" xfId="29558" xr:uid="{00000000-0005-0000-0000-0000BB100000}"/>
    <cellStyle name="20% - Accent5 22 6 3 5" xfId="32984" xr:uid="{00000000-0005-0000-0000-0000BC100000}"/>
    <cellStyle name="20% - Accent5 22 6 4" xfId="1753" xr:uid="{00000000-0005-0000-0000-0000BD100000}"/>
    <cellStyle name="20% - Accent5 22 6 4 2" xfId="29561" xr:uid="{00000000-0005-0000-0000-0000BE100000}"/>
    <cellStyle name="20% - Accent5 22 6 4 3" xfId="32987" xr:uid="{00000000-0005-0000-0000-0000BF100000}"/>
    <cellStyle name="20% - Accent5 22 6 5" xfId="1754" xr:uid="{00000000-0005-0000-0000-0000C0100000}"/>
    <cellStyle name="20% - Accent5 22 6 5 2" xfId="29562" xr:uid="{00000000-0005-0000-0000-0000C1100000}"/>
    <cellStyle name="20% - Accent5 22 6 5 3" xfId="32988" xr:uid="{00000000-0005-0000-0000-0000C2100000}"/>
    <cellStyle name="20% - Accent5 22 6 6" xfId="1755" xr:uid="{00000000-0005-0000-0000-0000C3100000}"/>
    <cellStyle name="20% - Accent5 22 6 6 2" xfId="29563" xr:uid="{00000000-0005-0000-0000-0000C4100000}"/>
    <cellStyle name="20% - Accent5 22 6 6 3" xfId="32989" xr:uid="{00000000-0005-0000-0000-0000C5100000}"/>
    <cellStyle name="20% - Accent5 22 6 7" xfId="29551" xr:uid="{00000000-0005-0000-0000-0000C6100000}"/>
    <cellStyle name="20% - Accent5 22 6 8" xfId="32977" xr:uid="{00000000-0005-0000-0000-0000C7100000}"/>
    <cellStyle name="20% - Accent5 22 7" xfId="1756" xr:uid="{00000000-0005-0000-0000-0000C8100000}"/>
    <cellStyle name="20% - Accent5 22 7 2" xfId="1757" xr:uid="{00000000-0005-0000-0000-0000C9100000}"/>
    <cellStyle name="20% - Accent5 22 7 2 2" xfId="1758" xr:uid="{00000000-0005-0000-0000-0000CA100000}"/>
    <cellStyle name="20% - Accent5 22 7 2 2 2" xfId="29566" xr:uid="{00000000-0005-0000-0000-0000CB100000}"/>
    <cellStyle name="20% - Accent5 22 7 2 2 3" xfId="32992" xr:uid="{00000000-0005-0000-0000-0000CC100000}"/>
    <cellStyle name="20% - Accent5 22 7 2 3" xfId="1759" xr:uid="{00000000-0005-0000-0000-0000CD100000}"/>
    <cellStyle name="20% - Accent5 22 7 2 3 2" xfId="29567" xr:uid="{00000000-0005-0000-0000-0000CE100000}"/>
    <cellStyle name="20% - Accent5 22 7 2 3 3" xfId="32993" xr:uid="{00000000-0005-0000-0000-0000CF100000}"/>
    <cellStyle name="20% - Accent5 22 7 2 4" xfId="29565" xr:uid="{00000000-0005-0000-0000-0000D0100000}"/>
    <cellStyle name="20% - Accent5 22 7 2 5" xfId="32991" xr:uid="{00000000-0005-0000-0000-0000D1100000}"/>
    <cellStyle name="20% - Accent5 22 7 3" xfId="1760" xr:uid="{00000000-0005-0000-0000-0000D2100000}"/>
    <cellStyle name="20% - Accent5 22 7 3 2" xfId="29568" xr:uid="{00000000-0005-0000-0000-0000D3100000}"/>
    <cellStyle name="20% - Accent5 22 7 3 3" xfId="32994" xr:uid="{00000000-0005-0000-0000-0000D4100000}"/>
    <cellStyle name="20% - Accent5 22 7 4" xfId="1761" xr:uid="{00000000-0005-0000-0000-0000D5100000}"/>
    <cellStyle name="20% - Accent5 22 7 4 2" xfId="29569" xr:uid="{00000000-0005-0000-0000-0000D6100000}"/>
    <cellStyle name="20% - Accent5 22 7 4 3" xfId="32995" xr:uid="{00000000-0005-0000-0000-0000D7100000}"/>
    <cellStyle name="20% - Accent5 22 7 5" xfId="29564" xr:uid="{00000000-0005-0000-0000-0000D8100000}"/>
    <cellStyle name="20% - Accent5 22 7 6" xfId="32990" xr:uid="{00000000-0005-0000-0000-0000D9100000}"/>
    <cellStyle name="20% - Accent5 22 8" xfId="1762" xr:uid="{00000000-0005-0000-0000-0000DA100000}"/>
    <cellStyle name="20% - Accent5 22 8 2" xfId="1763" xr:uid="{00000000-0005-0000-0000-0000DB100000}"/>
    <cellStyle name="20% - Accent5 22 8 2 2" xfId="1764" xr:uid="{00000000-0005-0000-0000-0000DC100000}"/>
    <cellStyle name="20% - Accent5 22 8 2 2 2" xfId="29572" xr:uid="{00000000-0005-0000-0000-0000DD100000}"/>
    <cellStyle name="20% - Accent5 22 8 2 2 3" xfId="32998" xr:uid="{00000000-0005-0000-0000-0000DE100000}"/>
    <cellStyle name="20% - Accent5 22 8 2 3" xfId="1765" xr:uid="{00000000-0005-0000-0000-0000DF100000}"/>
    <cellStyle name="20% - Accent5 22 8 2 3 2" xfId="29573" xr:uid="{00000000-0005-0000-0000-0000E0100000}"/>
    <cellStyle name="20% - Accent5 22 8 2 3 3" xfId="32999" xr:uid="{00000000-0005-0000-0000-0000E1100000}"/>
    <cellStyle name="20% - Accent5 22 8 2 4" xfId="29571" xr:uid="{00000000-0005-0000-0000-0000E2100000}"/>
    <cellStyle name="20% - Accent5 22 8 2 5" xfId="32997" xr:uid="{00000000-0005-0000-0000-0000E3100000}"/>
    <cellStyle name="20% - Accent5 22 8 3" xfId="1766" xr:uid="{00000000-0005-0000-0000-0000E4100000}"/>
    <cellStyle name="20% - Accent5 22 8 3 2" xfId="29574" xr:uid="{00000000-0005-0000-0000-0000E5100000}"/>
    <cellStyle name="20% - Accent5 22 8 3 3" xfId="33000" xr:uid="{00000000-0005-0000-0000-0000E6100000}"/>
    <cellStyle name="20% - Accent5 22 8 4" xfId="1767" xr:uid="{00000000-0005-0000-0000-0000E7100000}"/>
    <cellStyle name="20% - Accent5 22 8 4 2" xfId="29575" xr:uid="{00000000-0005-0000-0000-0000E8100000}"/>
    <cellStyle name="20% - Accent5 22 8 4 3" xfId="33001" xr:uid="{00000000-0005-0000-0000-0000E9100000}"/>
    <cellStyle name="20% - Accent5 22 8 5" xfId="29570" xr:uid="{00000000-0005-0000-0000-0000EA100000}"/>
    <cellStyle name="20% - Accent5 22 8 6" xfId="32996" xr:uid="{00000000-0005-0000-0000-0000EB100000}"/>
    <cellStyle name="20% - Accent5 22 9" xfId="1768" xr:uid="{00000000-0005-0000-0000-0000EC100000}"/>
    <cellStyle name="20% - Accent5 22 9 2" xfId="1769" xr:uid="{00000000-0005-0000-0000-0000ED100000}"/>
    <cellStyle name="20% - Accent5 22 9 2 2" xfId="29577" xr:uid="{00000000-0005-0000-0000-0000EE100000}"/>
    <cellStyle name="20% - Accent5 22 9 2 3" xfId="33003" xr:uid="{00000000-0005-0000-0000-0000EF100000}"/>
    <cellStyle name="20% - Accent5 22 9 3" xfId="1770" xr:uid="{00000000-0005-0000-0000-0000F0100000}"/>
    <cellStyle name="20% - Accent5 22 9 3 2" xfId="29578" xr:uid="{00000000-0005-0000-0000-0000F1100000}"/>
    <cellStyle name="20% - Accent5 22 9 3 3" xfId="33004" xr:uid="{00000000-0005-0000-0000-0000F2100000}"/>
    <cellStyle name="20% - Accent5 22 9 4" xfId="29576" xr:uid="{00000000-0005-0000-0000-0000F3100000}"/>
    <cellStyle name="20% - Accent5 22 9 5" xfId="33002" xr:uid="{00000000-0005-0000-0000-0000F4100000}"/>
    <cellStyle name="20% - Accent5 23" xfId="1771" xr:uid="{00000000-0005-0000-0000-0000F5100000}"/>
    <cellStyle name="20% - Accent5 23 10" xfId="1772" xr:uid="{00000000-0005-0000-0000-0000F6100000}"/>
    <cellStyle name="20% - Accent5 23 10 2" xfId="29580" xr:uid="{00000000-0005-0000-0000-0000F7100000}"/>
    <cellStyle name="20% - Accent5 23 10 3" xfId="33006" xr:uid="{00000000-0005-0000-0000-0000F8100000}"/>
    <cellStyle name="20% - Accent5 23 11" xfId="1773" xr:uid="{00000000-0005-0000-0000-0000F9100000}"/>
    <cellStyle name="20% - Accent5 23 11 2" xfId="29581" xr:uid="{00000000-0005-0000-0000-0000FA100000}"/>
    <cellStyle name="20% - Accent5 23 11 3" xfId="33007" xr:uid="{00000000-0005-0000-0000-0000FB100000}"/>
    <cellStyle name="20% - Accent5 23 12" xfId="1774" xr:uid="{00000000-0005-0000-0000-0000FC100000}"/>
    <cellStyle name="20% - Accent5 23 12 2" xfId="29582" xr:uid="{00000000-0005-0000-0000-0000FD100000}"/>
    <cellStyle name="20% - Accent5 23 12 3" xfId="33008" xr:uid="{00000000-0005-0000-0000-0000FE100000}"/>
    <cellStyle name="20% - Accent5 23 13" xfId="1775" xr:uid="{00000000-0005-0000-0000-0000FF100000}"/>
    <cellStyle name="20% - Accent5 23 13 2" xfId="29583" xr:uid="{00000000-0005-0000-0000-000000110000}"/>
    <cellStyle name="20% - Accent5 23 13 3" xfId="33009" xr:uid="{00000000-0005-0000-0000-000001110000}"/>
    <cellStyle name="20% - Accent5 23 14" xfId="29579" xr:uid="{00000000-0005-0000-0000-000002110000}"/>
    <cellStyle name="20% - Accent5 23 15" xfId="33005" xr:uid="{00000000-0005-0000-0000-000003110000}"/>
    <cellStyle name="20% - Accent5 23 2" xfId="1776" xr:uid="{00000000-0005-0000-0000-000004110000}"/>
    <cellStyle name="20% - Accent5 23 2 10" xfId="33010" xr:uid="{00000000-0005-0000-0000-000005110000}"/>
    <cellStyle name="20% - Accent5 23 2 2" xfId="1777" xr:uid="{00000000-0005-0000-0000-000006110000}"/>
    <cellStyle name="20% - Accent5 23 2 2 2" xfId="1778" xr:uid="{00000000-0005-0000-0000-000007110000}"/>
    <cellStyle name="20% - Accent5 23 2 2 2 2" xfId="1779" xr:uid="{00000000-0005-0000-0000-000008110000}"/>
    <cellStyle name="20% - Accent5 23 2 2 2 2 2" xfId="29587" xr:uid="{00000000-0005-0000-0000-000009110000}"/>
    <cellStyle name="20% - Accent5 23 2 2 2 2 3" xfId="33013" xr:uid="{00000000-0005-0000-0000-00000A110000}"/>
    <cellStyle name="20% - Accent5 23 2 2 2 3" xfId="1780" xr:uid="{00000000-0005-0000-0000-00000B110000}"/>
    <cellStyle name="20% - Accent5 23 2 2 2 3 2" xfId="29588" xr:uid="{00000000-0005-0000-0000-00000C110000}"/>
    <cellStyle name="20% - Accent5 23 2 2 2 3 3" xfId="33014" xr:uid="{00000000-0005-0000-0000-00000D110000}"/>
    <cellStyle name="20% - Accent5 23 2 2 2 4" xfId="1781" xr:uid="{00000000-0005-0000-0000-00000E110000}"/>
    <cellStyle name="20% - Accent5 23 2 2 2 4 2" xfId="29589" xr:uid="{00000000-0005-0000-0000-00000F110000}"/>
    <cellStyle name="20% - Accent5 23 2 2 2 4 3" xfId="33015" xr:uid="{00000000-0005-0000-0000-000010110000}"/>
    <cellStyle name="20% - Accent5 23 2 2 2 5" xfId="1782" xr:uid="{00000000-0005-0000-0000-000011110000}"/>
    <cellStyle name="20% - Accent5 23 2 2 2 5 2" xfId="29590" xr:uid="{00000000-0005-0000-0000-000012110000}"/>
    <cellStyle name="20% - Accent5 23 2 2 2 5 3" xfId="33016" xr:uid="{00000000-0005-0000-0000-000013110000}"/>
    <cellStyle name="20% - Accent5 23 2 2 2 6" xfId="29586" xr:uid="{00000000-0005-0000-0000-000014110000}"/>
    <cellStyle name="20% - Accent5 23 2 2 2 7" xfId="33012" xr:uid="{00000000-0005-0000-0000-000015110000}"/>
    <cellStyle name="20% - Accent5 23 2 2 3" xfId="1783" xr:uid="{00000000-0005-0000-0000-000016110000}"/>
    <cellStyle name="20% - Accent5 23 2 2 3 2" xfId="29591" xr:uid="{00000000-0005-0000-0000-000017110000}"/>
    <cellStyle name="20% - Accent5 23 2 2 3 3" xfId="33017" xr:uid="{00000000-0005-0000-0000-000018110000}"/>
    <cellStyle name="20% - Accent5 23 2 2 4" xfId="1784" xr:uid="{00000000-0005-0000-0000-000019110000}"/>
    <cellStyle name="20% - Accent5 23 2 2 4 2" xfId="29592" xr:uid="{00000000-0005-0000-0000-00001A110000}"/>
    <cellStyle name="20% - Accent5 23 2 2 4 3" xfId="33018" xr:uid="{00000000-0005-0000-0000-00001B110000}"/>
    <cellStyle name="20% - Accent5 23 2 2 5" xfId="1785" xr:uid="{00000000-0005-0000-0000-00001C110000}"/>
    <cellStyle name="20% - Accent5 23 2 2 5 2" xfId="29593" xr:uid="{00000000-0005-0000-0000-00001D110000}"/>
    <cellStyle name="20% - Accent5 23 2 2 5 3" xfId="33019" xr:uid="{00000000-0005-0000-0000-00001E110000}"/>
    <cellStyle name="20% - Accent5 23 2 2 6" xfId="1786" xr:uid="{00000000-0005-0000-0000-00001F110000}"/>
    <cellStyle name="20% - Accent5 23 2 2 6 2" xfId="29594" xr:uid="{00000000-0005-0000-0000-000020110000}"/>
    <cellStyle name="20% - Accent5 23 2 2 6 3" xfId="33020" xr:uid="{00000000-0005-0000-0000-000021110000}"/>
    <cellStyle name="20% - Accent5 23 2 2 7" xfId="29585" xr:uid="{00000000-0005-0000-0000-000022110000}"/>
    <cellStyle name="20% - Accent5 23 2 2 8" xfId="33011" xr:uid="{00000000-0005-0000-0000-000023110000}"/>
    <cellStyle name="20% - Accent5 23 2 3" xfId="1787" xr:uid="{00000000-0005-0000-0000-000024110000}"/>
    <cellStyle name="20% - Accent5 23 2 3 2" xfId="1788" xr:uid="{00000000-0005-0000-0000-000025110000}"/>
    <cellStyle name="20% - Accent5 23 2 3 2 2" xfId="1789" xr:uid="{00000000-0005-0000-0000-000026110000}"/>
    <cellStyle name="20% - Accent5 23 2 3 2 2 2" xfId="29597" xr:uid="{00000000-0005-0000-0000-000027110000}"/>
    <cellStyle name="20% - Accent5 23 2 3 2 2 3" xfId="33023" xr:uid="{00000000-0005-0000-0000-000028110000}"/>
    <cellStyle name="20% - Accent5 23 2 3 2 3" xfId="1790" xr:uid="{00000000-0005-0000-0000-000029110000}"/>
    <cellStyle name="20% - Accent5 23 2 3 2 3 2" xfId="29598" xr:uid="{00000000-0005-0000-0000-00002A110000}"/>
    <cellStyle name="20% - Accent5 23 2 3 2 3 3" xfId="33024" xr:uid="{00000000-0005-0000-0000-00002B110000}"/>
    <cellStyle name="20% - Accent5 23 2 3 2 4" xfId="29596" xr:uid="{00000000-0005-0000-0000-00002C110000}"/>
    <cellStyle name="20% - Accent5 23 2 3 2 5" xfId="33022" xr:uid="{00000000-0005-0000-0000-00002D110000}"/>
    <cellStyle name="20% - Accent5 23 2 3 3" xfId="1791" xr:uid="{00000000-0005-0000-0000-00002E110000}"/>
    <cellStyle name="20% - Accent5 23 2 3 3 2" xfId="29599" xr:uid="{00000000-0005-0000-0000-00002F110000}"/>
    <cellStyle name="20% - Accent5 23 2 3 3 3" xfId="33025" xr:uid="{00000000-0005-0000-0000-000030110000}"/>
    <cellStyle name="20% - Accent5 23 2 3 4" xfId="1792" xr:uid="{00000000-0005-0000-0000-000031110000}"/>
    <cellStyle name="20% - Accent5 23 2 3 4 2" xfId="29600" xr:uid="{00000000-0005-0000-0000-000032110000}"/>
    <cellStyle name="20% - Accent5 23 2 3 4 3" xfId="33026" xr:uid="{00000000-0005-0000-0000-000033110000}"/>
    <cellStyle name="20% - Accent5 23 2 3 5" xfId="1793" xr:uid="{00000000-0005-0000-0000-000034110000}"/>
    <cellStyle name="20% - Accent5 23 2 3 5 2" xfId="29601" xr:uid="{00000000-0005-0000-0000-000035110000}"/>
    <cellStyle name="20% - Accent5 23 2 3 5 3" xfId="33027" xr:uid="{00000000-0005-0000-0000-000036110000}"/>
    <cellStyle name="20% - Accent5 23 2 3 6" xfId="1794" xr:uid="{00000000-0005-0000-0000-000037110000}"/>
    <cellStyle name="20% - Accent5 23 2 3 6 2" xfId="29602" xr:uid="{00000000-0005-0000-0000-000038110000}"/>
    <cellStyle name="20% - Accent5 23 2 3 6 3" xfId="33028" xr:uid="{00000000-0005-0000-0000-000039110000}"/>
    <cellStyle name="20% - Accent5 23 2 3 7" xfId="29595" xr:uid="{00000000-0005-0000-0000-00003A110000}"/>
    <cellStyle name="20% - Accent5 23 2 3 8" xfId="33021" xr:uid="{00000000-0005-0000-0000-00003B110000}"/>
    <cellStyle name="20% - Accent5 23 2 4" xfId="1795" xr:uid="{00000000-0005-0000-0000-00003C110000}"/>
    <cellStyle name="20% - Accent5 23 2 4 2" xfId="1796" xr:uid="{00000000-0005-0000-0000-00003D110000}"/>
    <cellStyle name="20% - Accent5 23 2 4 2 2" xfId="29604" xr:uid="{00000000-0005-0000-0000-00003E110000}"/>
    <cellStyle name="20% - Accent5 23 2 4 2 3" xfId="33030" xr:uid="{00000000-0005-0000-0000-00003F110000}"/>
    <cellStyle name="20% - Accent5 23 2 4 3" xfId="1797" xr:uid="{00000000-0005-0000-0000-000040110000}"/>
    <cellStyle name="20% - Accent5 23 2 4 3 2" xfId="29605" xr:uid="{00000000-0005-0000-0000-000041110000}"/>
    <cellStyle name="20% - Accent5 23 2 4 3 3" xfId="33031" xr:uid="{00000000-0005-0000-0000-000042110000}"/>
    <cellStyle name="20% - Accent5 23 2 4 4" xfId="29603" xr:uid="{00000000-0005-0000-0000-000043110000}"/>
    <cellStyle name="20% - Accent5 23 2 4 5" xfId="33029" xr:uid="{00000000-0005-0000-0000-000044110000}"/>
    <cellStyle name="20% - Accent5 23 2 5" xfId="1798" xr:uid="{00000000-0005-0000-0000-000045110000}"/>
    <cellStyle name="20% - Accent5 23 2 5 2" xfId="29606" xr:uid="{00000000-0005-0000-0000-000046110000}"/>
    <cellStyle name="20% - Accent5 23 2 5 3" xfId="33032" xr:uid="{00000000-0005-0000-0000-000047110000}"/>
    <cellStyle name="20% - Accent5 23 2 6" xfId="1799" xr:uid="{00000000-0005-0000-0000-000048110000}"/>
    <cellStyle name="20% - Accent5 23 2 6 2" xfId="29607" xr:uid="{00000000-0005-0000-0000-000049110000}"/>
    <cellStyle name="20% - Accent5 23 2 6 3" xfId="33033" xr:uid="{00000000-0005-0000-0000-00004A110000}"/>
    <cellStyle name="20% - Accent5 23 2 7" xfId="1800" xr:uid="{00000000-0005-0000-0000-00004B110000}"/>
    <cellStyle name="20% - Accent5 23 2 7 2" xfId="29608" xr:uid="{00000000-0005-0000-0000-00004C110000}"/>
    <cellStyle name="20% - Accent5 23 2 7 3" xfId="33034" xr:uid="{00000000-0005-0000-0000-00004D110000}"/>
    <cellStyle name="20% - Accent5 23 2 8" xfId="1801" xr:uid="{00000000-0005-0000-0000-00004E110000}"/>
    <cellStyle name="20% - Accent5 23 2 8 2" xfId="29609" xr:uid="{00000000-0005-0000-0000-00004F110000}"/>
    <cellStyle name="20% - Accent5 23 2 8 3" xfId="33035" xr:uid="{00000000-0005-0000-0000-000050110000}"/>
    <cellStyle name="20% - Accent5 23 2 9" xfId="29584" xr:uid="{00000000-0005-0000-0000-000051110000}"/>
    <cellStyle name="20% - Accent5 23 3" xfId="1802" xr:uid="{00000000-0005-0000-0000-000052110000}"/>
    <cellStyle name="20% - Accent5 23 3 2" xfId="1803" xr:uid="{00000000-0005-0000-0000-000053110000}"/>
    <cellStyle name="20% - Accent5 23 3 2 2" xfId="1804" xr:uid="{00000000-0005-0000-0000-000054110000}"/>
    <cellStyle name="20% - Accent5 23 3 2 2 2" xfId="1805" xr:uid="{00000000-0005-0000-0000-000055110000}"/>
    <cellStyle name="20% - Accent5 23 3 2 2 2 2" xfId="29612" xr:uid="{00000000-0005-0000-0000-000056110000}"/>
    <cellStyle name="20% - Accent5 23 3 2 2 2 3" xfId="33038" xr:uid="{00000000-0005-0000-0000-000057110000}"/>
    <cellStyle name="20% - Accent5 23 3 2 2 3" xfId="1806" xr:uid="{00000000-0005-0000-0000-000058110000}"/>
    <cellStyle name="20% - Accent5 23 3 2 2 3 2" xfId="29613" xr:uid="{00000000-0005-0000-0000-000059110000}"/>
    <cellStyle name="20% - Accent5 23 3 2 2 3 3" xfId="33039" xr:uid="{00000000-0005-0000-0000-00005A110000}"/>
    <cellStyle name="20% - Accent5 23 3 2 2 4" xfId="29611" xr:uid="{00000000-0005-0000-0000-00005B110000}"/>
    <cellStyle name="20% - Accent5 23 3 2 2 5" xfId="33037" xr:uid="{00000000-0005-0000-0000-00005C110000}"/>
    <cellStyle name="20% - Accent5 23 3 2 3" xfId="1807" xr:uid="{00000000-0005-0000-0000-00005D110000}"/>
    <cellStyle name="20% - Accent5 23 3 2 3 2" xfId="29614" xr:uid="{00000000-0005-0000-0000-00005E110000}"/>
    <cellStyle name="20% - Accent5 23 3 2 3 3" xfId="33040" xr:uid="{00000000-0005-0000-0000-00005F110000}"/>
    <cellStyle name="20% - Accent5 23 3 2 4" xfId="1808" xr:uid="{00000000-0005-0000-0000-000060110000}"/>
    <cellStyle name="20% - Accent5 23 3 2 4 2" xfId="29615" xr:uid="{00000000-0005-0000-0000-000061110000}"/>
    <cellStyle name="20% - Accent5 23 3 2 4 3" xfId="33041" xr:uid="{00000000-0005-0000-0000-000062110000}"/>
    <cellStyle name="20% - Accent5 23 3 2 5" xfId="29610" xr:uid="{00000000-0005-0000-0000-000063110000}"/>
    <cellStyle name="20% - Accent5 23 3 2 6" xfId="33036" xr:uid="{00000000-0005-0000-0000-000064110000}"/>
    <cellStyle name="20% - Accent5 23 3 3" xfId="1809" xr:uid="{00000000-0005-0000-0000-000065110000}"/>
    <cellStyle name="20% - Accent5 23 3 3 2" xfId="1810" xr:uid="{00000000-0005-0000-0000-000066110000}"/>
    <cellStyle name="20% - Accent5 23 3 3 2 2" xfId="1811" xr:uid="{00000000-0005-0000-0000-000067110000}"/>
    <cellStyle name="20% - Accent5 23 3 3 2 2 2" xfId="29618" xr:uid="{00000000-0005-0000-0000-000068110000}"/>
    <cellStyle name="20% - Accent5 23 3 3 2 2 3" xfId="33044" xr:uid="{00000000-0005-0000-0000-000069110000}"/>
    <cellStyle name="20% - Accent5 23 3 3 2 3" xfId="1812" xr:uid="{00000000-0005-0000-0000-00006A110000}"/>
    <cellStyle name="20% - Accent5 23 3 3 2 3 2" xfId="29619" xr:uid="{00000000-0005-0000-0000-00006B110000}"/>
    <cellStyle name="20% - Accent5 23 3 3 2 3 3" xfId="33045" xr:uid="{00000000-0005-0000-0000-00006C110000}"/>
    <cellStyle name="20% - Accent5 23 3 3 2 4" xfId="29617" xr:uid="{00000000-0005-0000-0000-00006D110000}"/>
    <cellStyle name="20% - Accent5 23 3 3 2 5" xfId="33043" xr:uid="{00000000-0005-0000-0000-00006E110000}"/>
    <cellStyle name="20% - Accent5 23 3 3 3" xfId="1813" xr:uid="{00000000-0005-0000-0000-00006F110000}"/>
    <cellStyle name="20% - Accent5 23 3 3 3 2" xfId="29620" xr:uid="{00000000-0005-0000-0000-000070110000}"/>
    <cellStyle name="20% - Accent5 23 3 3 3 3" xfId="33046" xr:uid="{00000000-0005-0000-0000-000071110000}"/>
    <cellStyle name="20% - Accent5 23 3 3 4" xfId="1814" xr:uid="{00000000-0005-0000-0000-000072110000}"/>
    <cellStyle name="20% - Accent5 23 3 3 4 2" xfId="29621" xr:uid="{00000000-0005-0000-0000-000073110000}"/>
    <cellStyle name="20% - Accent5 23 3 3 4 3" xfId="33047" xr:uid="{00000000-0005-0000-0000-000074110000}"/>
    <cellStyle name="20% - Accent5 23 3 3 5" xfId="29616" xr:uid="{00000000-0005-0000-0000-000075110000}"/>
    <cellStyle name="20% - Accent5 23 3 3 6" xfId="33042" xr:uid="{00000000-0005-0000-0000-000076110000}"/>
    <cellStyle name="20% - Accent5 23 3 4" xfId="1815" xr:uid="{00000000-0005-0000-0000-000077110000}"/>
    <cellStyle name="20% - Accent5 23 3 4 2" xfId="1816" xr:uid="{00000000-0005-0000-0000-000078110000}"/>
    <cellStyle name="20% - Accent5 23 3 4 2 2" xfId="29623" xr:uid="{00000000-0005-0000-0000-000079110000}"/>
    <cellStyle name="20% - Accent5 23 3 4 2 3" xfId="33049" xr:uid="{00000000-0005-0000-0000-00007A110000}"/>
    <cellStyle name="20% - Accent5 23 3 4 3" xfId="1817" xr:uid="{00000000-0005-0000-0000-00007B110000}"/>
    <cellStyle name="20% - Accent5 23 3 4 3 2" xfId="29624" xr:uid="{00000000-0005-0000-0000-00007C110000}"/>
    <cellStyle name="20% - Accent5 23 3 4 3 3" xfId="33050" xr:uid="{00000000-0005-0000-0000-00007D110000}"/>
    <cellStyle name="20% - Accent5 23 3 4 4" xfId="29622" xr:uid="{00000000-0005-0000-0000-00007E110000}"/>
    <cellStyle name="20% - Accent5 23 3 4 5" xfId="33048" xr:uid="{00000000-0005-0000-0000-00007F110000}"/>
    <cellStyle name="20% - Accent5 23 4" xfId="1818" xr:uid="{00000000-0005-0000-0000-000080110000}"/>
    <cellStyle name="20% - Accent5 23 4 2" xfId="1819" xr:uid="{00000000-0005-0000-0000-000081110000}"/>
    <cellStyle name="20% - Accent5 23 4 2 2" xfId="1820" xr:uid="{00000000-0005-0000-0000-000082110000}"/>
    <cellStyle name="20% - Accent5 23 4 2 2 2" xfId="1821" xr:uid="{00000000-0005-0000-0000-000083110000}"/>
    <cellStyle name="20% - Accent5 23 4 2 2 2 2" xfId="29627" xr:uid="{00000000-0005-0000-0000-000084110000}"/>
    <cellStyle name="20% - Accent5 23 4 2 2 2 3" xfId="33053" xr:uid="{00000000-0005-0000-0000-000085110000}"/>
    <cellStyle name="20% - Accent5 23 4 2 2 3" xfId="1822" xr:uid="{00000000-0005-0000-0000-000086110000}"/>
    <cellStyle name="20% - Accent5 23 4 2 2 3 2" xfId="29628" xr:uid="{00000000-0005-0000-0000-000087110000}"/>
    <cellStyle name="20% - Accent5 23 4 2 2 3 3" xfId="33054" xr:uid="{00000000-0005-0000-0000-000088110000}"/>
    <cellStyle name="20% - Accent5 23 4 2 2 4" xfId="29626" xr:uid="{00000000-0005-0000-0000-000089110000}"/>
    <cellStyle name="20% - Accent5 23 4 2 2 5" xfId="33052" xr:uid="{00000000-0005-0000-0000-00008A110000}"/>
    <cellStyle name="20% - Accent5 23 4 2 3" xfId="1823" xr:uid="{00000000-0005-0000-0000-00008B110000}"/>
    <cellStyle name="20% - Accent5 23 4 2 3 2" xfId="29629" xr:uid="{00000000-0005-0000-0000-00008C110000}"/>
    <cellStyle name="20% - Accent5 23 4 2 3 3" xfId="33055" xr:uid="{00000000-0005-0000-0000-00008D110000}"/>
    <cellStyle name="20% - Accent5 23 4 2 4" xfId="1824" xr:uid="{00000000-0005-0000-0000-00008E110000}"/>
    <cellStyle name="20% - Accent5 23 4 2 4 2" xfId="29630" xr:uid="{00000000-0005-0000-0000-00008F110000}"/>
    <cellStyle name="20% - Accent5 23 4 2 4 3" xfId="33056" xr:uid="{00000000-0005-0000-0000-000090110000}"/>
    <cellStyle name="20% - Accent5 23 4 2 5" xfId="29625" xr:uid="{00000000-0005-0000-0000-000091110000}"/>
    <cellStyle name="20% - Accent5 23 4 2 6" xfId="33051" xr:uid="{00000000-0005-0000-0000-000092110000}"/>
    <cellStyle name="20% - Accent5 23 4 3" xfId="1825" xr:uid="{00000000-0005-0000-0000-000093110000}"/>
    <cellStyle name="20% - Accent5 23 4 3 2" xfId="1826" xr:uid="{00000000-0005-0000-0000-000094110000}"/>
    <cellStyle name="20% - Accent5 23 4 3 2 2" xfId="1827" xr:uid="{00000000-0005-0000-0000-000095110000}"/>
    <cellStyle name="20% - Accent5 23 4 3 2 2 2" xfId="29633" xr:uid="{00000000-0005-0000-0000-000096110000}"/>
    <cellStyle name="20% - Accent5 23 4 3 2 2 3" xfId="33059" xr:uid="{00000000-0005-0000-0000-000097110000}"/>
    <cellStyle name="20% - Accent5 23 4 3 2 3" xfId="1828" xr:uid="{00000000-0005-0000-0000-000098110000}"/>
    <cellStyle name="20% - Accent5 23 4 3 2 3 2" xfId="29634" xr:uid="{00000000-0005-0000-0000-000099110000}"/>
    <cellStyle name="20% - Accent5 23 4 3 2 3 3" xfId="33060" xr:uid="{00000000-0005-0000-0000-00009A110000}"/>
    <cellStyle name="20% - Accent5 23 4 3 2 4" xfId="29632" xr:uid="{00000000-0005-0000-0000-00009B110000}"/>
    <cellStyle name="20% - Accent5 23 4 3 2 5" xfId="33058" xr:uid="{00000000-0005-0000-0000-00009C110000}"/>
    <cellStyle name="20% - Accent5 23 4 3 3" xfId="1829" xr:uid="{00000000-0005-0000-0000-00009D110000}"/>
    <cellStyle name="20% - Accent5 23 4 3 3 2" xfId="29635" xr:uid="{00000000-0005-0000-0000-00009E110000}"/>
    <cellStyle name="20% - Accent5 23 4 3 3 3" xfId="33061" xr:uid="{00000000-0005-0000-0000-00009F110000}"/>
    <cellStyle name="20% - Accent5 23 4 3 4" xfId="1830" xr:uid="{00000000-0005-0000-0000-0000A0110000}"/>
    <cellStyle name="20% - Accent5 23 4 3 4 2" xfId="29636" xr:uid="{00000000-0005-0000-0000-0000A1110000}"/>
    <cellStyle name="20% - Accent5 23 4 3 4 3" xfId="33062" xr:uid="{00000000-0005-0000-0000-0000A2110000}"/>
    <cellStyle name="20% - Accent5 23 4 3 5" xfId="29631" xr:uid="{00000000-0005-0000-0000-0000A3110000}"/>
    <cellStyle name="20% - Accent5 23 4 3 6" xfId="33057" xr:uid="{00000000-0005-0000-0000-0000A4110000}"/>
    <cellStyle name="20% - Accent5 23 4 4" xfId="1831" xr:uid="{00000000-0005-0000-0000-0000A5110000}"/>
    <cellStyle name="20% - Accent5 23 4 4 2" xfId="1832" xr:uid="{00000000-0005-0000-0000-0000A6110000}"/>
    <cellStyle name="20% - Accent5 23 4 4 2 2" xfId="29638" xr:uid="{00000000-0005-0000-0000-0000A7110000}"/>
    <cellStyle name="20% - Accent5 23 4 4 2 3" xfId="33064" xr:uid="{00000000-0005-0000-0000-0000A8110000}"/>
    <cellStyle name="20% - Accent5 23 4 4 3" xfId="1833" xr:uid="{00000000-0005-0000-0000-0000A9110000}"/>
    <cellStyle name="20% - Accent5 23 4 4 3 2" xfId="29639" xr:uid="{00000000-0005-0000-0000-0000AA110000}"/>
    <cellStyle name="20% - Accent5 23 4 4 3 3" xfId="33065" xr:uid="{00000000-0005-0000-0000-0000AB110000}"/>
    <cellStyle name="20% - Accent5 23 4 4 4" xfId="29637" xr:uid="{00000000-0005-0000-0000-0000AC110000}"/>
    <cellStyle name="20% - Accent5 23 4 4 5" xfId="33063" xr:uid="{00000000-0005-0000-0000-0000AD110000}"/>
    <cellStyle name="20% - Accent5 23 5" xfId="1834" xr:uid="{00000000-0005-0000-0000-0000AE110000}"/>
    <cellStyle name="20% - Accent5 23 5 2" xfId="1835" xr:uid="{00000000-0005-0000-0000-0000AF110000}"/>
    <cellStyle name="20% - Accent5 23 5 2 2" xfId="1836" xr:uid="{00000000-0005-0000-0000-0000B0110000}"/>
    <cellStyle name="20% - Accent5 23 5 2 2 2" xfId="1837" xr:uid="{00000000-0005-0000-0000-0000B1110000}"/>
    <cellStyle name="20% - Accent5 23 5 2 2 2 2" xfId="29643" xr:uid="{00000000-0005-0000-0000-0000B2110000}"/>
    <cellStyle name="20% - Accent5 23 5 2 2 2 3" xfId="33069" xr:uid="{00000000-0005-0000-0000-0000B3110000}"/>
    <cellStyle name="20% - Accent5 23 5 2 2 3" xfId="1838" xr:uid="{00000000-0005-0000-0000-0000B4110000}"/>
    <cellStyle name="20% - Accent5 23 5 2 2 3 2" xfId="29644" xr:uid="{00000000-0005-0000-0000-0000B5110000}"/>
    <cellStyle name="20% - Accent5 23 5 2 2 3 3" xfId="33070" xr:uid="{00000000-0005-0000-0000-0000B6110000}"/>
    <cellStyle name="20% - Accent5 23 5 2 2 4" xfId="29642" xr:uid="{00000000-0005-0000-0000-0000B7110000}"/>
    <cellStyle name="20% - Accent5 23 5 2 2 5" xfId="33068" xr:uid="{00000000-0005-0000-0000-0000B8110000}"/>
    <cellStyle name="20% - Accent5 23 5 2 3" xfId="1839" xr:uid="{00000000-0005-0000-0000-0000B9110000}"/>
    <cellStyle name="20% - Accent5 23 5 2 3 2" xfId="29645" xr:uid="{00000000-0005-0000-0000-0000BA110000}"/>
    <cellStyle name="20% - Accent5 23 5 2 3 3" xfId="33071" xr:uid="{00000000-0005-0000-0000-0000BB110000}"/>
    <cellStyle name="20% - Accent5 23 5 2 4" xfId="1840" xr:uid="{00000000-0005-0000-0000-0000BC110000}"/>
    <cellStyle name="20% - Accent5 23 5 2 4 2" xfId="29646" xr:uid="{00000000-0005-0000-0000-0000BD110000}"/>
    <cellStyle name="20% - Accent5 23 5 2 4 3" xfId="33072" xr:uid="{00000000-0005-0000-0000-0000BE110000}"/>
    <cellStyle name="20% - Accent5 23 5 2 5" xfId="1841" xr:uid="{00000000-0005-0000-0000-0000BF110000}"/>
    <cellStyle name="20% - Accent5 23 5 2 5 2" xfId="29647" xr:uid="{00000000-0005-0000-0000-0000C0110000}"/>
    <cellStyle name="20% - Accent5 23 5 2 5 3" xfId="33073" xr:uid="{00000000-0005-0000-0000-0000C1110000}"/>
    <cellStyle name="20% - Accent5 23 5 2 6" xfId="1842" xr:uid="{00000000-0005-0000-0000-0000C2110000}"/>
    <cellStyle name="20% - Accent5 23 5 2 6 2" xfId="29648" xr:uid="{00000000-0005-0000-0000-0000C3110000}"/>
    <cellStyle name="20% - Accent5 23 5 2 6 3" xfId="33074" xr:uid="{00000000-0005-0000-0000-0000C4110000}"/>
    <cellStyle name="20% - Accent5 23 5 2 7" xfId="29641" xr:uid="{00000000-0005-0000-0000-0000C5110000}"/>
    <cellStyle name="20% - Accent5 23 5 2 8" xfId="33067" xr:uid="{00000000-0005-0000-0000-0000C6110000}"/>
    <cellStyle name="20% - Accent5 23 5 3" xfId="1843" xr:uid="{00000000-0005-0000-0000-0000C7110000}"/>
    <cellStyle name="20% - Accent5 23 5 3 2" xfId="1844" xr:uid="{00000000-0005-0000-0000-0000C8110000}"/>
    <cellStyle name="20% - Accent5 23 5 3 2 2" xfId="29650" xr:uid="{00000000-0005-0000-0000-0000C9110000}"/>
    <cellStyle name="20% - Accent5 23 5 3 2 3" xfId="33076" xr:uid="{00000000-0005-0000-0000-0000CA110000}"/>
    <cellStyle name="20% - Accent5 23 5 3 3" xfId="1845" xr:uid="{00000000-0005-0000-0000-0000CB110000}"/>
    <cellStyle name="20% - Accent5 23 5 3 3 2" xfId="29651" xr:uid="{00000000-0005-0000-0000-0000CC110000}"/>
    <cellStyle name="20% - Accent5 23 5 3 3 3" xfId="33077" xr:uid="{00000000-0005-0000-0000-0000CD110000}"/>
    <cellStyle name="20% - Accent5 23 5 3 4" xfId="29649" xr:uid="{00000000-0005-0000-0000-0000CE110000}"/>
    <cellStyle name="20% - Accent5 23 5 3 5" xfId="33075" xr:uid="{00000000-0005-0000-0000-0000CF110000}"/>
    <cellStyle name="20% - Accent5 23 5 4" xfId="1846" xr:uid="{00000000-0005-0000-0000-0000D0110000}"/>
    <cellStyle name="20% - Accent5 23 5 4 2" xfId="29652" xr:uid="{00000000-0005-0000-0000-0000D1110000}"/>
    <cellStyle name="20% - Accent5 23 5 4 3" xfId="33078" xr:uid="{00000000-0005-0000-0000-0000D2110000}"/>
    <cellStyle name="20% - Accent5 23 5 5" xfId="1847" xr:uid="{00000000-0005-0000-0000-0000D3110000}"/>
    <cellStyle name="20% - Accent5 23 5 5 2" xfId="29653" xr:uid="{00000000-0005-0000-0000-0000D4110000}"/>
    <cellStyle name="20% - Accent5 23 5 5 3" xfId="33079" xr:uid="{00000000-0005-0000-0000-0000D5110000}"/>
    <cellStyle name="20% - Accent5 23 5 6" xfId="1848" xr:uid="{00000000-0005-0000-0000-0000D6110000}"/>
    <cellStyle name="20% - Accent5 23 5 6 2" xfId="29654" xr:uid="{00000000-0005-0000-0000-0000D7110000}"/>
    <cellStyle name="20% - Accent5 23 5 6 3" xfId="33080" xr:uid="{00000000-0005-0000-0000-0000D8110000}"/>
    <cellStyle name="20% - Accent5 23 5 7" xfId="1849" xr:uid="{00000000-0005-0000-0000-0000D9110000}"/>
    <cellStyle name="20% - Accent5 23 5 7 2" xfId="29655" xr:uid="{00000000-0005-0000-0000-0000DA110000}"/>
    <cellStyle name="20% - Accent5 23 5 7 3" xfId="33081" xr:uid="{00000000-0005-0000-0000-0000DB110000}"/>
    <cellStyle name="20% - Accent5 23 5 8" xfId="29640" xr:uid="{00000000-0005-0000-0000-0000DC110000}"/>
    <cellStyle name="20% - Accent5 23 5 9" xfId="33066" xr:uid="{00000000-0005-0000-0000-0000DD110000}"/>
    <cellStyle name="20% - Accent5 23 6" xfId="1850" xr:uid="{00000000-0005-0000-0000-0000DE110000}"/>
    <cellStyle name="20% - Accent5 23 6 2" xfId="1851" xr:uid="{00000000-0005-0000-0000-0000DF110000}"/>
    <cellStyle name="20% - Accent5 23 6 2 2" xfId="1852" xr:uid="{00000000-0005-0000-0000-0000E0110000}"/>
    <cellStyle name="20% - Accent5 23 6 2 2 2" xfId="29658" xr:uid="{00000000-0005-0000-0000-0000E1110000}"/>
    <cellStyle name="20% - Accent5 23 6 2 2 3" xfId="33084" xr:uid="{00000000-0005-0000-0000-0000E2110000}"/>
    <cellStyle name="20% - Accent5 23 6 2 3" xfId="1853" xr:uid="{00000000-0005-0000-0000-0000E3110000}"/>
    <cellStyle name="20% - Accent5 23 6 2 3 2" xfId="29659" xr:uid="{00000000-0005-0000-0000-0000E4110000}"/>
    <cellStyle name="20% - Accent5 23 6 2 3 3" xfId="33085" xr:uid="{00000000-0005-0000-0000-0000E5110000}"/>
    <cellStyle name="20% - Accent5 23 6 2 4" xfId="29657" xr:uid="{00000000-0005-0000-0000-0000E6110000}"/>
    <cellStyle name="20% - Accent5 23 6 2 5" xfId="33083" xr:uid="{00000000-0005-0000-0000-0000E7110000}"/>
    <cellStyle name="20% - Accent5 23 6 3" xfId="1854" xr:uid="{00000000-0005-0000-0000-0000E8110000}"/>
    <cellStyle name="20% - Accent5 23 6 3 2" xfId="29660" xr:uid="{00000000-0005-0000-0000-0000E9110000}"/>
    <cellStyle name="20% - Accent5 23 6 3 3" xfId="33086" xr:uid="{00000000-0005-0000-0000-0000EA110000}"/>
    <cellStyle name="20% - Accent5 23 6 4" xfId="1855" xr:uid="{00000000-0005-0000-0000-0000EB110000}"/>
    <cellStyle name="20% - Accent5 23 6 4 2" xfId="29661" xr:uid="{00000000-0005-0000-0000-0000EC110000}"/>
    <cellStyle name="20% - Accent5 23 6 4 3" xfId="33087" xr:uid="{00000000-0005-0000-0000-0000ED110000}"/>
    <cellStyle name="20% - Accent5 23 6 5" xfId="1856" xr:uid="{00000000-0005-0000-0000-0000EE110000}"/>
    <cellStyle name="20% - Accent5 23 6 5 2" xfId="29662" xr:uid="{00000000-0005-0000-0000-0000EF110000}"/>
    <cellStyle name="20% - Accent5 23 6 5 3" xfId="33088" xr:uid="{00000000-0005-0000-0000-0000F0110000}"/>
    <cellStyle name="20% - Accent5 23 6 6" xfId="1857" xr:uid="{00000000-0005-0000-0000-0000F1110000}"/>
    <cellStyle name="20% - Accent5 23 6 6 2" xfId="29663" xr:uid="{00000000-0005-0000-0000-0000F2110000}"/>
    <cellStyle name="20% - Accent5 23 6 6 3" xfId="33089" xr:uid="{00000000-0005-0000-0000-0000F3110000}"/>
    <cellStyle name="20% - Accent5 23 6 7" xfId="29656" xr:uid="{00000000-0005-0000-0000-0000F4110000}"/>
    <cellStyle name="20% - Accent5 23 6 8" xfId="33082" xr:uid="{00000000-0005-0000-0000-0000F5110000}"/>
    <cellStyle name="20% - Accent5 23 7" xfId="1858" xr:uid="{00000000-0005-0000-0000-0000F6110000}"/>
    <cellStyle name="20% - Accent5 23 7 2" xfId="1859" xr:uid="{00000000-0005-0000-0000-0000F7110000}"/>
    <cellStyle name="20% - Accent5 23 7 2 2" xfId="1860" xr:uid="{00000000-0005-0000-0000-0000F8110000}"/>
    <cellStyle name="20% - Accent5 23 7 2 2 2" xfId="29666" xr:uid="{00000000-0005-0000-0000-0000F9110000}"/>
    <cellStyle name="20% - Accent5 23 7 2 2 3" xfId="33092" xr:uid="{00000000-0005-0000-0000-0000FA110000}"/>
    <cellStyle name="20% - Accent5 23 7 2 3" xfId="1861" xr:uid="{00000000-0005-0000-0000-0000FB110000}"/>
    <cellStyle name="20% - Accent5 23 7 2 3 2" xfId="29667" xr:uid="{00000000-0005-0000-0000-0000FC110000}"/>
    <cellStyle name="20% - Accent5 23 7 2 3 3" xfId="33093" xr:uid="{00000000-0005-0000-0000-0000FD110000}"/>
    <cellStyle name="20% - Accent5 23 7 2 4" xfId="29665" xr:uid="{00000000-0005-0000-0000-0000FE110000}"/>
    <cellStyle name="20% - Accent5 23 7 2 5" xfId="33091" xr:uid="{00000000-0005-0000-0000-0000FF110000}"/>
    <cellStyle name="20% - Accent5 23 7 3" xfId="1862" xr:uid="{00000000-0005-0000-0000-000000120000}"/>
    <cellStyle name="20% - Accent5 23 7 3 2" xfId="29668" xr:uid="{00000000-0005-0000-0000-000001120000}"/>
    <cellStyle name="20% - Accent5 23 7 3 3" xfId="33094" xr:uid="{00000000-0005-0000-0000-000002120000}"/>
    <cellStyle name="20% - Accent5 23 7 4" xfId="1863" xr:uid="{00000000-0005-0000-0000-000003120000}"/>
    <cellStyle name="20% - Accent5 23 7 4 2" xfId="29669" xr:uid="{00000000-0005-0000-0000-000004120000}"/>
    <cellStyle name="20% - Accent5 23 7 4 3" xfId="33095" xr:uid="{00000000-0005-0000-0000-000005120000}"/>
    <cellStyle name="20% - Accent5 23 7 5" xfId="1864" xr:uid="{00000000-0005-0000-0000-000006120000}"/>
    <cellStyle name="20% - Accent5 23 7 5 2" xfId="29670" xr:uid="{00000000-0005-0000-0000-000007120000}"/>
    <cellStyle name="20% - Accent5 23 7 5 3" xfId="33096" xr:uid="{00000000-0005-0000-0000-000008120000}"/>
    <cellStyle name="20% - Accent5 23 7 6" xfId="29664" xr:uid="{00000000-0005-0000-0000-000009120000}"/>
    <cellStyle name="20% - Accent5 23 7 7" xfId="33090" xr:uid="{00000000-0005-0000-0000-00000A120000}"/>
    <cellStyle name="20% - Accent5 23 8" xfId="1865" xr:uid="{00000000-0005-0000-0000-00000B120000}"/>
    <cellStyle name="20% - Accent5 23 8 2" xfId="1866" xr:uid="{00000000-0005-0000-0000-00000C120000}"/>
    <cellStyle name="20% - Accent5 23 8 2 2" xfId="29672" xr:uid="{00000000-0005-0000-0000-00000D120000}"/>
    <cellStyle name="20% - Accent5 23 8 2 3" xfId="33098" xr:uid="{00000000-0005-0000-0000-00000E120000}"/>
    <cellStyle name="20% - Accent5 23 8 3" xfId="1867" xr:uid="{00000000-0005-0000-0000-00000F120000}"/>
    <cellStyle name="20% - Accent5 23 8 3 2" xfId="29673" xr:uid="{00000000-0005-0000-0000-000010120000}"/>
    <cellStyle name="20% - Accent5 23 8 3 3" xfId="33099" xr:uid="{00000000-0005-0000-0000-000011120000}"/>
    <cellStyle name="20% - Accent5 23 8 4" xfId="29671" xr:uid="{00000000-0005-0000-0000-000012120000}"/>
    <cellStyle name="20% - Accent5 23 8 5" xfId="33097" xr:uid="{00000000-0005-0000-0000-000013120000}"/>
    <cellStyle name="20% - Accent5 23 9" xfId="1868" xr:uid="{00000000-0005-0000-0000-000014120000}"/>
    <cellStyle name="20% - Accent5 23 9 2" xfId="29674" xr:uid="{00000000-0005-0000-0000-000015120000}"/>
    <cellStyle name="20% - Accent5 23 9 3" xfId="33100" xr:uid="{00000000-0005-0000-0000-000016120000}"/>
    <cellStyle name="20% - Accent5 24" xfId="1869" xr:uid="{00000000-0005-0000-0000-000017120000}"/>
    <cellStyle name="20% - Accent5 24 10" xfId="1870" xr:uid="{00000000-0005-0000-0000-000018120000}"/>
    <cellStyle name="20% - Accent5 24 10 2" xfId="29676" xr:uid="{00000000-0005-0000-0000-000019120000}"/>
    <cellStyle name="20% - Accent5 24 10 3" xfId="33102" xr:uid="{00000000-0005-0000-0000-00001A120000}"/>
    <cellStyle name="20% - Accent5 24 11" xfId="1871" xr:uid="{00000000-0005-0000-0000-00001B120000}"/>
    <cellStyle name="20% - Accent5 24 11 2" xfId="29677" xr:uid="{00000000-0005-0000-0000-00001C120000}"/>
    <cellStyle name="20% - Accent5 24 11 3" xfId="33103" xr:uid="{00000000-0005-0000-0000-00001D120000}"/>
    <cellStyle name="20% - Accent5 24 12" xfId="1872" xr:uid="{00000000-0005-0000-0000-00001E120000}"/>
    <cellStyle name="20% - Accent5 24 12 2" xfId="29678" xr:uid="{00000000-0005-0000-0000-00001F120000}"/>
    <cellStyle name="20% - Accent5 24 12 3" xfId="33104" xr:uid="{00000000-0005-0000-0000-000020120000}"/>
    <cellStyle name="20% - Accent5 24 13" xfId="29675" xr:uid="{00000000-0005-0000-0000-000021120000}"/>
    <cellStyle name="20% - Accent5 24 14" xfId="33101" xr:uid="{00000000-0005-0000-0000-000022120000}"/>
    <cellStyle name="20% - Accent5 24 2" xfId="1873" xr:uid="{00000000-0005-0000-0000-000023120000}"/>
    <cellStyle name="20% - Accent5 24 2 2" xfId="1874" xr:uid="{00000000-0005-0000-0000-000024120000}"/>
    <cellStyle name="20% - Accent5 24 2 2 2" xfId="1875" xr:uid="{00000000-0005-0000-0000-000025120000}"/>
    <cellStyle name="20% - Accent5 24 2 2 2 2" xfId="29680" xr:uid="{00000000-0005-0000-0000-000026120000}"/>
    <cellStyle name="20% - Accent5 24 2 2 2 3" xfId="33106" xr:uid="{00000000-0005-0000-0000-000027120000}"/>
    <cellStyle name="20% - Accent5 24 2 2 3" xfId="1876" xr:uid="{00000000-0005-0000-0000-000028120000}"/>
    <cellStyle name="20% - Accent5 24 2 2 3 2" xfId="29681" xr:uid="{00000000-0005-0000-0000-000029120000}"/>
    <cellStyle name="20% - Accent5 24 2 2 3 3" xfId="33107" xr:uid="{00000000-0005-0000-0000-00002A120000}"/>
    <cellStyle name="20% - Accent5 24 2 2 4" xfId="29679" xr:uid="{00000000-0005-0000-0000-00002B120000}"/>
    <cellStyle name="20% - Accent5 24 2 2 5" xfId="33105" xr:uid="{00000000-0005-0000-0000-00002C120000}"/>
    <cellStyle name="20% - Accent5 24 3" xfId="1877" xr:uid="{00000000-0005-0000-0000-00002D120000}"/>
    <cellStyle name="20% - Accent5 24 3 2" xfId="1878" xr:uid="{00000000-0005-0000-0000-00002E120000}"/>
    <cellStyle name="20% - Accent5 24 3 2 2" xfId="1879" xr:uid="{00000000-0005-0000-0000-00002F120000}"/>
    <cellStyle name="20% - Accent5 24 3 2 2 2" xfId="29683" xr:uid="{00000000-0005-0000-0000-000030120000}"/>
    <cellStyle name="20% - Accent5 24 3 2 2 3" xfId="33109" xr:uid="{00000000-0005-0000-0000-000031120000}"/>
    <cellStyle name="20% - Accent5 24 3 2 3" xfId="1880" xr:uid="{00000000-0005-0000-0000-000032120000}"/>
    <cellStyle name="20% - Accent5 24 3 2 3 2" xfId="29684" xr:uid="{00000000-0005-0000-0000-000033120000}"/>
    <cellStyle name="20% - Accent5 24 3 2 3 3" xfId="33110" xr:uid="{00000000-0005-0000-0000-000034120000}"/>
    <cellStyle name="20% - Accent5 24 3 2 4" xfId="29682" xr:uid="{00000000-0005-0000-0000-000035120000}"/>
    <cellStyle name="20% - Accent5 24 3 2 5" xfId="33108" xr:uid="{00000000-0005-0000-0000-000036120000}"/>
    <cellStyle name="20% - Accent5 24 4" xfId="1881" xr:uid="{00000000-0005-0000-0000-000037120000}"/>
    <cellStyle name="20% - Accent5 24 5" xfId="1882" xr:uid="{00000000-0005-0000-0000-000038120000}"/>
    <cellStyle name="20% - Accent5 24 6" xfId="1883" xr:uid="{00000000-0005-0000-0000-000039120000}"/>
    <cellStyle name="20% - Accent5 24 7" xfId="1884" xr:uid="{00000000-0005-0000-0000-00003A120000}"/>
    <cellStyle name="20% - Accent5 24 7 2" xfId="1885" xr:uid="{00000000-0005-0000-0000-00003B120000}"/>
    <cellStyle name="20% - Accent5 24 7 2 2" xfId="1886" xr:uid="{00000000-0005-0000-0000-00003C120000}"/>
    <cellStyle name="20% - Accent5 24 7 2 2 2" xfId="29687" xr:uid="{00000000-0005-0000-0000-00003D120000}"/>
    <cellStyle name="20% - Accent5 24 7 2 2 3" xfId="33113" xr:uid="{00000000-0005-0000-0000-00003E120000}"/>
    <cellStyle name="20% - Accent5 24 7 2 3" xfId="1887" xr:uid="{00000000-0005-0000-0000-00003F120000}"/>
    <cellStyle name="20% - Accent5 24 7 2 3 2" xfId="29688" xr:uid="{00000000-0005-0000-0000-000040120000}"/>
    <cellStyle name="20% - Accent5 24 7 2 3 3" xfId="33114" xr:uid="{00000000-0005-0000-0000-000041120000}"/>
    <cellStyle name="20% - Accent5 24 7 2 4" xfId="29686" xr:uid="{00000000-0005-0000-0000-000042120000}"/>
    <cellStyle name="20% - Accent5 24 7 2 5" xfId="33112" xr:uid="{00000000-0005-0000-0000-000043120000}"/>
    <cellStyle name="20% - Accent5 24 7 3" xfId="1888" xr:uid="{00000000-0005-0000-0000-000044120000}"/>
    <cellStyle name="20% - Accent5 24 7 3 2" xfId="29689" xr:uid="{00000000-0005-0000-0000-000045120000}"/>
    <cellStyle name="20% - Accent5 24 7 3 3" xfId="33115" xr:uid="{00000000-0005-0000-0000-000046120000}"/>
    <cellStyle name="20% - Accent5 24 7 4" xfId="1889" xr:uid="{00000000-0005-0000-0000-000047120000}"/>
    <cellStyle name="20% - Accent5 24 7 4 2" xfId="29690" xr:uid="{00000000-0005-0000-0000-000048120000}"/>
    <cellStyle name="20% - Accent5 24 7 4 3" xfId="33116" xr:uid="{00000000-0005-0000-0000-000049120000}"/>
    <cellStyle name="20% - Accent5 24 7 5" xfId="1890" xr:uid="{00000000-0005-0000-0000-00004A120000}"/>
    <cellStyle name="20% - Accent5 24 7 5 2" xfId="29691" xr:uid="{00000000-0005-0000-0000-00004B120000}"/>
    <cellStyle name="20% - Accent5 24 7 5 3" xfId="33117" xr:uid="{00000000-0005-0000-0000-00004C120000}"/>
    <cellStyle name="20% - Accent5 24 7 6" xfId="29685" xr:uid="{00000000-0005-0000-0000-00004D120000}"/>
    <cellStyle name="20% - Accent5 24 7 7" xfId="33111" xr:uid="{00000000-0005-0000-0000-00004E120000}"/>
    <cellStyle name="20% - Accent5 24 8" xfId="1891" xr:uid="{00000000-0005-0000-0000-00004F120000}"/>
    <cellStyle name="20% - Accent5 24 8 2" xfId="1892" xr:uid="{00000000-0005-0000-0000-000050120000}"/>
    <cellStyle name="20% - Accent5 24 8 2 2" xfId="29693" xr:uid="{00000000-0005-0000-0000-000051120000}"/>
    <cellStyle name="20% - Accent5 24 8 2 3" xfId="33119" xr:uid="{00000000-0005-0000-0000-000052120000}"/>
    <cellStyle name="20% - Accent5 24 8 3" xfId="1893" xr:uid="{00000000-0005-0000-0000-000053120000}"/>
    <cellStyle name="20% - Accent5 24 8 3 2" xfId="29694" xr:uid="{00000000-0005-0000-0000-000054120000}"/>
    <cellStyle name="20% - Accent5 24 8 3 3" xfId="33120" xr:uid="{00000000-0005-0000-0000-000055120000}"/>
    <cellStyle name="20% - Accent5 24 8 4" xfId="1894" xr:uid="{00000000-0005-0000-0000-000056120000}"/>
    <cellStyle name="20% - Accent5 24 8 4 2" xfId="29695" xr:uid="{00000000-0005-0000-0000-000057120000}"/>
    <cellStyle name="20% - Accent5 24 8 4 3" xfId="33121" xr:uid="{00000000-0005-0000-0000-000058120000}"/>
    <cellStyle name="20% - Accent5 24 8 5" xfId="1895" xr:uid="{00000000-0005-0000-0000-000059120000}"/>
    <cellStyle name="20% - Accent5 24 8 5 2" xfId="29696" xr:uid="{00000000-0005-0000-0000-00005A120000}"/>
    <cellStyle name="20% - Accent5 24 8 5 3" xfId="33122" xr:uid="{00000000-0005-0000-0000-00005B120000}"/>
    <cellStyle name="20% - Accent5 24 8 6" xfId="29692" xr:uid="{00000000-0005-0000-0000-00005C120000}"/>
    <cellStyle name="20% - Accent5 24 8 7" xfId="33118" xr:uid="{00000000-0005-0000-0000-00005D120000}"/>
    <cellStyle name="20% - Accent5 24 9" xfId="1896" xr:uid="{00000000-0005-0000-0000-00005E120000}"/>
    <cellStyle name="20% - Accent5 24 9 2" xfId="29697" xr:uid="{00000000-0005-0000-0000-00005F120000}"/>
    <cellStyle name="20% - Accent5 24 9 3" xfId="33123" xr:uid="{00000000-0005-0000-0000-000060120000}"/>
    <cellStyle name="20% - Accent5 25" xfId="1897" xr:uid="{00000000-0005-0000-0000-000061120000}"/>
    <cellStyle name="20% - Accent5 25 10" xfId="33124" xr:uid="{00000000-0005-0000-0000-000062120000}"/>
    <cellStyle name="20% - Accent5 25 2" xfId="1898" xr:uid="{00000000-0005-0000-0000-000063120000}"/>
    <cellStyle name="20% - Accent5 25 2 2" xfId="1899" xr:uid="{00000000-0005-0000-0000-000064120000}"/>
    <cellStyle name="20% - Accent5 25 2 2 2" xfId="1900" xr:uid="{00000000-0005-0000-0000-000065120000}"/>
    <cellStyle name="20% - Accent5 25 2 2 2 2" xfId="29700" xr:uid="{00000000-0005-0000-0000-000066120000}"/>
    <cellStyle name="20% - Accent5 25 2 2 2 3" xfId="33126" xr:uid="{00000000-0005-0000-0000-000067120000}"/>
    <cellStyle name="20% - Accent5 25 2 2 3" xfId="1901" xr:uid="{00000000-0005-0000-0000-000068120000}"/>
    <cellStyle name="20% - Accent5 25 2 2 3 2" xfId="29701" xr:uid="{00000000-0005-0000-0000-000069120000}"/>
    <cellStyle name="20% - Accent5 25 2 2 3 3" xfId="33127" xr:uid="{00000000-0005-0000-0000-00006A120000}"/>
    <cellStyle name="20% - Accent5 25 2 2 4" xfId="29699" xr:uid="{00000000-0005-0000-0000-00006B120000}"/>
    <cellStyle name="20% - Accent5 25 2 2 5" xfId="33125" xr:uid="{00000000-0005-0000-0000-00006C120000}"/>
    <cellStyle name="20% - Accent5 25 3" xfId="1902" xr:uid="{00000000-0005-0000-0000-00006D120000}"/>
    <cellStyle name="20% - Accent5 25 3 2" xfId="1903" xr:uid="{00000000-0005-0000-0000-00006E120000}"/>
    <cellStyle name="20% - Accent5 25 3 2 2" xfId="1904" xr:uid="{00000000-0005-0000-0000-00006F120000}"/>
    <cellStyle name="20% - Accent5 25 3 2 2 2" xfId="29704" xr:uid="{00000000-0005-0000-0000-000070120000}"/>
    <cellStyle name="20% - Accent5 25 3 2 2 3" xfId="33130" xr:uid="{00000000-0005-0000-0000-000071120000}"/>
    <cellStyle name="20% - Accent5 25 3 2 3" xfId="1905" xr:uid="{00000000-0005-0000-0000-000072120000}"/>
    <cellStyle name="20% - Accent5 25 3 2 3 2" xfId="29705" xr:uid="{00000000-0005-0000-0000-000073120000}"/>
    <cellStyle name="20% - Accent5 25 3 2 3 3" xfId="33131" xr:uid="{00000000-0005-0000-0000-000074120000}"/>
    <cellStyle name="20% - Accent5 25 3 2 4" xfId="1906" xr:uid="{00000000-0005-0000-0000-000075120000}"/>
    <cellStyle name="20% - Accent5 25 3 2 4 2" xfId="29706" xr:uid="{00000000-0005-0000-0000-000076120000}"/>
    <cellStyle name="20% - Accent5 25 3 2 4 3" xfId="33132" xr:uid="{00000000-0005-0000-0000-000077120000}"/>
    <cellStyle name="20% - Accent5 25 3 2 5" xfId="1907" xr:uid="{00000000-0005-0000-0000-000078120000}"/>
    <cellStyle name="20% - Accent5 25 3 2 5 2" xfId="29707" xr:uid="{00000000-0005-0000-0000-000079120000}"/>
    <cellStyle name="20% - Accent5 25 3 2 5 3" xfId="33133" xr:uid="{00000000-0005-0000-0000-00007A120000}"/>
    <cellStyle name="20% - Accent5 25 3 2 6" xfId="29703" xr:uid="{00000000-0005-0000-0000-00007B120000}"/>
    <cellStyle name="20% - Accent5 25 3 2 7" xfId="33129" xr:uid="{00000000-0005-0000-0000-00007C120000}"/>
    <cellStyle name="20% - Accent5 25 3 3" xfId="1908" xr:uid="{00000000-0005-0000-0000-00007D120000}"/>
    <cellStyle name="20% - Accent5 25 3 3 2" xfId="29708" xr:uid="{00000000-0005-0000-0000-00007E120000}"/>
    <cellStyle name="20% - Accent5 25 3 3 3" xfId="33134" xr:uid="{00000000-0005-0000-0000-00007F120000}"/>
    <cellStyle name="20% - Accent5 25 3 4" xfId="1909" xr:uid="{00000000-0005-0000-0000-000080120000}"/>
    <cellStyle name="20% - Accent5 25 3 4 2" xfId="29709" xr:uid="{00000000-0005-0000-0000-000081120000}"/>
    <cellStyle name="20% - Accent5 25 3 4 3" xfId="33135" xr:uid="{00000000-0005-0000-0000-000082120000}"/>
    <cellStyle name="20% - Accent5 25 3 5" xfId="1910" xr:uid="{00000000-0005-0000-0000-000083120000}"/>
    <cellStyle name="20% - Accent5 25 3 5 2" xfId="29710" xr:uid="{00000000-0005-0000-0000-000084120000}"/>
    <cellStyle name="20% - Accent5 25 3 5 3" xfId="33136" xr:uid="{00000000-0005-0000-0000-000085120000}"/>
    <cellStyle name="20% - Accent5 25 3 6" xfId="1911" xr:uid="{00000000-0005-0000-0000-000086120000}"/>
    <cellStyle name="20% - Accent5 25 3 6 2" xfId="29711" xr:uid="{00000000-0005-0000-0000-000087120000}"/>
    <cellStyle name="20% - Accent5 25 3 6 3" xfId="33137" xr:uid="{00000000-0005-0000-0000-000088120000}"/>
    <cellStyle name="20% - Accent5 25 3 7" xfId="29702" xr:uid="{00000000-0005-0000-0000-000089120000}"/>
    <cellStyle name="20% - Accent5 25 3 8" xfId="33128" xr:uid="{00000000-0005-0000-0000-00008A120000}"/>
    <cellStyle name="20% - Accent5 25 4" xfId="1912" xr:uid="{00000000-0005-0000-0000-00008B120000}"/>
    <cellStyle name="20% - Accent5 25 4 2" xfId="1913" xr:uid="{00000000-0005-0000-0000-00008C120000}"/>
    <cellStyle name="20% - Accent5 25 4 2 2" xfId="29713" xr:uid="{00000000-0005-0000-0000-00008D120000}"/>
    <cellStyle name="20% - Accent5 25 4 2 3" xfId="33139" xr:uid="{00000000-0005-0000-0000-00008E120000}"/>
    <cellStyle name="20% - Accent5 25 4 3" xfId="1914" xr:uid="{00000000-0005-0000-0000-00008F120000}"/>
    <cellStyle name="20% - Accent5 25 4 3 2" xfId="29714" xr:uid="{00000000-0005-0000-0000-000090120000}"/>
    <cellStyle name="20% - Accent5 25 4 3 3" xfId="33140" xr:uid="{00000000-0005-0000-0000-000091120000}"/>
    <cellStyle name="20% - Accent5 25 4 4" xfId="1915" xr:uid="{00000000-0005-0000-0000-000092120000}"/>
    <cellStyle name="20% - Accent5 25 4 4 2" xfId="29715" xr:uid="{00000000-0005-0000-0000-000093120000}"/>
    <cellStyle name="20% - Accent5 25 4 4 3" xfId="33141" xr:uid="{00000000-0005-0000-0000-000094120000}"/>
    <cellStyle name="20% - Accent5 25 4 5" xfId="1916" xr:uid="{00000000-0005-0000-0000-000095120000}"/>
    <cellStyle name="20% - Accent5 25 4 5 2" xfId="29716" xr:uid="{00000000-0005-0000-0000-000096120000}"/>
    <cellStyle name="20% - Accent5 25 4 5 3" xfId="33142" xr:uid="{00000000-0005-0000-0000-000097120000}"/>
    <cellStyle name="20% - Accent5 25 4 6" xfId="29712" xr:uid="{00000000-0005-0000-0000-000098120000}"/>
    <cellStyle name="20% - Accent5 25 4 7" xfId="33138" xr:uid="{00000000-0005-0000-0000-000099120000}"/>
    <cellStyle name="20% - Accent5 25 5" xfId="1917" xr:uid="{00000000-0005-0000-0000-00009A120000}"/>
    <cellStyle name="20% - Accent5 25 5 2" xfId="29717" xr:uid="{00000000-0005-0000-0000-00009B120000}"/>
    <cellStyle name="20% - Accent5 25 5 3" xfId="33143" xr:uid="{00000000-0005-0000-0000-00009C120000}"/>
    <cellStyle name="20% - Accent5 25 6" xfId="1918" xr:uid="{00000000-0005-0000-0000-00009D120000}"/>
    <cellStyle name="20% - Accent5 25 6 2" xfId="29718" xr:uid="{00000000-0005-0000-0000-00009E120000}"/>
    <cellStyle name="20% - Accent5 25 6 3" xfId="33144" xr:uid="{00000000-0005-0000-0000-00009F120000}"/>
    <cellStyle name="20% - Accent5 25 7" xfId="1919" xr:uid="{00000000-0005-0000-0000-0000A0120000}"/>
    <cellStyle name="20% - Accent5 25 7 2" xfId="29719" xr:uid="{00000000-0005-0000-0000-0000A1120000}"/>
    <cellStyle name="20% - Accent5 25 7 3" xfId="33145" xr:uid="{00000000-0005-0000-0000-0000A2120000}"/>
    <cellStyle name="20% - Accent5 25 8" xfId="1920" xr:uid="{00000000-0005-0000-0000-0000A3120000}"/>
    <cellStyle name="20% - Accent5 25 8 2" xfId="29720" xr:uid="{00000000-0005-0000-0000-0000A4120000}"/>
    <cellStyle name="20% - Accent5 25 8 3" xfId="33146" xr:uid="{00000000-0005-0000-0000-0000A5120000}"/>
    <cellStyle name="20% - Accent5 25 9" xfId="29698" xr:uid="{00000000-0005-0000-0000-0000A6120000}"/>
    <cellStyle name="20% - Accent5 26" xfId="1921" xr:uid="{00000000-0005-0000-0000-0000A7120000}"/>
    <cellStyle name="20% - Accent5 26 10" xfId="33147" xr:uid="{00000000-0005-0000-0000-0000A8120000}"/>
    <cellStyle name="20% - Accent5 26 2" xfId="1922" xr:uid="{00000000-0005-0000-0000-0000A9120000}"/>
    <cellStyle name="20% - Accent5 26 2 2" xfId="1923" xr:uid="{00000000-0005-0000-0000-0000AA120000}"/>
    <cellStyle name="20% - Accent5 26 2 2 2" xfId="1924" xr:uid="{00000000-0005-0000-0000-0000AB120000}"/>
    <cellStyle name="20% - Accent5 26 2 2 2 2" xfId="29723" xr:uid="{00000000-0005-0000-0000-0000AC120000}"/>
    <cellStyle name="20% - Accent5 26 2 2 2 3" xfId="33149" xr:uid="{00000000-0005-0000-0000-0000AD120000}"/>
    <cellStyle name="20% - Accent5 26 2 2 3" xfId="1925" xr:uid="{00000000-0005-0000-0000-0000AE120000}"/>
    <cellStyle name="20% - Accent5 26 2 2 3 2" xfId="29724" xr:uid="{00000000-0005-0000-0000-0000AF120000}"/>
    <cellStyle name="20% - Accent5 26 2 2 3 3" xfId="33150" xr:uid="{00000000-0005-0000-0000-0000B0120000}"/>
    <cellStyle name="20% - Accent5 26 2 2 4" xfId="29722" xr:uid="{00000000-0005-0000-0000-0000B1120000}"/>
    <cellStyle name="20% - Accent5 26 2 2 5" xfId="33148" xr:uid="{00000000-0005-0000-0000-0000B2120000}"/>
    <cellStyle name="20% - Accent5 26 3" xfId="1926" xr:uid="{00000000-0005-0000-0000-0000B3120000}"/>
    <cellStyle name="20% - Accent5 26 3 2" xfId="1927" xr:uid="{00000000-0005-0000-0000-0000B4120000}"/>
    <cellStyle name="20% - Accent5 26 3 2 2" xfId="1928" xr:uid="{00000000-0005-0000-0000-0000B5120000}"/>
    <cellStyle name="20% - Accent5 26 3 2 2 2" xfId="29727" xr:uid="{00000000-0005-0000-0000-0000B6120000}"/>
    <cellStyle name="20% - Accent5 26 3 2 2 3" xfId="33153" xr:uid="{00000000-0005-0000-0000-0000B7120000}"/>
    <cellStyle name="20% - Accent5 26 3 2 3" xfId="1929" xr:uid="{00000000-0005-0000-0000-0000B8120000}"/>
    <cellStyle name="20% - Accent5 26 3 2 3 2" xfId="29728" xr:uid="{00000000-0005-0000-0000-0000B9120000}"/>
    <cellStyle name="20% - Accent5 26 3 2 3 3" xfId="33154" xr:uid="{00000000-0005-0000-0000-0000BA120000}"/>
    <cellStyle name="20% - Accent5 26 3 2 4" xfId="1930" xr:uid="{00000000-0005-0000-0000-0000BB120000}"/>
    <cellStyle name="20% - Accent5 26 3 2 4 2" xfId="29729" xr:uid="{00000000-0005-0000-0000-0000BC120000}"/>
    <cellStyle name="20% - Accent5 26 3 2 4 3" xfId="33155" xr:uid="{00000000-0005-0000-0000-0000BD120000}"/>
    <cellStyle name="20% - Accent5 26 3 2 5" xfId="1931" xr:uid="{00000000-0005-0000-0000-0000BE120000}"/>
    <cellStyle name="20% - Accent5 26 3 2 5 2" xfId="29730" xr:uid="{00000000-0005-0000-0000-0000BF120000}"/>
    <cellStyle name="20% - Accent5 26 3 2 5 3" xfId="33156" xr:uid="{00000000-0005-0000-0000-0000C0120000}"/>
    <cellStyle name="20% - Accent5 26 3 2 6" xfId="29726" xr:uid="{00000000-0005-0000-0000-0000C1120000}"/>
    <cellStyle name="20% - Accent5 26 3 2 7" xfId="33152" xr:uid="{00000000-0005-0000-0000-0000C2120000}"/>
    <cellStyle name="20% - Accent5 26 3 3" xfId="1932" xr:uid="{00000000-0005-0000-0000-0000C3120000}"/>
    <cellStyle name="20% - Accent5 26 3 3 2" xfId="29731" xr:uid="{00000000-0005-0000-0000-0000C4120000}"/>
    <cellStyle name="20% - Accent5 26 3 3 3" xfId="33157" xr:uid="{00000000-0005-0000-0000-0000C5120000}"/>
    <cellStyle name="20% - Accent5 26 3 4" xfId="1933" xr:uid="{00000000-0005-0000-0000-0000C6120000}"/>
    <cellStyle name="20% - Accent5 26 3 4 2" xfId="29732" xr:uid="{00000000-0005-0000-0000-0000C7120000}"/>
    <cellStyle name="20% - Accent5 26 3 4 3" xfId="33158" xr:uid="{00000000-0005-0000-0000-0000C8120000}"/>
    <cellStyle name="20% - Accent5 26 3 5" xfId="1934" xr:uid="{00000000-0005-0000-0000-0000C9120000}"/>
    <cellStyle name="20% - Accent5 26 3 5 2" xfId="29733" xr:uid="{00000000-0005-0000-0000-0000CA120000}"/>
    <cellStyle name="20% - Accent5 26 3 5 3" xfId="33159" xr:uid="{00000000-0005-0000-0000-0000CB120000}"/>
    <cellStyle name="20% - Accent5 26 3 6" xfId="1935" xr:uid="{00000000-0005-0000-0000-0000CC120000}"/>
    <cellStyle name="20% - Accent5 26 3 6 2" xfId="29734" xr:uid="{00000000-0005-0000-0000-0000CD120000}"/>
    <cellStyle name="20% - Accent5 26 3 6 3" xfId="33160" xr:uid="{00000000-0005-0000-0000-0000CE120000}"/>
    <cellStyle name="20% - Accent5 26 3 7" xfId="29725" xr:uid="{00000000-0005-0000-0000-0000CF120000}"/>
    <cellStyle name="20% - Accent5 26 3 8" xfId="33151" xr:uid="{00000000-0005-0000-0000-0000D0120000}"/>
    <cellStyle name="20% - Accent5 26 4" xfId="1936" xr:uid="{00000000-0005-0000-0000-0000D1120000}"/>
    <cellStyle name="20% - Accent5 26 4 2" xfId="1937" xr:uid="{00000000-0005-0000-0000-0000D2120000}"/>
    <cellStyle name="20% - Accent5 26 4 2 2" xfId="29736" xr:uid="{00000000-0005-0000-0000-0000D3120000}"/>
    <cellStyle name="20% - Accent5 26 4 2 3" xfId="33162" xr:uid="{00000000-0005-0000-0000-0000D4120000}"/>
    <cellStyle name="20% - Accent5 26 4 3" xfId="1938" xr:uid="{00000000-0005-0000-0000-0000D5120000}"/>
    <cellStyle name="20% - Accent5 26 4 3 2" xfId="29737" xr:uid="{00000000-0005-0000-0000-0000D6120000}"/>
    <cellStyle name="20% - Accent5 26 4 3 3" xfId="33163" xr:uid="{00000000-0005-0000-0000-0000D7120000}"/>
    <cellStyle name="20% - Accent5 26 4 4" xfId="1939" xr:uid="{00000000-0005-0000-0000-0000D8120000}"/>
    <cellStyle name="20% - Accent5 26 4 4 2" xfId="29738" xr:uid="{00000000-0005-0000-0000-0000D9120000}"/>
    <cellStyle name="20% - Accent5 26 4 4 3" xfId="33164" xr:uid="{00000000-0005-0000-0000-0000DA120000}"/>
    <cellStyle name="20% - Accent5 26 4 5" xfId="1940" xr:uid="{00000000-0005-0000-0000-0000DB120000}"/>
    <cellStyle name="20% - Accent5 26 4 5 2" xfId="29739" xr:uid="{00000000-0005-0000-0000-0000DC120000}"/>
    <cellStyle name="20% - Accent5 26 4 5 3" xfId="33165" xr:uid="{00000000-0005-0000-0000-0000DD120000}"/>
    <cellStyle name="20% - Accent5 26 4 6" xfId="29735" xr:uid="{00000000-0005-0000-0000-0000DE120000}"/>
    <cellStyle name="20% - Accent5 26 4 7" xfId="33161" xr:uid="{00000000-0005-0000-0000-0000DF120000}"/>
    <cellStyle name="20% - Accent5 26 5" xfId="1941" xr:uid="{00000000-0005-0000-0000-0000E0120000}"/>
    <cellStyle name="20% - Accent5 26 5 2" xfId="29740" xr:uid="{00000000-0005-0000-0000-0000E1120000}"/>
    <cellStyle name="20% - Accent5 26 5 3" xfId="33166" xr:uid="{00000000-0005-0000-0000-0000E2120000}"/>
    <cellStyle name="20% - Accent5 26 6" xfId="1942" xr:uid="{00000000-0005-0000-0000-0000E3120000}"/>
    <cellStyle name="20% - Accent5 26 6 2" xfId="29741" xr:uid="{00000000-0005-0000-0000-0000E4120000}"/>
    <cellStyle name="20% - Accent5 26 6 3" xfId="33167" xr:uid="{00000000-0005-0000-0000-0000E5120000}"/>
    <cellStyle name="20% - Accent5 26 7" xfId="1943" xr:uid="{00000000-0005-0000-0000-0000E6120000}"/>
    <cellStyle name="20% - Accent5 26 7 2" xfId="29742" xr:uid="{00000000-0005-0000-0000-0000E7120000}"/>
    <cellStyle name="20% - Accent5 26 7 3" xfId="33168" xr:uid="{00000000-0005-0000-0000-0000E8120000}"/>
    <cellStyle name="20% - Accent5 26 8" xfId="1944" xr:uid="{00000000-0005-0000-0000-0000E9120000}"/>
    <cellStyle name="20% - Accent5 26 8 2" xfId="29743" xr:uid="{00000000-0005-0000-0000-0000EA120000}"/>
    <cellStyle name="20% - Accent5 26 8 3" xfId="33169" xr:uid="{00000000-0005-0000-0000-0000EB120000}"/>
    <cellStyle name="20% - Accent5 26 9" xfId="29721" xr:uid="{00000000-0005-0000-0000-0000EC120000}"/>
    <cellStyle name="20% - Accent5 27" xfId="1945" xr:uid="{00000000-0005-0000-0000-0000ED120000}"/>
    <cellStyle name="20% - Accent5 27 10" xfId="33170" xr:uid="{00000000-0005-0000-0000-0000EE120000}"/>
    <cellStyle name="20% - Accent5 27 2" xfId="1946" xr:uid="{00000000-0005-0000-0000-0000EF120000}"/>
    <cellStyle name="20% - Accent5 27 2 2" xfId="1947" xr:uid="{00000000-0005-0000-0000-0000F0120000}"/>
    <cellStyle name="20% - Accent5 27 2 2 2" xfId="1948" xr:uid="{00000000-0005-0000-0000-0000F1120000}"/>
    <cellStyle name="20% - Accent5 27 2 2 2 2" xfId="29746" xr:uid="{00000000-0005-0000-0000-0000F2120000}"/>
    <cellStyle name="20% - Accent5 27 2 2 2 3" xfId="33172" xr:uid="{00000000-0005-0000-0000-0000F3120000}"/>
    <cellStyle name="20% - Accent5 27 2 2 3" xfId="1949" xr:uid="{00000000-0005-0000-0000-0000F4120000}"/>
    <cellStyle name="20% - Accent5 27 2 2 3 2" xfId="29747" xr:uid="{00000000-0005-0000-0000-0000F5120000}"/>
    <cellStyle name="20% - Accent5 27 2 2 3 3" xfId="33173" xr:uid="{00000000-0005-0000-0000-0000F6120000}"/>
    <cellStyle name="20% - Accent5 27 2 2 4" xfId="29745" xr:uid="{00000000-0005-0000-0000-0000F7120000}"/>
    <cellStyle name="20% - Accent5 27 2 2 5" xfId="33171" xr:uid="{00000000-0005-0000-0000-0000F8120000}"/>
    <cellStyle name="20% - Accent5 27 3" xfId="1950" xr:uid="{00000000-0005-0000-0000-0000F9120000}"/>
    <cellStyle name="20% - Accent5 27 3 2" xfId="1951" xr:uid="{00000000-0005-0000-0000-0000FA120000}"/>
    <cellStyle name="20% - Accent5 27 3 2 2" xfId="1952" xr:uid="{00000000-0005-0000-0000-0000FB120000}"/>
    <cellStyle name="20% - Accent5 27 3 2 2 2" xfId="29750" xr:uid="{00000000-0005-0000-0000-0000FC120000}"/>
    <cellStyle name="20% - Accent5 27 3 2 2 3" xfId="33176" xr:uid="{00000000-0005-0000-0000-0000FD120000}"/>
    <cellStyle name="20% - Accent5 27 3 2 3" xfId="1953" xr:uid="{00000000-0005-0000-0000-0000FE120000}"/>
    <cellStyle name="20% - Accent5 27 3 2 3 2" xfId="29751" xr:uid="{00000000-0005-0000-0000-0000FF120000}"/>
    <cellStyle name="20% - Accent5 27 3 2 3 3" xfId="33177" xr:uid="{00000000-0005-0000-0000-000000130000}"/>
    <cellStyle name="20% - Accent5 27 3 2 4" xfId="1954" xr:uid="{00000000-0005-0000-0000-000001130000}"/>
    <cellStyle name="20% - Accent5 27 3 2 4 2" xfId="29752" xr:uid="{00000000-0005-0000-0000-000002130000}"/>
    <cellStyle name="20% - Accent5 27 3 2 4 3" xfId="33178" xr:uid="{00000000-0005-0000-0000-000003130000}"/>
    <cellStyle name="20% - Accent5 27 3 2 5" xfId="1955" xr:uid="{00000000-0005-0000-0000-000004130000}"/>
    <cellStyle name="20% - Accent5 27 3 2 5 2" xfId="29753" xr:uid="{00000000-0005-0000-0000-000005130000}"/>
    <cellStyle name="20% - Accent5 27 3 2 5 3" xfId="33179" xr:uid="{00000000-0005-0000-0000-000006130000}"/>
    <cellStyle name="20% - Accent5 27 3 2 6" xfId="29749" xr:uid="{00000000-0005-0000-0000-000007130000}"/>
    <cellStyle name="20% - Accent5 27 3 2 7" xfId="33175" xr:uid="{00000000-0005-0000-0000-000008130000}"/>
    <cellStyle name="20% - Accent5 27 3 3" xfId="1956" xr:uid="{00000000-0005-0000-0000-000009130000}"/>
    <cellStyle name="20% - Accent5 27 3 3 2" xfId="29754" xr:uid="{00000000-0005-0000-0000-00000A130000}"/>
    <cellStyle name="20% - Accent5 27 3 3 3" xfId="33180" xr:uid="{00000000-0005-0000-0000-00000B130000}"/>
    <cellStyle name="20% - Accent5 27 3 4" xfId="1957" xr:uid="{00000000-0005-0000-0000-00000C130000}"/>
    <cellStyle name="20% - Accent5 27 3 4 2" xfId="29755" xr:uid="{00000000-0005-0000-0000-00000D130000}"/>
    <cellStyle name="20% - Accent5 27 3 4 3" xfId="33181" xr:uid="{00000000-0005-0000-0000-00000E130000}"/>
    <cellStyle name="20% - Accent5 27 3 5" xfId="1958" xr:uid="{00000000-0005-0000-0000-00000F130000}"/>
    <cellStyle name="20% - Accent5 27 3 5 2" xfId="29756" xr:uid="{00000000-0005-0000-0000-000010130000}"/>
    <cellStyle name="20% - Accent5 27 3 5 3" xfId="33182" xr:uid="{00000000-0005-0000-0000-000011130000}"/>
    <cellStyle name="20% - Accent5 27 3 6" xfId="1959" xr:uid="{00000000-0005-0000-0000-000012130000}"/>
    <cellStyle name="20% - Accent5 27 3 6 2" xfId="29757" xr:uid="{00000000-0005-0000-0000-000013130000}"/>
    <cellStyle name="20% - Accent5 27 3 6 3" xfId="33183" xr:uid="{00000000-0005-0000-0000-000014130000}"/>
    <cellStyle name="20% - Accent5 27 3 7" xfId="29748" xr:uid="{00000000-0005-0000-0000-000015130000}"/>
    <cellStyle name="20% - Accent5 27 3 8" xfId="33174" xr:uid="{00000000-0005-0000-0000-000016130000}"/>
    <cellStyle name="20% - Accent5 27 4" xfId="1960" xr:uid="{00000000-0005-0000-0000-000017130000}"/>
    <cellStyle name="20% - Accent5 27 4 2" xfId="1961" xr:uid="{00000000-0005-0000-0000-000018130000}"/>
    <cellStyle name="20% - Accent5 27 4 2 2" xfId="29759" xr:uid="{00000000-0005-0000-0000-000019130000}"/>
    <cellStyle name="20% - Accent5 27 4 2 3" xfId="33185" xr:uid="{00000000-0005-0000-0000-00001A130000}"/>
    <cellStyle name="20% - Accent5 27 4 3" xfId="1962" xr:uid="{00000000-0005-0000-0000-00001B130000}"/>
    <cellStyle name="20% - Accent5 27 4 3 2" xfId="29760" xr:uid="{00000000-0005-0000-0000-00001C130000}"/>
    <cellStyle name="20% - Accent5 27 4 3 3" xfId="33186" xr:uid="{00000000-0005-0000-0000-00001D130000}"/>
    <cellStyle name="20% - Accent5 27 4 4" xfId="1963" xr:uid="{00000000-0005-0000-0000-00001E130000}"/>
    <cellStyle name="20% - Accent5 27 4 4 2" xfId="29761" xr:uid="{00000000-0005-0000-0000-00001F130000}"/>
    <cellStyle name="20% - Accent5 27 4 4 3" xfId="33187" xr:uid="{00000000-0005-0000-0000-000020130000}"/>
    <cellStyle name="20% - Accent5 27 4 5" xfId="1964" xr:uid="{00000000-0005-0000-0000-000021130000}"/>
    <cellStyle name="20% - Accent5 27 4 5 2" xfId="29762" xr:uid="{00000000-0005-0000-0000-000022130000}"/>
    <cellStyle name="20% - Accent5 27 4 5 3" xfId="33188" xr:uid="{00000000-0005-0000-0000-000023130000}"/>
    <cellStyle name="20% - Accent5 27 4 6" xfId="29758" xr:uid="{00000000-0005-0000-0000-000024130000}"/>
    <cellStyle name="20% - Accent5 27 4 7" xfId="33184" xr:uid="{00000000-0005-0000-0000-000025130000}"/>
    <cellStyle name="20% - Accent5 27 5" xfId="1965" xr:uid="{00000000-0005-0000-0000-000026130000}"/>
    <cellStyle name="20% - Accent5 27 5 2" xfId="29763" xr:uid="{00000000-0005-0000-0000-000027130000}"/>
    <cellStyle name="20% - Accent5 27 5 3" xfId="33189" xr:uid="{00000000-0005-0000-0000-000028130000}"/>
    <cellStyle name="20% - Accent5 27 6" xfId="1966" xr:uid="{00000000-0005-0000-0000-000029130000}"/>
    <cellStyle name="20% - Accent5 27 6 2" xfId="29764" xr:uid="{00000000-0005-0000-0000-00002A130000}"/>
    <cellStyle name="20% - Accent5 27 6 3" xfId="33190" xr:uid="{00000000-0005-0000-0000-00002B130000}"/>
    <cellStyle name="20% - Accent5 27 7" xfId="1967" xr:uid="{00000000-0005-0000-0000-00002C130000}"/>
    <cellStyle name="20% - Accent5 27 7 2" xfId="29765" xr:uid="{00000000-0005-0000-0000-00002D130000}"/>
    <cellStyle name="20% - Accent5 27 7 3" xfId="33191" xr:uid="{00000000-0005-0000-0000-00002E130000}"/>
    <cellStyle name="20% - Accent5 27 8" xfId="1968" xr:uid="{00000000-0005-0000-0000-00002F130000}"/>
    <cellStyle name="20% - Accent5 27 8 2" xfId="29766" xr:uid="{00000000-0005-0000-0000-000030130000}"/>
    <cellStyle name="20% - Accent5 27 8 3" xfId="33192" xr:uid="{00000000-0005-0000-0000-000031130000}"/>
    <cellStyle name="20% - Accent5 27 9" xfId="29744" xr:uid="{00000000-0005-0000-0000-000032130000}"/>
    <cellStyle name="20% - Accent5 28" xfId="1969" xr:uid="{00000000-0005-0000-0000-000033130000}"/>
    <cellStyle name="20% - Accent5 29" xfId="1970" xr:uid="{00000000-0005-0000-0000-000034130000}"/>
    <cellStyle name="20% - Accent5 3" xfId="1971" xr:uid="{00000000-0005-0000-0000-000035130000}"/>
    <cellStyle name="20% - Accent5 30" xfId="1972" xr:uid="{00000000-0005-0000-0000-000036130000}"/>
    <cellStyle name="20% - Accent5 31" xfId="1973" xr:uid="{00000000-0005-0000-0000-000037130000}"/>
    <cellStyle name="20% - Accent5 32" xfId="1974" xr:uid="{00000000-0005-0000-0000-000038130000}"/>
    <cellStyle name="20% - Accent5 33" xfId="1975" xr:uid="{00000000-0005-0000-0000-000039130000}"/>
    <cellStyle name="20% - Accent5 34" xfId="1976" xr:uid="{00000000-0005-0000-0000-00003A130000}"/>
    <cellStyle name="20% - Accent5 35" xfId="1977" xr:uid="{00000000-0005-0000-0000-00003B130000}"/>
    <cellStyle name="20% - Accent5 4" xfId="1978" xr:uid="{00000000-0005-0000-0000-00003C130000}"/>
    <cellStyle name="20% - Accent5 5" xfId="1979" xr:uid="{00000000-0005-0000-0000-00003D130000}"/>
    <cellStyle name="20% - Accent5 6" xfId="1980" xr:uid="{00000000-0005-0000-0000-00003E130000}"/>
    <cellStyle name="20% - Accent5 7" xfId="1981" xr:uid="{00000000-0005-0000-0000-00003F130000}"/>
    <cellStyle name="20% - Accent5 8" xfId="1982" xr:uid="{00000000-0005-0000-0000-000040130000}"/>
    <cellStyle name="20% - Accent5 9" xfId="1983" xr:uid="{00000000-0005-0000-0000-000041130000}"/>
    <cellStyle name="20% - Accent6 10" xfId="1984" xr:uid="{00000000-0005-0000-0000-000042130000}"/>
    <cellStyle name="20% - Accent6 11" xfId="1985" xr:uid="{00000000-0005-0000-0000-000043130000}"/>
    <cellStyle name="20% - Accent6 12" xfId="1986" xr:uid="{00000000-0005-0000-0000-000044130000}"/>
    <cellStyle name="20% - Accent6 13" xfId="1987" xr:uid="{00000000-0005-0000-0000-000045130000}"/>
    <cellStyle name="20% - Accent6 14" xfId="1988" xr:uid="{00000000-0005-0000-0000-000046130000}"/>
    <cellStyle name="20% - Accent6 15" xfId="1989" xr:uid="{00000000-0005-0000-0000-000047130000}"/>
    <cellStyle name="20% - Accent6 16" xfId="1990" xr:uid="{00000000-0005-0000-0000-000048130000}"/>
    <cellStyle name="20% - Accent6 17" xfId="1991" xr:uid="{00000000-0005-0000-0000-000049130000}"/>
    <cellStyle name="20% - Accent6 18" xfId="1992" xr:uid="{00000000-0005-0000-0000-00004A130000}"/>
    <cellStyle name="20% - Accent6 19" xfId="1993" xr:uid="{00000000-0005-0000-0000-00004B130000}"/>
    <cellStyle name="20% - Accent6 2" xfId="7" xr:uid="{00000000-0005-0000-0000-00004C130000}"/>
    <cellStyle name="20% - Accent6 2 10" xfId="1995" xr:uid="{00000000-0005-0000-0000-00004D130000}"/>
    <cellStyle name="20% - Accent6 2 11" xfId="1996" xr:uid="{00000000-0005-0000-0000-00004E130000}"/>
    <cellStyle name="20% - Accent6 2 12" xfId="1997" xr:uid="{00000000-0005-0000-0000-00004F130000}"/>
    <cellStyle name="20% - Accent6 2 13" xfId="1998" xr:uid="{00000000-0005-0000-0000-000050130000}"/>
    <cellStyle name="20% - Accent6 2 14" xfId="1994" xr:uid="{00000000-0005-0000-0000-000051130000}"/>
    <cellStyle name="20% - Accent6 2 2" xfId="1999" xr:uid="{00000000-0005-0000-0000-000052130000}"/>
    <cellStyle name="20% - Accent6 2 3" xfId="2000" xr:uid="{00000000-0005-0000-0000-000053130000}"/>
    <cellStyle name="20% - Accent6 2 4" xfId="2001" xr:uid="{00000000-0005-0000-0000-000054130000}"/>
    <cellStyle name="20% - Accent6 2 5" xfId="2002" xr:uid="{00000000-0005-0000-0000-000055130000}"/>
    <cellStyle name="20% - Accent6 2 6" xfId="2003" xr:uid="{00000000-0005-0000-0000-000056130000}"/>
    <cellStyle name="20% - Accent6 2 7" xfId="2004" xr:uid="{00000000-0005-0000-0000-000057130000}"/>
    <cellStyle name="20% - Accent6 2 8" xfId="2005" xr:uid="{00000000-0005-0000-0000-000058130000}"/>
    <cellStyle name="20% - Accent6 2 9" xfId="2006" xr:uid="{00000000-0005-0000-0000-000059130000}"/>
    <cellStyle name="20% - Accent6 20" xfId="2007" xr:uid="{00000000-0005-0000-0000-00005A130000}"/>
    <cellStyle name="20% - Accent6 21" xfId="2008" xr:uid="{00000000-0005-0000-0000-00005B130000}"/>
    <cellStyle name="20% - Accent6 21 10" xfId="2009" xr:uid="{00000000-0005-0000-0000-00005C130000}"/>
    <cellStyle name="20% - Accent6 21 11" xfId="2010" xr:uid="{00000000-0005-0000-0000-00005D130000}"/>
    <cellStyle name="20% - Accent6 21 12" xfId="2011" xr:uid="{00000000-0005-0000-0000-00005E130000}"/>
    <cellStyle name="20% - Accent6 21 13" xfId="2012" xr:uid="{00000000-0005-0000-0000-00005F130000}"/>
    <cellStyle name="20% - Accent6 21 14" xfId="2013" xr:uid="{00000000-0005-0000-0000-000060130000}"/>
    <cellStyle name="20% - Accent6 21 2" xfId="2014" xr:uid="{00000000-0005-0000-0000-000061130000}"/>
    <cellStyle name="20% - Accent6 21 2 2" xfId="2015" xr:uid="{00000000-0005-0000-0000-000062130000}"/>
    <cellStyle name="20% - Accent6 21 2 3" xfId="2016" xr:uid="{00000000-0005-0000-0000-000063130000}"/>
    <cellStyle name="20% - Accent6 21 2 3 2" xfId="2017" xr:uid="{00000000-0005-0000-0000-000064130000}"/>
    <cellStyle name="20% - Accent6 21 2 4" xfId="2018" xr:uid="{00000000-0005-0000-0000-000065130000}"/>
    <cellStyle name="20% - Accent6 21 2 5" xfId="2019" xr:uid="{00000000-0005-0000-0000-000066130000}"/>
    <cellStyle name="20% - Accent6 21 3" xfId="2020" xr:uid="{00000000-0005-0000-0000-000067130000}"/>
    <cellStyle name="20% - Accent6 21 4" xfId="2021" xr:uid="{00000000-0005-0000-0000-000068130000}"/>
    <cellStyle name="20% - Accent6 21 5" xfId="2022" xr:uid="{00000000-0005-0000-0000-000069130000}"/>
    <cellStyle name="20% - Accent6 21 6" xfId="2023" xr:uid="{00000000-0005-0000-0000-00006A130000}"/>
    <cellStyle name="20% - Accent6 21 7" xfId="2024" xr:uid="{00000000-0005-0000-0000-00006B130000}"/>
    <cellStyle name="20% - Accent6 21 8" xfId="2025" xr:uid="{00000000-0005-0000-0000-00006C130000}"/>
    <cellStyle name="20% - Accent6 21 9" xfId="2026" xr:uid="{00000000-0005-0000-0000-00006D130000}"/>
    <cellStyle name="20% - Accent6 22" xfId="2027" xr:uid="{00000000-0005-0000-0000-00006E130000}"/>
    <cellStyle name="20% - Accent6 22 10" xfId="2028" xr:uid="{00000000-0005-0000-0000-00006F130000}"/>
    <cellStyle name="20% - Accent6 22 10 2" xfId="29768" xr:uid="{00000000-0005-0000-0000-000070130000}"/>
    <cellStyle name="20% - Accent6 22 10 3" xfId="33194" xr:uid="{00000000-0005-0000-0000-000071130000}"/>
    <cellStyle name="20% - Accent6 22 11" xfId="2029" xr:uid="{00000000-0005-0000-0000-000072130000}"/>
    <cellStyle name="20% - Accent6 22 11 2" xfId="29769" xr:uid="{00000000-0005-0000-0000-000073130000}"/>
    <cellStyle name="20% - Accent6 22 11 3" xfId="33195" xr:uid="{00000000-0005-0000-0000-000074130000}"/>
    <cellStyle name="20% - Accent6 22 12" xfId="2030" xr:uid="{00000000-0005-0000-0000-000075130000}"/>
    <cellStyle name="20% - Accent6 22 12 2" xfId="29770" xr:uid="{00000000-0005-0000-0000-000076130000}"/>
    <cellStyle name="20% - Accent6 22 12 3" xfId="33196" xr:uid="{00000000-0005-0000-0000-000077130000}"/>
    <cellStyle name="20% - Accent6 22 13" xfId="2031" xr:uid="{00000000-0005-0000-0000-000078130000}"/>
    <cellStyle name="20% - Accent6 22 13 2" xfId="29771" xr:uid="{00000000-0005-0000-0000-000079130000}"/>
    <cellStyle name="20% - Accent6 22 13 3" xfId="33197" xr:uid="{00000000-0005-0000-0000-00007A130000}"/>
    <cellStyle name="20% - Accent6 22 14" xfId="2032" xr:uid="{00000000-0005-0000-0000-00007B130000}"/>
    <cellStyle name="20% - Accent6 22 14 2" xfId="29772" xr:uid="{00000000-0005-0000-0000-00007C130000}"/>
    <cellStyle name="20% - Accent6 22 14 3" xfId="33198" xr:uid="{00000000-0005-0000-0000-00007D130000}"/>
    <cellStyle name="20% - Accent6 22 15" xfId="29767" xr:uid="{00000000-0005-0000-0000-00007E130000}"/>
    <cellStyle name="20% - Accent6 22 16" xfId="33193" xr:uid="{00000000-0005-0000-0000-00007F130000}"/>
    <cellStyle name="20% - Accent6 22 2" xfId="2033" xr:uid="{00000000-0005-0000-0000-000080130000}"/>
    <cellStyle name="20% - Accent6 22 2 10" xfId="33199" xr:uid="{00000000-0005-0000-0000-000081130000}"/>
    <cellStyle name="20% - Accent6 22 2 2" xfId="2034" xr:uid="{00000000-0005-0000-0000-000082130000}"/>
    <cellStyle name="20% - Accent6 22 2 2 2" xfId="2035" xr:uid="{00000000-0005-0000-0000-000083130000}"/>
    <cellStyle name="20% - Accent6 22 2 2 2 2" xfId="2036" xr:uid="{00000000-0005-0000-0000-000084130000}"/>
    <cellStyle name="20% - Accent6 22 2 2 2 2 2" xfId="29776" xr:uid="{00000000-0005-0000-0000-000085130000}"/>
    <cellStyle name="20% - Accent6 22 2 2 2 2 3" xfId="33202" xr:uid="{00000000-0005-0000-0000-000086130000}"/>
    <cellStyle name="20% - Accent6 22 2 2 2 3" xfId="2037" xr:uid="{00000000-0005-0000-0000-000087130000}"/>
    <cellStyle name="20% - Accent6 22 2 2 2 3 2" xfId="29777" xr:uid="{00000000-0005-0000-0000-000088130000}"/>
    <cellStyle name="20% - Accent6 22 2 2 2 3 3" xfId="33203" xr:uid="{00000000-0005-0000-0000-000089130000}"/>
    <cellStyle name="20% - Accent6 22 2 2 2 4" xfId="2038" xr:uid="{00000000-0005-0000-0000-00008A130000}"/>
    <cellStyle name="20% - Accent6 22 2 2 2 4 2" xfId="29778" xr:uid="{00000000-0005-0000-0000-00008B130000}"/>
    <cellStyle name="20% - Accent6 22 2 2 2 4 3" xfId="33204" xr:uid="{00000000-0005-0000-0000-00008C130000}"/>
    <cellStyle name="20% - Accent6 22 2 2 2 5" xfId="2039" xr:uid="{00000000-0005-0000-0000-00008D130000}"/>
    <cellStyle name="20% - Accent6 22 2 2 2 5 2" xfId="29779" xr:uid="{00000000-0005-0000-0000-00008E130000}"/>
    <cellStyle name="20% - Accent6 22 2 2 2 5 3" xfId="33205" xr:uid="{00000000-0005-0000-0000-00008F130000}"/>
    <cellStyle name="20% - Accent6 22 2 2 2 6" xfId="29775" xr:uid="{00000000-0005-0000-0000-000090130000}"/>
    <cellStyle name="20% - Accent6 22 2 2 2 7" xfId="33201" xr:uid="{00000000-0005-0000-0000-000091130000}"/>
    <cellStyle name="20% - Accent6 22 2 2 3" xfId="2040" xr:uid="{00000000-0005-0000-0000-000092130000}"/>
    <cellStyle name="20% - Accent6 22 2 2 3 2" xfId="29780" xr:uid="{00000000-0005-0000-0000-000093130000}"/>
    <cellStyle name="20% - Accent6 22 2 2 3 3" xfId="33206" xr:uid="{00000000-0005-0000-0000-000094130000}"/>
    <cellStyle name="20% - Accent6 22 2 2 4" xfId="2041" xr:uid="{00000000-0005-0000-0000-000095130000}"/>
    <cellStyle name="20% - Accent6 22 2 2 4 2" xfId="29781" xr:uid="{00000000-0005-0000-0000-000096130000}"/>
    <cellStyle name="20% - Accent6 22 2 2 4 3" xfId="33207" xr:uid="{00000000-0005-0000-0000-000097130000}"/>
    <cellStyle name="20% - Accent6 22 2 2 5" xfId="2042" xr:uid="{00000000-0005-0000-0000-000098130000}"/>
    <cellStyle name="20% - Accent6 22 2 2 5 2" xfId="29782" xr:uid="{00000000-0005-0000-0000-000099130000}"/>
    <cellStyle name="20% - Accent6 22 2 2 5 3" xfId="33208" xr:uid="{00000000-0005-0000-0000-00009A130000}"/>
    <cellStyle name="20% - Accent6 22 2 2 6" xfId="2043" xr:uid="{00000000-0005-0000-0000-00009B130000}"/>
    <cellStyle name="20% - Accent6 22 2 2 6 2" xfId="29783" xr:uid="{00000000-0005-0000-0000-00009C130000}"/>
    <cellStyle name="20% - Accent6 22 2 2 6 3" xfId="33209" xr:uid="{00000000-0005-0000-0000-00009D130000}"/>
    <cellStyle name="20% - Accent6 22 2 2 7" xfId="29774" xr:uid="{00000000-0005-0000-0000-00009E130000}"/>
    <cellStyle name="20% - Accent6 22 2 2 8" xfId="33200" xr:uid="{00000000-0005-0000-0000-00009F130000}"/>
    <cellStyle name="20% - Accent6 22 2 3" xfId="2044" xr:uid="{00000000-0005-0000-0000-0000A0130000}"/>
    <cellStyle name="20% - Accent6 22 2 3 2" xfId="2045" xr:uid="{00000000-0005-0000-0000-0000A1130000}"/>
    <cellStyle name="20% - Accent6 22 2 3 2 2" xfId="2046" xr:uid="{00000000-0005-0000-0000-0000A2130000}"/>
    <cellStyle name="20% - Accent6 22 2 3 2 2 2" xfId="29786" xr:uid="{00000000-0005-0000-0000-0000A3130000}"/>
    <cellStyle name="20% - Accent6 22 2 3 2 2 3" xfId="33212" xr:uid="{00000000-0005-0000-0000-0000A4130000}"/>
    <cellStyle name="20% - Accent6 22 2 3 2 3" xfId="2047" xr:uid="{00000000-0005-0000-0000-0000A5130000}"/>
    <cellStyle name="20% - Accent6 22 2 3 2 3 2" xfId="29787" xr:uid="{00000000-0005-0000-0000-0000A6130000}"/>
    <cellStyle name="20% - Accent6 22 2 3 2 3 3" xfId="33213" xr:uid="{00000000-0005-0000-0000-0000A7130000}"/>
    <cellStyle name="20% - Accent6 22 2 3 2 4" xfId="29785" xr:uid="{00000000-0005-0000-0000-0000A8130000}"/>
    <cellStyle name="20% - Accent6 22 2 3 2 5" xfId="33211" xr:uid="{00000000-0005-0000-0000-0000A9130000}"/>
    <cellStyle name="20% - Accent6 22 2 3 3" xfId="2048" xr:uid="{00000000-0005-0000-0000-0000AA130000}"/>
    <cellStyle name="20% - Accent6 22 2 3 3 2" xfId="29788" xr:uid="{00000000-0005-0000-0000-0000AB130000}"/>
    <cellStyle name="20% - Accent6 22 2 3 3 3" xfId="33214" xr:uid="{00000000-0005-0000-0000-0000AC130000}"/>
    <cellStyle name="20% - Accent6 22 2 3 4" xfId="2049" xr:uid="{00000000-0005-0000-0000-0000AD130000}"/>
    <cellStyle name="20% - Accent6 22 2 3 4 2" xfId="29789" xr:uid="{00000000-0005-0000-0000-0000AE130000}"/>
    <cellStyle name="20% - Accent6 22 2 3 4 3" xfId="33215" xr:uid="{00000000-0005-0000-0000-0000AF130000}"/>
    <cellStyle name="20% - Accent6 22 2 3 5" xfId="2050" xr:uid="{00000000-0005-0000-0000-0000B0130000}"/>
    <cellStyle name="20% - Accent6 22 2 3 5 2" xfId="29790" xr:uid="{00000000-0005-0000-0000-0000B1130000}"/>
    <cellStyle name="20% - Accent6 22 2 3 5 3" xfId="33216" xr:uid="{00000000-0005-0000-0000-0000B2130000}"/>
    <cellStyle name="20% - Accent6 22 2 3 6" xfId="2051" xr:uid="{00000000-0005-0000-0000-0000B3130000}"/>
    <cellStyle name="20% - Accent6 22 2 3 6 2" xfId="29791" xr:uid="{00000000-0005-0000-0000-0000B4130000}"/>
    <cellStyle name="20% - Accent6 22 2 3 6 3" xfId="33217" xr:uid="{00000000-0005-0000-0000-0000B5130000}"/>
    <cellStyle name="20% - Accent6 22 2 3 7" xfId="29784" xr:uid="{00000000-0005-0000-0000-0000B6130000}"/>
    <cellStyle name="20% - Accent6 22 2 3 8" xfId="33210" xr:uid="{00000000-0005-0000-0000-0000B7130000}"/>
    <cellStyle name="20% - Accent6 22 2 4" xfId="2052" xr:uid="{00000000-0005-0000-0000-0000B8130000}"/>
    <cellStyle name="20% - Accent6 22 2 4 2" xfId="2053" xr:uid="{00000000-0005-0000-0000-0000B9130000}"/>
    <cellStyle name="20% - Accent6 22 2 4 2 2" xfId="29793" xr:uid="{00000000-0005-0000-0000-0000BA130000}"/>
    <cellStyle name="20% - Accent6 22 2 4 2 3" xfId="33219" xr:uid="{00000000-0005-0000-0000-0000BB130000}"/>
    <cellStyle name="20% - Accent6 22 2 4 3" xfId="2054" xr:uid="{00000000-0005-0000-0000-0000BC130000}"/>
    <cellStyle name="20% - Accent6 22 2 4 3 2" xfId="29794" xr:uid="{00000000-0005-0000-0000-0000BD130000}"/>
    <cellStyle name="20% - Accent6 22 2 4 3 3" xfId="33220" xr:uid="{00000000-0005-0000-0000-0000BE130000}"/>
    <cellStyle name="20% - Accent6 22 2 4 4" xfId="29792" xr:uid="{00000000-0005-0000-0000-0000BF130000}"/>
    <cellStyle name="20% - Accent6 22 2 4 5" xfId="33218" xr:uid="{00000000-0005-0000-0000-0000C0130000}"/>
    <cellStyle name="20% - Accent6 22 2 5" xfId="2055" xr:uid="{00000000-0005-0000-0000-0000C1130000}"/>
    <cellStyle name="20% - Accent6 22 2 5 2" xfId="29795" xr:uid="{00000000-0005-0000-0000-0000C2130000}"/>
    <cellStyle name="20% - Accent6 22 2 5 3" xfId="33221" xr:uid="{00000000-0005-0000-0000-0000C3130000}"/>
    <cellStyle name="20% - Accent6 22 2 6" xfId="2056" xr:uid="{00000000-0005-0000-0000-0000C4130000}"/>
    <cellStyle name="20% - Accent6 22 2 6 2" xfId="29796" xr:uid="{00000000-0005-0000-0000-0000C5130000}"/>
    <cellStyle name="20% - Accent6 22 2 6 3" xfId="33222" xr:uid="{00000000-0005-0000-0000-0000C6130000}"/>
    <cellStyle name="20% - Accent6 22 2 7" xfId="2057" xr:uid="{00000000-0005-0000-0000-0000C7130000}"/>
    <cellStyle name="20% - Accent6 22 2 7 2" xfId="29797" xr:uid="{00000000-0005-0000-0000-0000C8130000}"/>
    <cellStyle name="20% - Accent6 22 2 7 3" xfId="33223" xr:uid="{00000000-0005-0000-0000-0000C9130000}"/>
    <cellStyle name="20% - Accent6 22 2 8" xfId="2058" xr:uid="{00000000-0005-0000-0000-0000CA130000}"/>
    <cellStyle name="20% - Accent6 22 2 8 2" xfId="29798" xr:uid="{00000000-0005-0000-0000-0000CB130000}"/>
    <cellStyle name="20% - Accent6 22 2 8 3" xfId="33224" xr:uid="{00000000-0005-0000-0000-0000CC130000}"/>
    <cellStyle name="20% - Accent6 22 2 9" xfId="29773" xr:uid="{00000000-0005-0000-0000-0000CD130000}"/>
    <cellStyle name="20% - Accent6 22 3" xfId="2059" xr:uid="{00000000-0005-0000-0000-0000CE130000}"/>
    <cellStyle name="20% - Accent6 22 3 2" xfId="2060" xr:uid="{00000000-0005-0000-0000-0000CF130000}"/>
    <cellStyle name="20% - Accent6 22 3 2 2" xfId="2061" xr:uid="{00000000-0005-0000-0000-0000D0130000}"/>
    <cellStyle name="20% - Accent6 22 3 2 2 2" xfId="2062" xr:uid="{00000000-0005-0000-0000-0000D1130000}"/>
    <cellStyle name="20% - Accent6 22 3 2 2 2 2" xfId="29801" xr:uid="{00000000-0005-0000-0000-0000D2130000}"/>
    <cellStyle name="20% - Accent6 22 3 2 2 2 3" xfId="33227" xr:uid="{00000000-0005-0000-0000-0000D3130000}"/>
    <cellStyle name="20% - Accent6 22 3 2 2 3" xfId="2063" xr:uid="{00000000-0005-0000-0000-0000D4130000}"/>
    <cellStyle name="20% - Accent6 22 3 2 2 3 2" xfId="29802" xr:uid="{00000000-0005-0000-0000-0000D5130000}"/>
    <cellStyle name="20% - Accent6 22 3 2 2 3 3" xfId="33228" xr:uid="{00000000-0005-0000-0000-0000D6130000}"/>
    <cellStyle name="20% - Accent6 22 3 2 2 4" xfId="29800" xr:uid="{00000000-0005-0000-0000-0000D7130000}"/>
    <cellStyle name="20% - Accent6 22 3 2 2 5" xfId="33226" xr:uid="{00000000-0005-0000-0000-0000D8130000}"/>
    <cellStyle name="20% - Accent6 22 3 2 3" xfId="2064" xr:uid="{00000000-0005-0000-0000-0000D9130000}"/>
    <cellStyle name="20% - Accent6 22 3 2 3 2" xfId="29803" xr:uid="{00000000-0005-0000-0000-0000DA130000}"/>
    <cellStyle name="20% - Accent6 22 3 2 3 3" xfId="33229" xr:uid="{00000000-0005-0000-0000-0000DB130000}"/>
    <cellStyle name="20% - Accent6 22 3 2 4" xfId="2065" xr:uid="{00000000-0005-0000-0000-0000DC130000}"/>
    <cellStyle name="20% - Accent6 22 3 2 4 2" xfId="29804" xr:uid="{00000000-0005-0000-0000-0000DD130000}"/>
    <cellStyle name="20% - Accent6 22 3 2 4 3" xfId="33230" xr:uid="{00000000-0005-0000-0000-0000DE130000}"/>
    <cellStyle name="20% - Accent6 22 3 2 5" xfId="29799" xr:uid="{00000000-0005-0000-0000-0000DF130000}"/>
    <cellStyle name="20% - Accent6 22 3 2 6" xfId="33225" xr:uid="{00000000-0005-0000-0000-0000E0130000}"/>
    <cellStyle name="20% - Accent6 22 3 3" xfId="2066" xr:uid="{00000000-0005-0000-0000-0000E1130000}"/>
    <cellStyle name="20% - Accent6 22 3 3 2" xfId="2067" xr:uid="{00000000-0005-0000-0000-0000E2130000}"/>
    <cellStyle name="20% - Accent6 22 3 3 2 2" xfId="2068" xr:uid="{00000000-0005-0000-0000-0000E3130000}"/>
    <cellStyle name="20% - Accent6 22 3 3 2 2 2" xfId="29807" xr:uid="{00000000-0005-0000-0000-0000E4130000}"/>
    <cellStyle name="20% - Accent6 22 3 3 2 2 3" xfId="33233" xr:uid="{00000000-0005-0000-0000-0000E5130000}"/>
    <cellStyle name="20% - Accent6 22 3 3 2 3" xfId="2069" xr:uid="{00000000-0005-0000-0000-0000E6130000}"/>
    <cellStyle name="20% - Accent6 22 3 3 2 3 2" xfId="29808" xr:uid="{00000000-0005-0000-0000-0000E7130000}"/>
    <cellStyle name="20% - Accent6 22 3 3 2 3 3" xfId="33234" xr:uid="{00000000-0005-0000-0000-0000E8130000}"/>
    <cellStyle name="20% - Accent6 22 3 3 2 4" xfId="29806" xr:uid="{00000000-0005-0000-0000-0000E9130000}"/>
    <cellStyle name="20% - Accent6 22 3 3 2 5" xfId="33232" xr:uid="{00000000-0005-0000-0000-0000EA130000}"/>
    <cellStyle name="20% - Accent6 22 3 3 3" xfId="2070" xr:uid="{00000000-0005-0000-0000-0000EB130000}"/>
    <cellStyle name="20% - Accent6 22 3 3 3 2" xfId="29809" xr:uid="{00000000-0005-0000-0000-0000EC130000}"/>
    <cellStyle name="20% - Accent6 22 3 3 3 3" xfId="33235" xr:uid="{00000000-0005-0000-0000-0000ED130000}"/>
    <cellStyle name="20% - Accent6 22 3 3 4" xfId="2071" xr:uid="{00000000-0005-0000-0000-0000EE130000}"/>
    <cellStyle name="20% - Accent6 22 3 3 4 2" xfId="29810" xr:uid="{00000000-0005-0000-0000-0000EF130000}"/>
    <cellStyle name="20% - Accent6 22 3 3 4 3" xfId="33236" xr:uid="{00000000-0005-0000-0000-0000F0130000}"/>
    <cellStyle name="20% - Accent6 22 3 3 5" xfId="29805" xr:uid="{00000000-0005-0000-0000-0000F1130000}"/>
    <cellStyle name="20% - Accent6 22 3 3 6" xfId="33231" xr:uid="{00000000-0005-0000-0000-0000F2130000}"/>
    <cellStyle name="20% - Accent6 22 3 4" xfId="2072" xr:uid="{00000000-0005-0000-0000-0000F3130000}"/>
    <cellStyle name="20% - Accent6 22 3 4 2" xfId="2073" xr:uid="{00000000-0005-0000-0000-0000F4130000}"/>
    <cellStyle name="20% - Accent6 22 3 4 2 2" xfId="29812" xr:uid="{00000000-0005-0000-0000-0000F5130000}"/>
    <cellStyle name="20% - Accent6 22 3 4 2 3" xfId="33238" xr:uid="{00000000-0005-0000-0000-0000F6130000}"/>
    <cellStyle name="20% - Accent6 22 3 4 3" xfId="2074" xr:uid="{00000000-0005-0000-0000-0000F7130000}"/>
    <cellStyle name="20% - Accent6 22 3 4 3 2" xfId="29813" xr:uid="{00000000-0005-0000-0000-0000F8130000}"/>
    <cellStyle name="20% - Accent6 22 3 4 3 3" xfId="33239" xr:uid="{00000000-0005-0000-0000-0000F9130000}"/>
    <cellStyle name="20% - Accent6 22 3 4 4" xfId="29811" xr:uid="{00000000-0005-0000-0000-0000FA130000}"/>
    <cellStyle name="20% - Accent6 22 3 4 5" xfId="33237" xr:uid="{00000000-0005-0000-0000-0000FB130000}"/>
    <cellStyle name="20% - Accent6 22 4" xfId="2075" xr:uid="{00000000-0005-0000-0000-0000FC130000}"/>
    <cellStyle name="20% - Accent6 22 4 10" xfId="33240" xr:uid="{00000000-0005-0000-0000-0000FD130000}"/>
    <cellStyle name="20% - Accent6 22 4 2" xfId="2076" xr:uid="{00000000-0005-0000-0000-0000FE130000}"/>
    <cellStyle name="20% - Accent6 22 4 2 2" xfId="2077" xr:uid="{00000000-0005-0000-0000-0000FF130000}"/>
    <cellStyle name="20% - Accent6 22 4 2 2 2" xfId="2078" xr:uid="{00000000-0005-0000-0000-000000140000}"/>
    <cellStyle name="20% - Accent6 22 4 2 2 2 2" xfId="29817" xr:uid="{00000000-0005-0000-0000-000001140000}"/>
    <cellStyle name="20% - Accent6 22 4 2 2 2 3" xfId="33243" xr:uid="{00000000-0005-0000-0000-000002140000}"/>
    <cellStyle name="20% - Accent6 22 4 2 2 3" xfId="2079" xr:uid="{00000000-0005-0000-0000-000003140000}"/>
    <cellStyle name="20% - Accent6 22 4 2 2 3 2" xfId="29818" xr:uid="{00000000-0005-0000-0000-000004140000}"/>
    <cellStyle name="20% - Accent6 22 4 2 2 3 3" xfId="33244" xr:uid="{00000000-0005-0000-0000-000005140000}"/>
    <cellStyle name="20% - Accent6 22 4 2 2 4" xfId="29816" xr:uid="{00000000-0005-0000-0000-000006140000}"/>
    <cellStyle name="20% - Accent6 22 4 2 2 5" xfId="33242" xr:uid="{00000000-0005-0000-0000-000007140000}"/>
    <cellStyle name="20% - Accent6 22 4 2 3" xfId="2080" xr:uid="{00000000-0005-0000-0000-000008140000}"/>
    <cellStyle name="20% - Accent6 22 4 2 3 2" xfId="29819" xr:uid="{00000000-0005-0000-0000-000009140000}"/>
    <cellStyle name="20% - Accent6 22 4 2 3 3" xfId="33245" xr:uid="{00000000-0005-0000-0000-00000A140000}"/>
    <cellStyle name="20% - Accent6 22 4 2 4" xfId="2081" xr:uid="{00000000-0005-0000-0000-00000B140000}"/>
    <cellStyle name="20% - Accent6 22 4 2 4 2" xfId="29820" xr:uid="{00000000-0005-0000-0000-00000C140000}"/>
    <cellStyle name="20% - Accent6 22 4 2 4 3" xfId="33246" xr:uid="{00000000-0005-0000-0000-00000D140000}"/>
    <cellStyle name="20% - Accent6 22 4 2 5" xfId="2082" xr:uid="{00000000-0005-0000-0000-00000E140000}"/>
    <cellStyle name="20% - Accent6 22 4 2 5 2" xfId="29821" xr:uid="{00000000-0005-0000-0000-00000F140000}"/>
    <cellStyle name="20% - Accent6 22 4 2 5 3" xfId="33247" xr:uid="{00000000-0005-0000-0000-000010140000}"/>
    <cellStyle name="20% - Accent6 22 4 2 6" xfId="2083" xr:uid="{00000000-0005-0000-0000-000011140000}"/>
    <cellStyle name="20% - Accent6 22 4 2 6 2" xfId="29822" xr:uid="{00000000-0005-0000-0000-000012140000}"/>
    <cellStyle name="20% - Accent6 22 4 2 6 3" xfId="33248" xr:uid="{00000000-0005-0000-0000-000013140000}"/>
    <cellStyle name="20% - Accent6 22 4 2 7" xfId="29815" xr:uid="{00000000-0005-0000-0000-000014140000}"/>
    <cellStyle name="20% - Accent6 22 4 2 8" xfId="33241" xr:uid="{00000000-0005-0000-0000-000015140000}"/>
    <cellStyle name="20% - Accent6 22 4 3" xfId="2084" xr:uid="{00000000-0005-0000-0000-000016140000}"/>
    <cellStyle name="20% - Accent6 22 4 3 2" xfId="2085" xr:uid="{00000000-0005-0000-0000-000017140000}"/>
    <cellStyle name="20% - Accent6 22 4 3 2 2" xfId="2086" xr:uid="{00000000-0005-0000-0000-000018140000}"/>
    <cellStyle name="20% - Accent6 22 4 3 2 2 2" xfId="29825" xr:uid="{00000000-0005-0000-0000-000019140000}"/>
    <cellStyle name="20% - Accent6 22 4 3 2 2 3" xfId="33251" xr:uid="{00000000-0005-0000-0000-00001A140000}"/>
    <cellStyle name="20% - Accent6 22 4 3 2 3" xfId="2087" xr:uid="{00000000-0005-0000-0000-00001B140000}"/>
    <cellStyle name="20% - Accent6 22 4 3 2 3 2" xfId="29826" xr:uid="{00000000-0005-0000-0000-00001C140000}"/>
    <cellStyle name="20% - Accent6 22 4 3 2 3 3" xfId="33252" xr:uid="{00000000-0005-0000-0000-00001D140000}"/>
    <cellStyle name="20% - Accent6 22 4 3 2 4" xfId="29824" xr:uid="{00000000-0005-0000-0000-00001E140000}"/>
    <cellStyle name="20% - Accent6 22 4 3 2 5" xfId="33250" xr:uid="{00000000-0005-0000-0000-00001F140000}"/>
    <cellStyle name="20% - Accent6 22 4 3 3" xfId="2088" xr:uid="{00000000-0005-0000-0000-000020140000}"/>
    <cellStyle name="20% - Accent6 22 4 3 3 2" xfId="29827" xr:uid="{00000000-0005-0000-0000-000021140000}"/>
    <cellStyle name="20% - Accent6 22 4 3 3 3" xfId="33253" xr:uid="{00000000-0005-0000-0000-000022140000}"/>
    <cellStyle name="20% - Accent6 22 4 3 4" xfId="2089" xr:uid="{00000000-0005-0000-0000-000023140000}"/>
    <cellStyle name="20% - Accent6 22 4 3 4 2" xfId="29828" xr:uid="{00000000-0005-0000-0000-000024140000}"/>
    <cellStyle name="20% - Accent6 22 4 3 4 3" xfId="33254" xr:uid="{00000000-0005-0000-0000-000025140000}"/>
    <cellStyle name="20% - Accent6 22 4 3 5" xfId="29823" xr:uid="{00000000-0005-0000-0000-000026140000}"/>
    <cellStyle name="20% - Accent6 22 4 3 6" xfId="33249" xr:uid="{00000000-0005-0000-0000-000027140000}"/>
    <cellStyle name="20% - Accent6 22 4 4" xfId="2090" xr:uid="{00000000-0005-0000-0000-000028140000}"/>
    <cellStyle name="20% - Accent6 22 4 4 2" xfId="2091" xr:uid="{00000000-0005-0000-0000-000029140000}"/>
    <cellStyle name="20% - Accent6 22 4 4 2 2" xfId="29830" xr:uid="{00000000-0005-0000-0000-00002A140000}"/>
    <cellStyle name="20% - Accent6 22 4 4 2 3" xfId="33256" xr:uid="{00000000-0005-0000-0000-00002B140000}"/>
    <cellStyle name="20% - Accent6 22 4 4 3" xfId="2092" xr:uid="{00000000-0005-0000-0000-00002C140000}"/>
    <cellStyle name="20% - Accent6 22 4 4 3 2" xfId="29831" xr:uid="{00000000-0005-0000-0000-00002D140000}"/>
    <cellStyle name="20% - Accent6 22 4 4 3 3" xfId="33257" xr:uid="{00000000-0005-0000-0000-00002E140000}"/>
    <cellStyle name="20% - Accent6 22 4 4 4" xfId="29829" xr:uid="{00000000-0005-0000-0000-00002F140000}"/>
    <cellStyle name="20% - Accent6 22 4 4 5" xfId="33255" xr:uid="{00000000-0005-0000-0000-000030140000}"/>
    <cellStyle name="20% - Accent6 22 4 5" xfId="2093" xr:uid="{00000000-0005-0000-0000-000031140000}"/>
    <cellStyle name="20% - Accent6 22 4 5 2" xfId="29832" xr:uid="{00000000-0005-0000-0000-000032140000}"/>
    <cellStyle name="20% - Accent6 22 4 5 3" xfId="33258" xr:uid="{00000000-0005-0000-0000-000033140000}"/>
    <cellStyle name="20% - Accent6 22 4 6" xfId="2094" xr:uid="{00000000-0005-0000-0000-000034140000}"/>
    <cellStyle name="20% - Accent6 22 4 6 2" xfId="29833" xr:uid="{00000000-0005-0000-0000-000035140000}"/>
    <cellStyle name="20% - Accent6 22 4 6 3" xfId="33259" xr:uid="{00000000-0005-0000-0000-000036140000}"/>
    <cellStyle name="20% - Accent6 22 4 7" xfId="2095" xr:uid="{00000000-0005-0000-0000-000037140000}"/>
    <cellStyle name="20% - Accent6 22 4 7 2" xfId="29834" xr:uid="{00000000-0005-0000-0000-000038140000}"/>
    <cellStyle name="20% - Accent6 22 4 7 3" xfId="33260" xr:uid="{00000000-0005-0000-0000-000039140000}"/>
    <cellStyle name="20% - Accent6 22 4 8" xfId="2096" xr:uid="{00000000-0005-0000-0000-00003A140000}"/>
    <cellStyle name="20% - Accent6 22 4 8 2" xfId="29835" xr:uid="{00000000-0005-0000-0000-00003B140000}"/>
    <cellStyle name="20% - Accent6 22 4 8 3" xfId="33261" xr:uid="{00000000-0005-0000-0000-00003C140000}"/>
    <cellStyle name="20% - Accent6 22 4 9" xfId="29814" xr:uid="{00000000-0005-0000-0000-00003D140000}"/>
    <cellStyle name="20% - Accent6 22 5" xfId="2097" xr:uid="{00000000-0005-0000-0000-00003E140000}"/>
    <cellStyle name="20% - Accent6 22 5 10" xfId="33262" xr:uid="{00000000-0005-0000-0000-00003F140000}"/>
    <cellStyle name="20% - Accent6 22 5 2" xfId="2098" xr:uid="{00000000-0005-0000-0000-000040140000}"/>
    <cellStyle name="20% - Accent6 22 5 2 2" xfId="2099" xr:uid="{00000000-0005-0000-0000-000041140000}"/>
    <cellStyle name="20% - Accent6 22 5 2 2 2" xfId="2100" xr:uid="{00000000-0005-0000-0000-000042140000}"/>
    <cellStyle name="20% - Accent6 22 5 2 2 2 2" xfId="29839" xr:uid="{00000000-0005-0000-0000-000043140000}"/>
    <cellStyle name="20% - Accent6 22 5 2 2 2 3" xfId="33265" xr:uid="{00000000-0005-0000-0000-000044140000}"/>
    <cellStyle name="20% - Accent6 22 5 2 2 3" xfId="2101" xr:uid="{00000000-0005-0000-0000-000045140000}"/>
    <cellStyle name="20% - Accent6 22 5 2 2 3 2" xfId="29840" xr:uid="{00000000-0005-0000-0000-000046140000}"/>
    <cellStyle name="20% - Accent6 22 5 2 2 3 3" xfId="33266" xr:uid="{00000000-0005-0000-0000-000047140000}"/>
    <cellStyle name="20% - Accent6 22 5 2 2 4" xfId="29838" xr:uid="{00000000-0005-0000-0000-000048140000}"/>
    <cellStyle name="20% - Accent6 22 5 2 2 5" xfId="33264" xr:uid="{00000000-0005-0000-0000-000049140000}"/>
    <cellStyle name="20% - Accent6 22 5 2 3" xfId="2102" xr:uid="{00000000-0005-0000-0000-00004A140000}"/>
    <cellStyle name="20% - Accent6 22 5 2 3 2" xfId="29841" xr:uid="{00000000-0005-0000-0000-00004B140000}"/>
    <cellStyle name="20% - Accent6 22 5 2 3 3" xfId="33267" xr:uid="{00000000-0005-0000-0000-00004C140000}"/>
    <cellStyle name="20% - Accent6 22 5 2 4" xfId="2103" xr:uid="{00000000-0005-0000-0000-00004D140000}"/>
    <cellStyle name="20% - Accent6 22 5 2 4 2" xfId="29842" xr:uid="{00000000-0005-0000-0000-00004E140000}"/>
    <cellStyle name="20% - Accent6 22 5 2 4 3" xfId="33268" xr:uid="{00000000-0005-0000-0000-00004F140000}"/>
    <cellStyle name="20% - Accent6 22 5 2 5" xfId="29837" xr:uid="{00000000-0005-0000-0000-000050140000}"/>
    <cellStyle name="20% - Accent6 22 5 2 6" xfId="33263" xr:uid="{00000000-0005-0000-0000-000051140000}"/>
    <cellStyle name="20% - Accent6 22 5 3" xfId="2104" xr:uid="{00000000-0005-0000-0000-000052140000}"/>
    <cellStyle name="20% - Accent6 22 5 3 2" xfId="2105" xr:uid="{00000000-0005-0000-0000-000053140000}"/>
    <cellStyle name="20% - Accent6 22 5 3 2 2" xfId="2106" xr:uid="{00000000-0005-0000-0000-000054140000}"/>
    <cellStyle name="20% - Accent6 22 5 3 2 2 2" xfId="29845" xr:uid="{00000000-0005-0000-0000-000055140000}"/>
    <cellStyle name="20% - Accent6 22 5 3 2 2 3" xfId="33271" xr:uid="{00000000-0005-0000-0000-000056140000}"/>
    <cellStyle name="20% - Accent6 22 5 3 2 3" xfId="2107" xr:uid="{00000000-0005-0000-0000-000057140000}"/>
    <cellStyle name="20% - Accent6 22 5 3 2 3 2" xfId="29846" xr:uid="{00000000-0005-0000-0000-000058140000}"/>
    <cellStyle name="20% - Accent6 22 5 3 2 3 3" xfId="33272" xr:uid="{00000000-0005-0000-0000-000059140000}"/>
    <cellStyle name="20% - Accent6 22 5 3 2 4" xfId="29844" xr:uid="{00000000-0005-0000-0000-00005A140000}"/>
    <cellStyle name="20% - Accent6 22 5 3 2 5" xfId="33270" xr:uid="{00000000-0005-0000-0000-00005B140000}"/>
    <cellStyle name="20% - Accent6 22 5 3 3" xfId="2108" xr:uid="{00000000-0005-0000-0000-00005C140000}"/>
    <cellStyle name="20% - Accent6 22 5 3 3 2" xfId="29847" xr:uid="{00000000-0005-0000-0000-00005D140000}"/>
    <cellStyle name="20% - Accent6 22 5 3 3 3" xfId="33273" xr:uid="{00000000-0005-0000-0000-00005E140000}"/>
    <cellStyle name="20% - Accent6 22 5 3 4" xfId="2109" xr:uid="{00000000-0005-0000-0000-00005F140000}"/>
    <cellStyle name="20% - Accent6 22 5 3 4 2" xfId="29848" xr:uid="{00000000-0005-0000-0000-000060140000}"/>
    <cellStyle name="20% - Accent6 22 5 3 4 3" xfId="33274" xr:uid="{00000000-0005-0000-0000-000061140000}"/>
    <cellStyle name="20% - Accent6 22 5 3 5" xfId="29843" xr:uid="{00000000-0005-0000-0000-000062140000}"/>
    <cellStyle name="20% - Accent6 22 5 3 6" xfId="33269" xr:uid="{00000000-0005-0000-0000-000063140000}"/>
    <cellStyle name="20% - Accent6 22 5 4" xfId="2110" xr:uid="{00000000-0005-0000-0000-000064140000}"/>
    <cellStyle name="20% - Accent6 22 5 4 2" xfId="2111" xr:uid="{00000000-0005-0000-0000-000065140000}"/>
    <cellStyle name="20% - Accent6 22 5 4 2 2" xfId="29850" xr:uid="{00000000-0005-0000-0000-000066140000}"/>
    <cellStyle name="20% - Accent6 22 5 4 2 3" xfId="33276" xr:uid="{00000000-0005-0000-0000-000067140000}"/>
    <cellStyle name="20% - Accent6 22 5 4 3" xfId="2112" xr:uid="{00000000-0005-0000-0000-000068140000}"/>
    <cellStyle name="20% - Accent6 22 5 4 3 2" xfId="29851" xr:uid="{00000000-0005-0000-0000-000069140000}"/>
    <cellStyle name="20% - Accent6 22 5 4 3 3" xfId="33277" xr:uid="{00000000-0005-0000-0000-00006A140000}"/>
    <cellStyle name="20% - Accent6 22 5 4 4" xfId="29849" xr:uid="{00000000-0005-0000-0000-00006B140000}"/>
    <cellStyle name="20% - Accent6 22 5 4 5" xfId="33275" xr:uid="{00000000-0005-0000-0000-00006C140000}"/>
    <cellStyle name="20% - Accent6 22 5 5" xfId="2113" xr:uid="{00000000-0005-0000-0000-00006D140000}"/>
    <cellStyle name="20% - Accent6 22 5 5 2" xfId="29852" xr:uid="{00000000-0005-0000-0000-00006E140000}"/>
    <cellStyle name="20% - Accent6 22 5 5 3" xfId="33278" xr:uid="{00000000-0005-0000-0000-00006F140000}"/>
    <cellStyle name="20% - Accent6 22 5 6" xfId="2114" xr:uid="{00000000-0005-0000-0000-000070140000}"/>
    <cellStyle name="20% - Accent6 22 5 6 2" xfId="29853" xr:uid="{00000000-0005-0000-0000-000071140000}"/>
    <cellStyle name="20% - Accent6 22 5 6 3" xfId="33279" xr:uid="{00000000-0005-0000-0000-000072140000}"/>
    <cellStyle name="20% - Accent6 22 5 7" xfId="2115" xr:uid="{00000000-0005-0000-0000-000073140000}"/>
    <cellStyle name="20% - Accent6 22 5 7 2" xfId="29854" xr:uid="{00000000-0005-0000-0000-000074140000}"/>
    <cellStyle name="20% - Accent6 22 5 7 3" xfId="33280" xr:uid="{00000000-0005-0000-0000-000075140000}"/>
    <cellStyle name="20% - Accent6 22 5 8" xfId="2116" xr:uid="{00000000-0005-0000-0000-000076140000}"/>
    <cellStyle name="20% - Accent6 22 5 8 2" xfId="29855" xr:uid="{00000000-0005-0000-0000-000077140000}"/>
    <cellStyle name="20% - Accent6 22 5 8 3" xfId="33281" xr:uid="{00000000-0005-0000-0000-000078140000}"/>
    <cellStyle name="20% - Accent6 22 5 9" xfId="29836" xr:uid="{00000000-0005-0000-0000-000079140000}"/>
    <cellStyle name="20% - Accent6 22 6" xfId="2117" xr:uid="{00000000-0005-0000-0000-00007A140000}"/>
    <cellStyle name="20% - Accent6 22 6 2" xfId="2118" xr:uid="{00000000-0005-0000-0000-00007B140000}"/>
    <cellStyle name="20% - Accent6 22 6 2 2" xfId="2119" xr:uid="{00000000-0005-0000-0000-00007C140000}"/>
    <cellStyle name="20% - Accent6 22 6 2 2 2" xfId="2120" xr:uid="{00000000-0005-0000-0000-00007D140000}"/>
    <cellStyle name="20% - Accent6 22 6 2 2 2 2" xfId="29859" xr:uid="{00000000-0005-0000-0000-00007E140000}"/>
    <cellStyle name="20% - Accent6 22 6 2 2 2 3" xfId="33285" xr:uid="{00000000-0005-0000-0000-00007F140000}"/>
    <cellStyle name="20% - Accent6 22 6 2 2 3" xfId="2121" xr:uid="{00000000-0005-0000-0000-000080140000}"/>
    <cellStyle name="20% - Accent6 22 6 2 2 3 2" xfId="29860" xr:uid="{00000000-0005-0000-0000-000081140000}"/>
    <cellStyle name="20% - Accent6 22 6 2 2 3 3" xfId="33286" xr:uid="{00000000-0005-0000-0000-000082140000}"/>
    <cellStyle name="20% - Accent6 22 6 2 2 4" xfId="29858" xr:uid="{00000000-0005-0000-0000-000083140000}"/>
    <cellStyle name="20% - Accent6 22 6 2 2 5" xfId="33284" xr:uid="{00000000-0005-0000-0000-000084140000}"/>
    <cellStyle name="20% - Accent6 22 6 2 3" xfId="2122" xr:uid="{00000000-0005-0000-0000-000085140000}"/>
    <cellStyle name="20% - Accent6 22 6 2 3 2" xfId="29861" xr:uid="{00000000-0005-0000-0000-000086140000}"/>
    <cellStyle name="20% - Accent6 22 6 2 3 3" xfId="33287" xr:uid="{00000000-0005-0000-0000-000087140000}"/>
    <cellStyle name="20% - Accent6 22 6 2 4" xfId="2123" xr:uid="{00000000-0005-0000-0000-000088140000}"/>
    <cellStyle name="20% - Accent6 22 6 2 4 2" xfId="29862" xr:uid="{00000000-0005-0000-0000-000089140000}"/>
    <cellStyle name="20% - Accent6 22 6 2 4 3" xfId="33288" xr:uid="{00000000-0005-0000-0000-00008A140000}"/>
    <cellStyle name="20% - Accent6 22 6 2 5" xfId="29857" xr:uid="{00000000-0005-0000-0000-00008B140000}"/>
    <cellStyle name="20% - Accent6 22 6 2 6" xfId="33283" xr:uid="{00000000-0005-0000-0000-00008C140000}"/>
    <cellStyle name="20% - Accent6 22 6 3" xfId="2124" xr:uid="{00000000-0005-0000-0000-00008D140000}"/>
    <cellStyle name="20% - Accent6 22 6 3 2" xfId="2125" xr:uid="{00000000-0005-0000-0000-00008E140000}"/>
    <cellStyle name="20% - Accent6 22 6 3 2 2" xfId="29864" xr:uid="{00000000-0005-0000-0000-00008F140000}"/>
    <cellStyle name="20% - Accent6 22 6 3 2 3" xfId="33290" xr:uid="{00000000-0005-0000-0000-000090140000}"/>
    <cellStyle name="20% - Accent6 22 6 3 3" xfId="2126" xr:uid="{00000000-0005-0000-0000-000091140000}"/>
    <cellStyle name="20% - Accent6 22 6 3 3 2" xfId="29865" xr:uid="{00000000-0005-0000-0000-000092140000}"/>
    <cellStyle name="20% - Accent6 22 6 3 3 3" xfId="33291" xr:uid="{00000000-0005-0000-0000-000093140000}"/>
    <cellStyle name="20% - Accent6 22 6 3 4" xfId="29863" xr:uid="{00000000-0005-0000-0000-000094140000}"/>
    <cellStyle name="20% - Accent6 22 6 3 5" xfId="33289" xr:uid="{00000000-0005-0000-0000-000095140000}"/>
    <cellStyle name="20% - Accent6 22 6 4" xfId="2127" xr:uid="{00000000-0005-0000-0000-000096140000}"/>
    <cellStyle name="20% - Accent6 22 6 4 2" xfId="29866" xr:uid="{00000000-0005-0000-0000-000097140000}"/>
    <cellStyle name="20% - Accent6 22 6 4 3" xfId="33292" xr:uid="{00000000-0005-0000-0000-000098140000}"/>
    <cellStyle name="20% - Accent6 22 6 5" xfId="2128" xr:uid="{00000000-0005-0000-0000-000099140000}"/>
    <cellStyle name="20% - Accent6 22 6 5 2" xfId="29867" xr:uid="{00000000-0005-0000-0000-00009A140000}"/>
    <cellStyle name="20% - Accent6 22 6 5 3" xfId="33293" xr:uid="{00000000-0005-0000-0000-00009B140000}"/>
    <cellStyle name="20% - Accent6 22 6 6" xfId="2129" xr:uid="{00000000-0005-0000-0000-00009C140000}"/>
    <cellStyle name="20% - Accent6 22 6 6 2" xfId="29868" xr:uid="{00000000-0005-0000-0000-00009D140000}"/>
    <cellStyle name="20% - Accent6 22 6 6 3" xfId="33294" xr:uid="{00000000-0005-0000-0000-00009E140000}"/>
    <cellStyle name="20% - Accent6 22 6 7" xfId="29856" xr:uid="{00000000-0005-0000-0000-00009F140000}"/>
    <cellStyle name="20% - Accent6 22 6 8" xfId="33282" xr:uid="{00000000-0005-0000-0000-0000A0140000}"/>
    <cellStyle name="20% - Accent6 22 7" xfId="2130" xr:uid="{00000000-0005-0000-0000-0000A1140000}"/>
    <cellStyle name="20% - Accent6 22 7 2" xfId="2131" xr:uid="{00000000-0005-0000-0000-0000A2140000}"/>
    <cellStyle name="20% - Accent6 22 7 2 2" xfId="2132" xr:uid="{00000000-0005-0000-0000-0000A3140000}"/>
    <cellStyle name="20% - Accent6 22 7 2 2 2" xfId="29871" xr:uid="{00000000-0005-0000-0000-0000A4140000}"/>
    <cellStyle name="20% - Accent6 22 7 2 2 3" xfId="33297" xr:uid="{00000000-0005-0000-0000-0000A5140000}"/>
    <cellStyle name="20% - Accent6 22 7 2 3" xfId="2133" xr:uid="{00000000-0005-0000-0000-0000A6140000}"/>
    <cellStyle name="20% - Accent6 22 7 2 3 2" xfId="29872" xr:uid="{00000000-0005-0000-0000-0000A7140000}"/>
    <cellStyle name="20% - Accent6 22 7 2 3 3" xfId="33298" xr:uid="{00000000-0005-0000-0000-0000A8140000}"/>
    <cellStyle name="20% - Accent6 22 7 2 4" xfId="29870" xr:uid="{00000000-0005-0000-0000-0000A9140000}"/>
    <cellStyle name="20% - Accent6 22 7 2 5" xfId="33296" xr:uid="{00000000-0005-0000-0000-0000AA140000}"/>
    <cellStyle name="20% - Accent6 22 7 3" xfId="2134" xr:uid="{00000000-0005-0000-0000-0000AB140000}"/>
    <cellStyle name="20% - Accent6 22 7 3 2" xfId="29873" xr:uid="{00000000-0005-0000-0000-0000AC140000}"/>
    <cellStyle name="20% - Accent6 22 7 3 3" xfId="33299" xr:uid="{00000000-0005-0000-0000-0000AD140000}"/>
    <cellStyle name="20% - Accent6 22 7 4" xfId="2135" xr:uid="{00000000-0005-0000-0000-0000AE140000}"/>
    <cellStyle name="20% - Accent6 22 7 4 2" xfId="29874" xr:uid="{00000000-0005-0000-0000-0000AF140000}"/>
    <cellStyle name="20% - Accent6 22 7 4 3" xfId="33300" xr:uid="{00000000-0005-0000-0000-0000B0140000}"/>
    <cellStyle name="20% - Accent6 22 7 5" xfId="29869" xr:uid="{00000000-0005-0000-0000-0000B1140000}"/>
    <cellStyle name="20% - Accent6 22 7 6" xfId="33295" xr:uid="{00000000-0005-0000-0000-0000B2140000}"/>
    <cellStyle name="20% - Accent6 22 8" xfId="2136" xr:uid="{00000000-0005-0000-0000-0000B3140000}"/>
    <cellStyle name="20% - Accent6 22 8 2" xfId="2137" xr:uid="{00000000-0005-0000-0000-0000B4140000}"/>
    <cellStyle name="20% - Accent6 22 8 2 2" xfId="2138" xr:uid="{00000000-0005-0000-0000-0000B5140000}"/>
    <cellStyle name="20% - Accent6 22 8 2 2 2" xfId="29877" xr:uid="{00000000-0005-0000-0000-0000B6140000}"/>
    <cellStyle name="20% - Accent6 22 8 2 2 3" xfId="33303" xr:uid="{00000000-0005-0000-0000-0000B7140000}"/>
    <cellStyle name="20% - Accent6 22 8 2 3" xfId="2139" xr:uid="{00000000-0005-0000-0000-0000B8140000}"/>
    <cellStyle name="20% - Accent6 22 8 2 3 2" xfId="29878" xr:uid="{00000000-0005-0000-0000-0000B9140000}"/>
    <cellStyle name="20% - Accent6 22 8 2 3 3" xfId="33304" xr:uid="{00000000-0005-0000-0000-0000BA140000}"/>
    <cellStyle name="20% - Accent6 22 8 2 4" xfId="29876" xr:uid="{00000000-0005-0000-0000-0000BB140000}"/>
    <cellStyle name="20% - Accent6 22 8 2 5" xfId="33302" xr:uid="{00000000-0005-0000-0000-0000BC140000}"/>
    <cellStyle name="20% - Accent6 22 8 3" xfId="2140" xr:uid="{00000000-0005-0000-0000-0000BD140000}"/>
    <cellStyle name="20% - Accent6 22 8 3 2" xfId="29879" xr:uid="{00000000-0005-0000-0000-0000BE140000}"/>
    <cellStyle name="20% - Accent6 22 8 3 3" xfId="33305" xr:uid="{00000000-0005-0000-0000-0000BF140000}"/>
    <cellStyle name="20% - Accent6 22 8 4" xfId="2141" xr:uid="{00000000-0005-0000-0000-0000C0140000}"/>
    <cellStyle name="20% - Accent6 22 8 4 2" xfId="29880" xr:uid="{00000000-0005-0000-0000-0000C1140000}"/>
    <cellStyle name="20% - Accent6 22 8 4 3" xfId="33306" xr:uid="{00000000-0005-0000-0000-0000C2140000}"/>
    <cellStyle name="20% - Accent6 22 8 5" xfId="29875" xr:uid="{00000000-0005-0000-0000-0000C3140000}"/>
    <cellStyle name="20% - Accent6 22 8 6" xfId="33301" xr:uid="{00000000-0005-0000-0000-0000C4140000}"/>
    <cellStyle name="20% - Accent6 22 9" xfId="2142" xr:uid="{00000000-0005-0000-0000-0000C5140000}"/>
    <cellStyle name="20% - Accent6 22 9 2" xfId="2143" xr:uid="{00000000-0005-0000-0000-0000C6140000}"/>
    <cellStyle name="20% - Accent6 22 9 2 2" xfId="29882" xr:uid="{00000000-0005-0000-0000-0000C7140000}"/>
    <cellStyle name="20% - Accent6 22 9 2 3" xfId="33308" xr:uid="{00000000-0005-0000-0000-0000C8140000}"/>
    <cellStyle name="20% - Accent6 22 9 3" xfId="2144" xr:uid="{00000000-0005-0000-0000-0000C9140000}"/>
    <cellStyle name="20% - Accent6 22 9 3 2" xfId="29883" xr:uid="{00000000-0005-0000-0000-0000CA140000}"/>
    <cellStyle name="20% - Accent6 22 9 3 3" xfId="33309" xr:uid="{00000000-0005-0000-0000-0000CB140000}"/>
    <cellStyle name="20% - Accent6 22 9 4" xfId="29881" xr:uid="{00000000-0005-0000-0000-0000CC140000}"/>
    <cellStyle name="20% - Accent6 22 9 5" xfId="33307" xr:uid="{00000000-0005-0000-0000-0000CD140000}"/>
    <cellStyle name="20% - Accent6 23" xfId="2145" xr:uid="{00000000-0005-0000-0000-0000CE140000}"/>
    <cellStyle name="20% - Accent6 23 10" xfId="2146" xr:uid="{00000000-0005-0000-0000-0000CF140000}"/>
    <cellStyle name="20% - Accent6 23 10 2" xfId="29885" xr:uid="{00000000-0005-0000-0000-0000D0140000}"/>
    <cellStyle name="20% - Accent6 23 10 3" xfId="33311" xr:uid="{00000000-0005-0000-0000-0000D1140000}"/>
    <cellStyle name="20% - Accent6 23 11" xfId="2147" xr:uid="{00000000-0005-0000-0000-0000D2140000}"/>
    <cellStyle name="20% - Accent6 23 11 2" xfId="29886" xr:uid="{00000000-0005-0000-0000-0000D3140000}"/>
    <cellStyle name="20% - Accent6 23 11 3" xfId="33312" xr:uid="{00000000-0005-0000-0000-0000D4140000}"/>
    <cellStyle name="20% - Accent6 23 12" xfId="2148" xr:uid="{00000000-0005-0000-0000-0000D5140000}"/>
    <cellStyle name="20% - Accent6 23 12 2" xfId="29887" xr:uid="{00000000-0005-0000-0000-0000D6140000}"/>
    <cellStyle name="20% - Accent6 23 12 3" xfId="33313" xr:uid="{00000000-0005-0000-0000-0000D7140000}"/>
    <cellStyle name="20% - Accent6 23 13" xfId="2149" xr:uid="{00000000-0005-0000-0000-0000D8140000}"/>
    <cellStyle name="20% - Accent6 23 13 2" xfId="29888" xr:uid="{00000000-0005-0000-0000-0000D9140000}"/>
    <cellStyle name="20% - Accent6 23 13 3" xfId="33314" xr:uid="{00000000-0005-0000-0000-0000DA140000}"/>
    <cellStyle name="20% - Accent6 23 14" xfId="29884" xr:uid="{00000000-0005-0000-0000-0000DB140000}"/>
    <cellStyle name="20% - Accent6 23 15" xfId="33310" xr:uid="{00000000-0005-0000-0000-0000DC140000}"/>
    <cellStyle name="20% - Accent6 23 2" xfId="2150" xr:uid="{00000000-0005-0000-0000-0000DD140000}"/>
    <cellStyle name="20% - Accent6 23 2 10" xfId="33315" xr:uid="{00000000-0005-0000-0000-0000DE140000}"/>
    <cellStyle name="20% - Accent6 23 2 2" xfId="2151" xr:uid="{00000000-0005-0000-0000-0000DF140000}"/>
    <cellStyle name="20% - Accent6 23 2 2 2" xfId="2152" xr:uid="{00000000-0005-0000-0000-0000E0140000}"/>
    <cellStyle name="20% - Accent6 23 2 2 2 2" xfId="2153" xr:uid="{00000000-0005-0000-0000-0000E1140000}"/>
    <cellStyle name="20% - Accent6 23 2 2 2 2 2" xfId="29892" xr:uid="{00000000-0005-0000-0000-0000E2140000}"/>
    <cellStyle name="20% - Accent6 23 2 2 2 2 3" xfId="33318" xr:uid="{00000000-0005-0000-0000-0000E3140000}"/>
    <cellStyle name="20% - Accent6 23 2 2 2 3" xfId="2154" xr:uid="{00000000-0005-0000-0000-0000E4140000}"/>
    <cellStyle name="20% - Accent6 23 2 2 2 3 2" xfId="29893" xr:uid="{00000000-0005-0000-0000-0000E5140000}"/>
    <cellStyle name="20% - Accent6 23 2 2 2 3 3" xfId="33319" xr:uid="{00000000-0005-0000-0000-0000E6140000}"/>
    <cellStyle name="20% - Accent6 23 2 2 2 4" xfId="2155" xr:uid="{00000000-0005-0000-0000-0000E7140000}"/>
    <cellStyle name="20% - Accent6 23 2 2 2 4 2" xfId="29894" xr:uid="{00000000-0005-0000-0000-0000E8140000}"/>
    <cellStyle name="20% - Accent6 23 2 2 2 4 3" xfId="33320" xr:uid="{00000000-0005-0000-0000-0000E9140000}"/>
    <cellStyle name="20% - Accent6 23 2 2 2 5" xfId="2156" xr:uid="{00000000-0005-0000-0000-0000EA140000}"/>
    <cellStyle name="20% - Accent6 23 2 2 2 5 2" xfId="29895" xr:uid="{00000000-0005-0000-0000-0000EB140000}"/>
    <cellStyle name="20% - Accent6 23 2 2 2 5 3" xfId="33321" xr:uid="{00000000-0005-0000-0000-0000EC140000}"/>
    <cellStyle name="20% - Accent6 23 2 2 2 6" xfId="29891" xr:uid="{00000000-0005-0000-0000-0000ED140000}"/>
    <cellStyle name="20% - Accent6 23 2 2 2 7" xfId="33317" xr:uid="{00000000-0005-0000-0000-0000EE140000}"/>
    <cellStyle name="20% - Accent6 23 2 2 3" xfId="2157" xr:uid="{00000000-0005-0000-0000-0000EF140000}"/>
    <cellStyle name="20% - Accent6 23 2 2 3 2" xfId="29896" xr:uid="{00000000-0005-0000-0000-0000F0140000}"/>
    <cellStyle name="20% - Accent6 23 2 2 3 3" xfId="33322" xr:uid="{00000000-0005-0000-0000-0000F1140000}"/>
    <cellStyle name="20% - Accent6 23 2 2 4" xfId="2158" xr:uid="{00000000-0005-0000-0000-0000F2140000}"/>
    <cellStyle name="20% - Accent6 23 2 2 4 2" xfId="29897" xr:uid="{00000000-0005-0000-0000-0000F3140000}"/>
    <cellStyle name="20% - Accent6 23 2 2 4 3" xfId="33323" xr:uid="{00000000-0005-0000-0000-0000F4140000}"/>
    <cellStyle name="20% - Accent6 23 2 2 5" xfId="2159" xr:uid="{00000000-0005-0000-0000-0000F5140000}"/>
    <cellStyle name="20% - Accent6 23 2 2 5 2" xfId="29898" xr:uid="{00000000-0005-0000-0000-0000F6140000}"/>
    <cellStyle name="20% - Accent6 23 2 2 5 3" xfId="33324" xr:uid="{00000000-0005-0000-0000-0000F7140000}"/>
    <cellStyle name="20% - Accent6 23 2 2 6" xfId="2160" xr:uid="{00000000-0005-0000-0000-0000F8140000}"/>
    <cellStyle name="20% - Accent6 23 2 2 6 2" xfId="29899" xr:uid="{00000000-0005-0000-0000-0000F9140000}"/>
    <cellStyle name="20% - Accent6 23 2 2 6 3" xfId="33325" xr:uid="{00000000-0005-0000-0000-0000FA140000}"/>
    <cellStyle name="20% - Accent6 23 2 2 7" xfId="29890" xr:uid="{00000000-0005-0000-0000-0000FB140000}"/>
    <cellStyle name="20% - Accent6 23 2 2 8" xfId="33316" xr:uid="{00000000-0005-0000-0000-0000FC140000}"/>
    <cellStyle name="20% - Accent6 23 2 3" xfId="2161" xr:uid="{00000000-0005-0000-0000-0000FD140000}"/>
    <cellStyle name="20% - Accent6 23 2 3 2" xfId="2162" xr:uid="{00000000-0005-0000-0000-0000FE140000}"/>
    <cellStyle name="20% - Accent6 23 2 3 2 2" xfId="2163" xr:uid="{00000000-0005-0000-0000-0000FF140000}"/>
    <cellStyle name="20% - Accent6 23 2 3 2 2 2" xfId="29902" xr:uid="{00000000-0005-0000-0000-000000150000}"/>
    <cellStyle name="20% - Accent6 23 2 3 2 2 3" xfId="33328" xr:uid="{00000000-0005-0000-0000-000001150000}"/>
    <cellStyle name="20% - Accent6 23 2 3 2 3" xfId="2164" xr:uid="{00000000-0005-0000-0000-000002150000}"/>
    <cellStyle name="20% - Accent6 23 2 3 2 3 2" xfId="29903" xr:uid="{00000000-0005-0000-0000-000003150000}"/>
    <cellStyle name="20% - Accent6 23 2 3 2 3 3" xfId="33329" xr:uid="{00000000-0005-0000-0000-000004150000}"/>
    <cellStyle name="20% - Accent6 23 2 3 2 4" xfId="29901" xr:uid="{00000000-0005-0000-0000-000005150000}"/>
    <cellStyle name="20% - Accent6 23 2 3 2 5" xfId="33327" xr:uid="{00000000-0005-0000-0000-000006150000}"/>
    <cellStyle name="20% - Accent6 23 2 3 3" xfId="2165" xr:uid="{00000000-0005-0000-0000-000007150000}"/>
    <cellStyle name="20% - Accent6 23 2 3 3 2" xfId="29904" xr:uid="{00000000-0005-0000-0000-000008150000}"/>
    <cellStyle name="20% - Accent6 23 2 3 3 3" xfId="33330" xr:uid="{00000000-0005-0000-0000-000009150000}"/>
    <cellStyle name="20% - Accent6 23 2 3 4" xfId="2166" xr:uid="{00000000-0005-0000-0000-00000A150000}"/>
    <cellStyle name="20% - Accent6 23 2 3 4 2" xfId="29905" xr:uid="{00000000-0005-0000-0000-00000B150000}"/>
    <cellStyle name="20% - Accent6 23 2 3 4 3" xfId="33331" xr:uid="{00000000-0005-0000-0000-00000C150000}"/>
    <cellStyle name="20% - Accent6 23 2 3 5" xfId="2167" xr:uid="{00000000-0005-0000-0000-00000D150000}"/>
    <cellStyle name="20% - Accent6 23 2 3 5 2" xfId="29906" xr:uid="{00000000-0005-0000-0000-00000E150000}"/>
    <cellStyle name="20% - Accent6 23 2 3 5 3" xfId="33332" xr:uid="{00000000-0005-0000-0000-00000F150000}"/>
    <cellStyle name="20% - Accent6 23 2 3 6" xfId="2168" xr:uid="{00000000-0005-0000-0000-000010150000}"/>
    <cellStyle name="20% - Accent6 23 2 3 6 2" xfId="29907" xr:uid="{00000000-0005-0000-0000-000011150000}"/>
    <cellStyle name="20% - Accent6 23 2 3 6 3" xfId="33333" xr:uid="{00000000-0005-0000-0000-000012150000}"/>
    <cellStyle name="20% - Accent6 23 2 3 7" xfId="29900" xr:uid="{00000000-0005-0000-0000-000013150000}"/>
    <cellStyle name="20% - Accent6 23 2 3 8" xfId="33326" xr:uid="{00000000-0005-0000-0000-000014150000}"/>
    <cellStyle name="20% - Accent6 23 2 4" xfId="2169" xr:uid="{00000000-0005-0000-0000-000015150000}"/>
    <cellStyle name="20% - Accent6 23 2 4 2" xfId="2170" xr:uid="{00000000-0005-0000-0000-000016150000}"/>
    <cellStyle name="20% - Accent6 23 2 4 2 2" xfId="29909" xr:uid="{00000000-0005-0000-0000-000017150000}"/>
    <cellStyle name="20% - Accent6 23 2 4 2 3" xfId="33335" xr:uid="{00000000-0005-0000-0000-000018150000}"/>
    <cellStyle name="20% - Accent6 23 2 4 3" xfId="2171" xr:uid="{00000000-0005-0000-0000-000019150000}"/>
    <cellStyle name="20% - Accent6 23 2 4 3 2" xfId="29910" xr:uid="{00000000-0005-0000-0000-00001A150000}"/>
    <cellStyle name="20% - Accent6 23 2 4 3 3" xfId="33336" xr:uid="{00000000-0005-0000-0000-00001B150000}"/>
    <cellStyle name="20% - Accent6 23 2 4 4" xfId="29908" xr:uid="{00000000-0005-0000-0000-00001C150000}"/>
    <cellStyle name="20% - Accent6 23 2 4 5" xfId="33334" xr:uid="{00000000-0005-0000-0000-00001D150000}"/>
    <cellStyle name="20% - Accent6 23 2 5" xfId="2172" xr:uid="{00000000-0005-0000-0000-00001E150000}"/>
    <cellStyle name="20% - Accent6 23 2 5 2" xfId="29911" xr:uid="{00000000-0005-0000-0000-00001F150000}"/>
    <cellStyle name="20% - Accent6 23 2 5 3" xfId="33337" xr:uid="{00000000-0005-0000-0000-000020150000}"/>
    <cellStyle name="20% - Accent6 23 2 6" xfId="2173" xr:uid="{00000000-0005-0000-0000-000021150000}"/>
    <cellStyle name="20% - Accent6 23 2 6 2" xfId="29912" xr:uid="{00000000-0005-0000-0000-000022150000}"/>
    <cellStyle name="20% - Accent6 23 2 6 3" xfId="33338" xr:uid="{00000000-0005-0000-0000-000023150000}"/>
    <cellStyle name="20% - Accent6 23 2 7" xfId="2174" xr:uid="{00000000-0005-0000-0000-000024150000}"/>
    <cellStyle name="20% - Accent6 23 2 7 2" xfId="29913" xr:uid="{00000000-0005-0000-0000-000025150000}"/>
    <cellStyle name="20% - Accent6 23 2 7 3" xfId="33339" xr:uid="{00000000-0005-0000-0000-000026150000}"/>
    <cellStyle name="20% - Accent6 23 2 8" xfId="2175" xr:uid="{00000000-0005-0000-0000-000027150000}"/>
    <cellStyle name="20% - Accent6 23 2 8 2" xfId="29914" xr:uid="{00000000-0005-0000-0000-000028150000}"/>
    <cellStyle name="20% - Accent6 23 2 8 3" xfId="33340" xr:uid="{00000000-0005-0000-0000-000029150000}"/>
    <cellStyle name="20% - Accent6 23 2 9" xfId="29889" xr:uid="{00000000-0005-0000-0000-00002A150000}"/>
    <cellStyle name="20% - Accent6 23 3" xfId="2176" xr:uid="{00000000-0005-0000-0000-00002B150000}"/>
    <cellStyle name="20% - Accent6 23 3 2" xfId="2177" xr:uid="{00000000-0005-0000-0000-00002C150000}"/>
    <cellStyle name="20% - Accent6 23 3 2 2" xfId="2178" xr:uid="{00000000-0005-0000-0000-00002D150000}"/>
    <cellStyle name="20% - Accent6 23 3 2 2 2" xfId="2179" xr:uid="{00000000-0005-0000-0000-00002E150000}"/>
    <cellStyle name="20% - Accent6 23 3 2 2 2 2" xfId="29917" xr:uid="{00000000-0005-0000-0000-00002F150000}"/>
    <cellStyle name="20% - Accent6 23 3 2 2 2 3" xfId="33343" xr:uid="{00000000-0005-0000-0000-000030150000}"/>
    <cellStyle name="20% - Accent6 23 3 2 2 3" xfId="2180" xr:uid="{00000000-0005-0000-0000-000031150000}"/>
    <cellStyle name="20% - Accent6 23 3 2 2 3 2" xfId="29918" xr:uid="{00000000-0005-0000-0000-000032150000}"/>
    <cellStyle name="20% - Accent6 23 3 2 2 3 3" xfId="33344" xr:uid="{00000000-0005-0000-0000-000033150000}"/>
    <cellStyle name="20% - Accent6 23 3 2 2 4" xfId="29916" xr:uid="{00000000-0005-0000-0000-000034150000}"/>
    <cellStyle name="20% - Accent6 23 3 2 2 5" xfId="33342" xr:uid="{00000000-0005-0000-0000-000035150000}"/>
    <cellStyle name="20% - Accent6 23 3 2 3" xfId="2181" xr:uid="{00000000-0005-0000-0000-000036150000}"/>
    <cellStyle name="20% - Accent6 23 3 2 3 2" xfId="29919" xr:uid="{00000000-0005-0000-0000-000037150000}"/>
    <cellStyle name="20% - Accent6 23 3 2 3 3" xfId="33345" xr:uid="{00000000-0005-0000-0000-000038150000}"/>
    <cellStyle name="20% - Accent6 23 3 2 4" xfId="2182" xr:uid="{00000000-0005-0000-0000-000039150000}"/>
    <cellStyle name="20% - Accent6 23 3 2 4 2" xfId="29920" xr:uid="{00000000-0005-0000-0000-00003A150000}"/>
    <cellStyle name="20% - Accent6 23 3 2 4 3" xfId="33346" xr:uid="{00000000-0005-0000-0000-00003B150000}"/>
    <cellStyle name="20% - Accent6 23 3 2 5" xfId="29915" xr:uid="{00000000-0005-0000-0000-00003C150000}"/>
    <cellStyle name="20% - Accent6 23 3 2 6" xfId="33341" xr:uid="{00000000-0005-0000-0000-00003D150000}"/>
    <cellStyle name="20% - Accent6 23 3 3" xfId="2183" xr:uid="{00000000-0005-0000-0000-00003E150000}"/>
    <cellStyle name="20% - Accent6 23 3 3 2" xfId="2184" xr:uid="{00000000-0005-0000-0000-00003F150000}"/>
    <cellStyle name="20% - Accent6 23 3 3 2 2" xfId="2185" xr:uid="{00000000-0005-0000-0000-000040150000}"/>
    <cellStyle name="20% - Accent6 23 3 3 2 2 2" xfId="29923" xr:uid="{00000000-0005-0000-0000-000041150000}"/>
    <cellStyle name="20% - Accent6 23 3 3 2 2 3" xfId="33349" xr:uid="{00000000-0005-0000-0000-000042150000}"/>
    <cellStyle name="20% - Accent6 23 3 3 2 3" xfId="2186" xr:uid="{00000000-0005-0000-0000-000043150000}"/>
    <cellStyle name="20% - Accent6 23 3 3 2 3 2" xfId="29924" xr:uid="{00000000-0005-0000-0000-000044150000}"/>
    <cellStyle name="20% - Accent6 23 3 3 2 3 3" xfId="33350" xr:uid="{00000000-0005-0000-0000-000045150000}"/>
    <cellStyle name="20% - Accent6 23 3 3 2 4" xfId="29922" xr:uid="{00000000-0005-0000-0000-000046150000}"/>
    <cellStyle name="20% - Accent6 23 3 3 2 5" xfId="33348" xr:uid="{00000000-0005-0000-0000-000047150000}"/>
    <cellStyle name="20% - Accent6 23 3 3 3" xfId="2187" xr:uid="{00000000-0005-0000-0000-000048150000}"/>
    <cellStyle name="20% - Accent6 23 3 3 3 2" xfId="29925" xr:uid="{00000000-0005-0000-0000-000049150000}"/>
    <cellStyle name="20% - Accent6 23 3 3 3 3" xfId="33351" xr:uid="{00000000-0005-0000-0000-00004A150000}"/>
    <cellStyle name="20% - Accent6 23 3 3 4" xfId="2188" xr:uid="{00000000-0005-0000-0000-00004B150000}"/>
    <cellStyle name="20% - Accent6 23 3 3 4 2" xfId="29926" xr:uid="{00000000-0005-0000-0000-00004C150000}"/>
    <cellStyle name="20% - Accent6 23 3 3 4 3" xfId="33352" xr:uid="{00000000-0005-0000-0000-00004D150000}"/>
    <cellStyle name="20% - Accent6 23 3 3 5" xfId="29921" xr:uid="{00000000-0005-0000-0000-00004E150000}"/>
    <cellStyle name="20% - Accent6 23 3 3 6" xfId="33347" xr:uid="{00000000-0005-0000-0000-00004F150000}"/>
    <cellStyle name="20% - Accent6 23 3 4" xfId="2189" xr:uid="{00000000-0005-0000-0000-000050150000}"/>
    <cellStyle name="20% - Accent6 23 3 4 2" xfId="2190" xr:uid="{00000000-0005-0000-0000-000051150000}"/>
    <cellStyle name="20% - Accent6 23 3 4 2 2" xfId="29928" xr:uid="{00000000-0005-0000-0000-000052150000}"/>
    <cellStyle name="20% - Accent6 23 3 4 2 3" xfId="33354" xr:uid="{00000000-0005-0000-0000-000053150000}"/>
    <cellStyle name="20% - Accent6 23 3 4 3" xfId="2191" xr:uid="{00000000-0005-0000-0000-000054150000}"/>
    <cellStyle name="20% - Accent6 23 3 4 3 2" xfId="29929" xr:uid="{00000000-0005-0000-0000-000055150000}"/>
    <cellStyle name="20% - Accent6 23 3 4 3 3" xfId="33355" xr:uid="{00000000-0005-0000-0000-000056150000}"/>
    <cellStyle name="20% - Accent6 23 3 4 4" xfId="29927" xr:uid="{00000000-0005-0000-0000-000057150000}"/>
    <cellStyle name="20% - Accent6 23 3 4 5" xfId="33353" xr:uid="{00000000-0005-0000-0000-000058150000}"/>
    <cellStyle name="20% - Accent6 23 4" xfId="2192" xr:uid="{00000000-0005-0000-0000-000059150000}"/>
    <cellStyle name="20% - Accent6 23 4 2" xfId="2193" xr:uid="{00000000-0005-0000-0000-00005A150000}"/>
    <cellStyle name="20% - Accent6 23 4 2 2" xfId="2194" xr:uid="{00000000-0005-0000-0000-00005B150000}"/>
    <cellStyle name="20% - Accent6 23 4 2 2 2" xfId="2195" xr:uid="{00000000-0005-0000-0000-00005C150000}"/>
    <cellStyle name="20% - Accent6 23 4 2 2 2 2" xfId="29932" xr:uid="{00000000-0005-0000-0000-00005D150000}"/>
    <cellStyle name="20% - Accent6 23 4 2 2 2 3" xfId="33358" xr:uid="{00000000-0005-0000-0000-00005E150000}"/>
    <cellStyle name="20% - Accent6 23 4 2 2 3" xfId="2196" xr:uid="{00000000-0005-0000-0000-00005F150000}"/>
    <cellStyle name="20% - Accent6 23 4 2 2 3 2" xfId="29933" xr:uid="{00000000-0005-0000-0000-000060150000}"/>
    <cellStyle name="20% - Accent6 23 4 2 2 3 3" xfId="33359" xr:uid="{00000000-0005-0000-0000-000061150000}"/>
    <cellStyle name="20% - Accent6 23 4 2 2 4" xfId="29931" xr:uid="{00000000-0005-0000-0000-000062150000}"/>
    <cellStyle name="20% - Accent6 23 4 2 2 5" xfId="33357" xr:uid="{00000000-0005-0000-0000-000063150000}"/>
    <cellStyle name="20% - Accent6 23 4 2 3" xfId="2197" xr:uid="{00000000-0005-0000-0000-000064150000}"/>
    <cellStyle name="20% - Accent6 23 4 2 3 2" xfId="29934" xr:uid="{00000000-0005-0000-0000-000065150000}"/>
    <cellStyle name="20% - Accent6 23 4 2 3 3" xfId="33360" xr:uid="{00000000-0005-0000-0000-000066150000}"/>
    <cellStyle name="20% - Accent6 23 4 2 4" xfId="2198" xr:uid="{00000000-0005-0000-0000-000067150000}"/>
    <cellStyle name="20% - Accent6 23 4 2 4 2" xfId="29935" xr:uid="{00000000-0005-0000-0000-000068150000}"/>
    <cellStyle name="20% - Accent6 23 4 2 4 3" xfId="33361" xr:uid="{00000000-0005-0000-0000-000069150000}"/>
    <cellStyle name="20% - Accent6 23 4 2 5" xfId="29930" xr:uid="{00000000-0005-0000-0000-00006A150000}"/>
    <cellStyle name="20% - Accent6 23 4 2 6" xfId="33356" xr:uid="{00000000-0005-0000-0000-00006B150000}"/>
    <cellStyle name="20% - Accent6 23 4 3" xfId="2199" xr:uid="{00000000-0005-0000-0000-00006C150000}"/>
    <cellStyle name="20% - Accent6 23 4 3 2" xfId="2200" xr:uid="{00000000-0005-0000-0000-00006D150000}"/>
    <cellStyle name="20% - Accent6 23 4 3 2 2" xfId="2201" xr:uid="{00000000-0005-0000-0000-00006E150000}"/>
    <cellStyle name="20% - Accent6 23 4 3 2 2 2" xfId="29938" xr:uid="{00000000-0005-0000-0000-00006F150000}"/>
    <cellStyle name="20% - Accent6 23 4 3 2 2 3" xfId="33364" xr:uid="{00000000-0005-0000-0000-000070150000}"/>
    <cellStyle name="20% - Accent6 23 4 3 2 3" xfId="2202" xr:uid="{00000000-0005-0000-0000-000071150000}"/>
    <cellStyle name="20% - Accent6 23 4 3 2 3 2" xfId="29939" xr:uid="{00000000-0005-0000-0000-000072150000}"/>
    <cellStyle name="20% - Accent6 23 4 3 2 3 3" xfId="33365" xr:uid="{00000000-0005-0000-0000-000073150000}"/>
    <cellStyle name="20% - Accent6 23 4 3 2 4" xfId="29937" xr:uid="{00000000-0005-0000-0000-000074150000}"/>
    <cellStyle name="20% - Accent6 23 4 3 2 5" xfId="33363" xr:uid="{00000000-0005-0000-0000-000075150000}"/>
    <cellStyle name="20% - Accent6 23 4 3 3" xfId="2203" xr:uid="{00000000-0005-0000-0000-000076150000}"/>
    <cellStyle name="20% - Accent6 23 4 3 3 2" xfId="29940" xr:uid="{00000000-0005-0000-0000-000077150000}"/>
    <cellStyle name="20% - Accent6 23 4 3 3 3" xfId="33366" xr:uid="{00000000-0005-0000-0000-000078150000}"/>
    <cellStyle name="20% - Accent6 23 4 3 4" xfId="2204" xr:uid="{00000000-0005-0000-0000-000079150000}"/>
    <cellStyle name="20% - Accent6 23 4 3 4 2" xfId="29941" xr:uid="{00000000-0005-0000-0000-00007A150000}"/>
    <cellStyle name="20% - Accent6 23 4 3 4 3" xfId="33367" xr:uid="{00000000-0005-0000-0000-00007B150000}"/>
    <cellStyle name="20% - Accent6 23 4 3 5" xfId="29936" xr:uid="{00000000-0005-0000-0000-00007C150000}"/>
    <cellStyle name="20% - Accent6 23 4 3 6" xfId="33362" xr:uid="{00000000-0005-0000-0000-00007D150000}"/>
    <cellStyle name="20% - Accent6 23 4 4" xfId="2205" xr:uid="{00000000-0005-0000-0000-00007E150000}"/>
    <cellStyle name="20% - Accent6 23 4 4 2" xfId="2206" xr:uid="{00000000-0005-0000-0000-00007F150000}"/>
    <cellStyle name="20% - Accent6 23 4 4 2 2" xfId="29943" xr:uid="{00000000-0005-0000-0000-000080150000}"/>
    <cellStyle name="20% - Accent6 23 4 4 2 3" xfId="33369" xr:uid="{00000000-0005-0000-0000-000081150000}"/>
    <cellStyle name="20% - Accent6 23 4 4 3" xfId="2207" xr:uid="{00000000-0005-0000-0000-000082150000}"/>
    <cellStyle name="20% - Accent6 23 4 4 3 2" xfId="29944" xr:uid="{00000000-0005-0000-0000-000083150000}"/>
    <cellStyle name="20% - Accent6 23 4 4 3 3" xfId="33370" xr:uid="{00000000-0005-0000-0000-000084150000}"/>
    <cellStyle name="20% - Accent6 23 4 4 4" xfId="29942" xr:uid="{00000000-0005-0000-0000-000085150000}"/>
    <cellStyle name="20% - Accent6 23 4 4 5" xfId="33368" xr:uid="{00000000-0005-0000-0000-000086150000}"/>
    <cellStyle name="20% - Accent6 23 5" xfId="2208" xr:uid="{00000000-0005-0000-0000-000087150000}"/>
    <cellStyle name="20% - Accent6 23 5 2" xfId="2209" xr:uid="{00000000-0005-0000-0000-000088150000}"/>
    <cellStyle name="20% - Accent6 23 5 2 2" xfId="2210" xr:uid="{00000000-0005-0000-0000-000089150000}"/>
    <cellStyle name="20% - Accent6 23 5 2 2 2" xfId="2211" xr:uid="{00000000-0005-0000-0000-00008A150000}"/>
    <cellStyle name="20% - Accent6 23 5 2 2 2 2" xfId="29948" xr:uid="{00000000-0005-0000-0000-00008B150000}"/>
    <cellStyle name="20% - Accent6 23 5 2 2 2 3" xfId="33374" xr:uid="{00000000-0005-0000-0000-00008C150000}"/>
    <cellStyle name="20% - Accent6 23 5 2 2 3" xfId="2212" xr:uid="{00000000-0005-0000-0000-00008D150000}"/>
    <cellStyle name="20% - Accent6 23 5 2 2 3 2" xfId="29949" xr:uid="{00000000-0005-0000-0000-00008E150000}"/>
    <cellStyle name="20% - Accent6 23 5 2 2 3 3" xfId="33375" xr:uid="{00000000-0005-0000-0000-00008F150000}"/>
    <cellStyle name="20% - Accent6 23 5 2 2 4" xfId="29947" xr:uid="{00000000-0005-0000-0000-000090150000}"/>
    <cellStyle name="20% - Accent6 23 5 2 2 5" xfId="33373" xr:uid="{00000000-0005-0000-0000-000091150000}"/>
    <cellStyle name="20% - Accent6 23 5 2 3" xfId="2213" xr:uid="{00000000-0005-0000-0000-000092150000}"/>
    <cellStyle name="20% - Accent6 23 5 2 3 2" xfId="29950" xr:uid="{00000000-0005-0000-0000-000093150000}"/>
    <cellStyle name="20% - Accent6 23 5 2 3 3" xfId="33376" xr:uid="{00000000-0005-0000-0000-000094150000}"/>
    <cellStyle name="20% - Accent6 23 5 2 4" xfId="2214" xr:uid="{00000000-0005-0000-0000-000095150000}"/>
    <cellStyle name="20% - Accent6 23 5 2 4 2" xfId="29951" xr:uid="{00000000-0005-0000-0000-000096150000}"/>
    <cellStyle name="20% - Accent6 23 5 2 4 3" xfId="33377" xr:uid="{00000000-0005-0000-0000-000097150000}"/>
    <cellStyle name="20% - Accent6 23 5 2 5" xfId="2215" xr:uid="{00000000-0005-0000-0000-000098150000}"/>
    <cellStyle name="20% - Accent6 23 5 2 5 2" xfId="29952" xr:uid="{00000000-0005-0000-0000-000099150000}"/>
    <cellStyle name="20% - Accent6 23 5 2 5 3" xfId="33378" xr:uid="{00000000-0005-0000-0000-00009A150000}"/>
    <cellStyle name="20% - Accent6 23 5 2 6" xfId="2216" xr:uid="{00000000-0005-0000-0000-00009B150000}"/>
    <cellStyle name="20% - Accent6 23 5 2 6 2" xfId="29953" xr:uid="{00000000-0005-0000-0000-00009C150000}"/>
    <cellStyle name="20% - Accent6 23 5 2 6 3" xfId="33379" xr:uid="{00000000-0005-0000-0000-00009D150000}"/>
    <cellStyle name="20% - Accent6 23 5 2 7" xfId="29946" xr:uid="{00000000-0005-0000-0000-00009E150000}"/>
    <cellStyle name="20% - Accent6 23 5 2 8" xfId="33372" xr:uid="{00000000-0005-0000-0000-00009F150000}"/>
    <cellStyle name="20% - Accent6 23 5 3" xfId="2217" xr:uid="{00000000-0005-0000-0000-0000A0150000}"/>
    <cellStyle name="20% - Accent6 23 5 3 2" xfId="2218" xr:uid="{00000000-0005-0000-0000-0000A1150000}"/>
    <cellStyle name="20% - Accent6 23 5 3 2 2" xfId="29955" xr:uid="{00000000-0005-0000-0000-0000A2150000}"/>
    <cellStyle name="20% - Accent6 23 5 3 2 3" xfId="33381" xr:uid="{00000000-0005-0000-0000-0000A3150000}"/>
    <cellStyle name="20% - Accent6 23 5 3 3" xfId="2219" xr:uid="{00000000-0005-0000-0000-0000A4150000}"/>
    <cellStyle name="20% - Accent6 23 5 3 3 2" xfId="29956" xr:uid="{00000000-0005-0000-0000-0000A5150000}"/>
    <cellStyle name="20% - Accent6 23 5 3 3 3" xfId="33382" xr:uid="{00000000-0005-0000-0000-0000A6150000}"/>
    <cellStyle name="20% - Accent6 23 5 3 4" xfId="29954" xr:uid="{00000000-0005-0000-0000-0000A7150000}"/>
    <cellStyle name="20% - Accent6 23 5 3 5" xfId="33380" xr:uid="{00000000-0005-0000-0000-0000A8150000}"/>
    <cellStyle name="20% - Accent6 23 5 4" xfId="2220" xr:uid="{00000000-0005-0000-0000-0000A9150000}"/>
    <cellStyle name="20% - Accent6 23 5 4 2" xfId="29957" xr:uid="{00000000-0005-0000-0000-0000AA150000}"/>
    <cellStyle name="20% - Accent6 23 5 4 3" xfId="33383" xr:uid="{00000000-0005-0000-0000-0000AB150000}"/>
    <cellStyle name="20% - Accent6 23 5 5" xfId="2221" xr:uid="{00000000-0005-0000-0000-0000AC150000}"/>
    <cellStyle name="20% - Accent6 23 5 5 2" xfId="29958" xr:uid="{00000000-0005-0000-0000-0000AD150000}"/>
    <cellStyle name="20% - Accent6 23 5 5 3" xfId="33384" xr:uid="{00000000-0005-0000-0000-0000AE150000}"/>
    <cellStyle name="20% - Accent6 23 5 6" xfId="2222" xr:uid="{00000000-0005-0000-0000-0000AF150000}"/>
    <cellStyle name="20% - Accent6 23 5 6 2" xfId="29959" xr:uid="{00000000-0005-0000-0000-0000B0150000}"/>
    <cellStyle name="20% - Accent6 23 5 6 3" xfId="33385" xr:uid="{00000000-0005-0000-0000-0000B1150000}"/>
    <cellStyle name="20% - Accent6 23 5 7" xfId="2223" xr:uid="{00000000-0005-0000-0000-0000B2150000}"/>
    <cellStyle name="20% - Accent6 23 5 7 2" xfId="29960" xr:uid="{00000000-0005-0000-0000-0000B3150000}"/>
    <cellStyle name="20% - Accent6 23 5 7 3" xfId="33386" xr:uid="{00000000-0005-0000-0000-0000B4150000}"/>
    <cellStyle name="20% - Accent6 23 5 8" xfId="29945" xr:uid="{00000000-0005-0000-0000-0000B5150000}"/>
    <cellStyle name="20% - Accent6 23 5 9" xfId="33371" xr:uid="{00000000-0005-0000-0000-0000B6150000}"/>
    <cellStyle name="20% - Accent6 23 6" xfId="2224" xr:uid="{00000000-0005-0000-0000-0000B7150000}"/>
    <cellStyle name="20% - Accent6 23 6 2" xfId="2225" xr:uid="{00000000-0005-0000-0000-0000B8150000}"/>
    <cellStyle name="20% - Accent6 23 6 2 2" xfId="2226" xr:uid="{00000000-0005-0000-0000-0000B9150000}"/>
    <cellStyle name="20% - Accent6 23 6 2 2 2" xfId="29963" xr:uid="{00000000-0005-0000-0000-0000BA150000}"/>
    <cellStyle name="20% - Accent6 23 6 2 2 3" xfId="33389" xr:uid="{00000000-0005-0000-0000-0000BB150000}"/>
    <cellStyle name="20% - Accent6 23 6 2 3" xfId="2227" xr:uid="{00000000-0005-0000-0000-0000BC150000}"/>
    <cellStyle name="20% - Accent6 23 6 2 3 2" xfId="29964" xr:uid="{00000000-0005-0000-0000-0000BD150000}"/>
    <cellStyle name="20% - Accent6 23 6 2 3 3" xfId="33390" xr:uid="{00000000-0005-0000-0000-0000BE150000}"/>
    <cellStyle name="20% - Accent6 23 6 2 4" xfId="29962" xr:uid="{00000000-0005-0000-0000-0000BF150000}"/>
    <cellStyle name="20% - Accent6 23 6 2 5" xfId="33388" xr:uid="{00000000-0005-0000-0000-0000C0150000}"/>
    <cellStyle name="20% - Accent6 23 6 3" xfId="2228" xr:uid="{00000000-0005-0000-0000-0000C1150000}"/>
    <cellStyle name="20% - Accent6 23 6 3 2" xfId="29965" xr:uid="{00000000-0005-0000-0000-0000C2150000}"/>
    <cellStyle name="20% - Accent6 23 6 3 3" xfId="33391" xr:uid="{00000000-0005-0000-0000-0000C3150000}"/>
    <cellStyle name="20% - Accent6 23 6 4" xfId="2229" xr:uid="{00000000-0005-0000-0000-0000C4150000}"/>
    <cellStyle name="20% - Accent6 23 6 4 2" xfId="29966" xr:uid="{00000000-0005-0000-0000-0000C5150000}"/>
    <cellStyle name="20% - Accent6 23 6 4 3" xfId="33392" xr:uid="{00000000-0005-0000-0000-0000C6150000}"/>
    <cellStyle name="20% - Accent6 23 6 5" xfId="2230" xr:uid="{00000000-0005-0000-0000-0000C7150000}"/>
    <cellStyle name="20% - Accent6 23 6 5 2" xfId="29967" xr:uid="{00000000-0005-0000-0000-0000C8150000}"/>
    <cellStyle name="20% - Accent6 23 6 5 3" xfId="33393" xr:uid="{00000000-0005-0000-0000-0000C9150000}"/>
    <cellStyle name="20% - Accent6 23 6 6" xfId="2231" xr:uid="{00000000-0005-0000-0000-0000CA150000}"/>
    <cellStyle name="20% - Accent6 23 6 6 2" xfId="29968" xr:uid="{00000000-0005-0000-0000-0000CB150000}"/>
    <cellStyle name="20% - Accent6 23 6 6 3" xfId="33394" xr:uid="{00000000-0005-0000-0000-0000CC150000}"/>
    <cellStyle name="20% - Accent6 23 6 7" xfId="29961" xr:uid="{00000000-0005-0000-0000-0000CD150000}"/>
    <cellStyle name="20% - Accent6 23 6 8" xfId="33387" xr:uid="{00000000-0005-0000-0000-0000CE150000}"/>
    <cellStyle name="20% - Accent6 23 7" xfId="2232" xr:uid="{00000000-0005-0000-0000-0000CF150000}"/>
    <cellStyle name="20% - Accent6 23 7 2" xfId="2233" xr:uid="{00000000-0005-0000-0000-0000D0150000}"/>
    <cellStyle name="20% - Accent6 23 7 2 2" xfId="2234" xr:uid="{00000000-0005-0000-0000-0000D1150000}"/>
    <cellStyle name="20% - Accent6 23 7 2 2 2" xfId="29971" xr:uid="{00000000-0005-0000-0000-0000D2150000}"/>
    <cellStyle name="20% - Accent6 23 7 2 2 3" xfId="33397" xr:uid="{00000000-0005-0000-0000-0000D3150000}"/>
    <cellStyle name="20% - Accent6 23 7 2 3" xfId="2235" xr:uid="{00000000-0005-0000-0000-0000D4150000}"/>
    <cellStyle name="20% - Accent6 23 7 2 3 2" xfId="29972" xr:uid="{00000000-0005-0000-0000-0000D5150000}"/>
    <cellStyle name="20% - Accent6 23 7 2 3 3" xfId="33398" xr:uid="{00000000-0005-0000-0000-0000D6150000}"/>
    <cellStyle name="20% - Accent6 23 7 2 4" xfId="29970" xr:uid="{00000000-0005-0000-0000-0000D7150000}"/>
    <cellStyle name="20% - Accent6 23 7 2 5" xfId="33396" xr:uid="{00000000-0005-0000-0000-0000D8150000}"/>
    <cellStyle name="20% - Accent6 23 7 3" xfId="2236" xr:uid="{00000000-0005-0000-0000-0000D9150000}"/>
    <cellStyle name="20% - Accent6 23 7 3 2" xfId="29973" xr:uid="{00000000-0005-0000-0000-0000DA150000}"/>
    <cellStyle name="20% - Accent6 23 7 3 3" xfId="33399" xr:uid="{00000000-0005-0000-0000-0000DB150000}"/>
    <cellStyle name="20% - Accent6 23 7 4" xfId="2237" xr:uid="{00000000-0005-0000-0000-0000DC150000}"/>
    <cellStyle name="20% - Accent6 23 7 4 2" xfId="29974" xr:uid="{00000000-0005-0000-0000-0000DD150000}"/>
    <cellStyle name="20% - Accent6 23 7 4 3" xfId="33400" xr:uid="{00000000-0005-0000-0000-0000DE150000}"/>
    <cellStyle name="20% - Accent6 23 7 5" xfId="2238" xr:uid="{00000000-0005-0000-0000-0000DF150000}"/>
    <cellStyle name="20% - Accent6 23 7 5 2" xfId="29975" xr:uid="{00000000-0005-0000-0000-0000E0150000}"/>
    <cellStyle name="20% - Accent6 23 7 5 3" xfId="33401" xr:uid="{00000000-0005-0000-0000-0000E1150000}"/>
    <cellStyle name="20% - Accent6 23 7 6" xfId="29969" xr:uid="{00000000-0005-0000-0000-0000E2150000}"/>
    <cellStyle name="20% - Accent6 23 7 7" xfId="33395" xr:uid="{00000000-0005-0000-0000-0000E3150000}"/>
    <cellStyle name="20% - Accent6 23 8" xfId="2239" xr:uid="{00000000-0005-0000-0000-0000E4150000}"/>
    <cellStyle name="20% - Accent6 23 8 2" xfId="2240" xr:uid="{00000000-0005-0000-0000-0000E5150000}"/>
    <cellStyle name="20% - Accent6 23 8 2 2" xfId="29977" xr:uid="{00000000-0005-0000-0000-0000E6150000}"/>
    <cellStyle name="20% - Accent6 23 8 2 3" xfId="33403" xr:uid="{00000000-0005-0000-0000-0000E7150000}"/>
    <cellStyle name="20% - Accent6 23 8 3" xfId="2241" xr:uid="{00000000-0005-0000-0000-0000E8150000}"/>
    <cellStyle name="20% - Accent6 23 8 3 2" xfId="29978" xr:uid="{00000000-0005-0000-0000-0000E9150000}"/>
    <cellStyle name="20% - Accent6 23 8 3 3" xfId="33404" xr:uid="{00000000-0005-0000-0000-0000EA150000}"/>
    <cellStyle name="20% - Accent6 23 8 4" xfId="29976" xr:uid="{00000000-0005-0000-0000-0000EB150000}"/>
    <cellStyle name="20% - Accent6 23 8 5" xfId="33402" xr:uid="{00000000-0005-0000-0000-0000EC150000}"/>
    <cellStyle name="20% - Accent6 23 9" xfId="2242" xr:uid="{00000000-0005-0000-0000-0000ED150000}"/>
    <cellStyle name="20% - Accent6 23 9 2" xfId="29979" xr:uid="{00000000-0005-0000-0000-0000EE150000}"/>
    <cellStyle name="20% - Accent6 23 9 3" xfId="33405" xr:uid="{00000000-0005-0000-0000-0000EF150000}"/>
    <cellStyle name="20% - Accent6 24" xfId="2243" xr:uid="{00000000-0005-0000-0000-0000F0150000}"/>
    <cellStyle name="20% - Accent6 24 10" xfId="2244" xr:uid="{00000000-0005-0000-0000-0000F1150000}"/>
    <cellStyle name="20% - Accent6 24 10 2" xfId="29981" xr:uid="{00000000-0005-0000-0000-0000F2150000}"/>
    <cellStyle name="20% - Accent6 24 10 3" xfId="33407" xr:uid="{00000000-0005-0000-0000-0000F3150000}"/>
    <cellStyle name="20% - Accent6 24 11" xfId="2245" xr:uid="{00000000-0005-0000-0000-0000F4150000}"/>
    <cellStyle name="20% - Accent6 24 11 2" xfId="29982" xr:uid="{00000000-0005-0000-0000-0000F5150000}"/>
    <cellStyle name="20% - Accent6 24 11 3" xfId="33408" xr:uid="{00000000-0005-0000-0000-0000F6150000}"/>
    <cellStyle name="20% - Accent6 24 12" xfId="2246" xr:uid="{00000000-0005-0000-0000-0000F7150000}"/>
    <cellStyle name="20% - Accent6 24 12 2" xfId="29983" xr:uid="{00000000-0005-0000-0000-0000F8150000}"/>
    <cellStyle name="20% - Accent6 24 12 3" xfId="33409" xr:uid="{00000000-0005-0000-0000-0000F9150000}"/>
    <cellStyle name="20% - Accent6 24 13" xfId="29980" xr:uid="{00000000-0005-0000-0000-0000FA150000}"/>
    <cellStyle name="20% - Accent6 24 14" xfId="33406" xr:uid="{00000000-0005-0000-0000-0000FB150000}"/>
    <cellStyle name="20% - Accent6 24 2" xfId="2247" xr:uid="{00000000-0005-0000-0000-0000FC150000}"/>
    <cellStyle name="20% - Accent6 24 2 2" xfId="2248" xr:uid="{00000000-0005-0000-0000-0000FD150000}"/>
    <cellStyle name="20% - Accent6 24 2 2 2" xfId="2249" xr:uid="{00000000-0005-0000-0000-0000FE150000}"/>
    <cellStyle name="20% - Accent6 24 2 2 2 2" xfId="29985" xr:uid="{00000000-0005-0000-0000-0000FF150000}"/>
    <cellStyle name="20% - Accent6 24 2 2 2 3" xfId="33411" xr:uid="{00000000-0005-0000-0000-000000160000}"/>
    <cellStyle name="20% - Accent6 24 2 2 3" xfId="2250" xr:uid="{00000000-0005-0000-0000-000001160000}"/>
    <cellStyle name="20% - Accent6 24 2 2 3 2" xfId="29986" xr:uid="{00000000-0005-0000-0000-000002160000}"/>
    <cellStyle name="20% - Accent6 24 2 2 3 3" xfId="33412" xr:uid="{00000000-0005-0000-0000-000003160000}"/>
    <cellStyle name="20% - Accent6 24 2 2 4" xfId="29984" xr:uid="{00000000-0005-0000-0000-000004160000}"/>
    <cellStyle name="20% - Accent6 24 2 2 5" xfId="33410" xr:uid="{00000000-0005-0000-0000-000005160000}"/>
    <cellStyle name="20% - Accent6 24 3" xfId="2251" xr:uid="{00000000-0005-0000-0000-000006160000}"/>
    <cellStyle name="20% - Accent6 24 3 2" xfId="2252" xr:uid="{00000000-0005-0000-0000-000007160000}"/>
    <cellStyle name="20% - Accent6 24 3 2 2" xfId="2253" xr:uid="{00000000-0005-0000-0000-000008160000}"/>
    <cellStyle name="20% - Accent6 24 3 2 2 2" xfId="29988" xr:uid="{00000000-0005-0000-0000-000009160000}"/>
    <cellStyle name="20% - Accent6 24 3 2 2 3" xfId="33414" xr:uid="{00000000-0005-0000-0000-00000A160000}"/>
    <cellStyle name="20% - Accent6 24 3 2 3" xfId="2254" xr:uid="{00000000-0005-0000-0000-00000B160000}"/>
    <cellStyle name="20% - Accent6 24 3 2 3 2" xfId="29989" xr:uid="{00000000-0005-0000-0000-00000C160000}"/>
    <cellStyle name="20% - Accent6 24 3 2 3 3" xfId="33415" xr:uid="{00000000-0005-0000-0000-00000D160000}"/>
    <cellStyle name="20% - Accent6 24 3 2 4" xfId="29987" xr:uid="{00000000-0005-0000-0000-00000E160000}"/>
    <cellStyle name="20% - Accent6 24 3 2 5" xfId="33413" xr:uid="{00000000-0005-0000-0000-00000F160000}"/>
    <cellStyle name="20% - Accent6 24 4" xfId="2255" xr:uid="{00000000-0005-0000-0000-000010160000}"/>
    <cellStyle name="20% - Accent6 24 5" xfId="2256" xr:uid="{00000000-0005-0000-0000-000011160000}"/>
    <cellStyle name="20% - Accent6 24 6" xfId="2257" xr:uid="{00000000-0005-0000-0000-000012160000}"/>
    <cellStyle name="20% - Accent6 24 7" xfId="2258" xr:uid="{00000000-0005-0000-0000-000013160000}"/>
    <cellStyle name="20% - Accent6 24 7 2" xfId="2259" xr:uid="{00000000-0005-0000-0000-000014160000}"/>
    <cellStyle name="20% - Accent6 24 7 2 2" xfId="2260" xr:uid="{00000000-0005-0000-0000-000015160000}"/>
    <cellStyle name="20% - Accent6 24 7 2 2 2" xfId="29992" xr:uid="{00000000-0005-0000-0000-000016160000}"/>
    <cellStyle name="20% - Accent6 24 7 2 2 3" xfId="33418" xr:uid="{00000000-0005-0000-0000-000017160000}"/>
    <cellStyle name="20% - Accent6 24 7 2 3" xfId="2261" xr:uid="{00000000-0005-0000-0000-000018160000}"/>
    <cellStyle name="20% - Accent6 24 7 2 3 2" xfId="29993" xr:uid="{00000000-0005-0000-0000-000019160000}"/>
    <cellStyle name="20% - Accent6 24 7 2 3 3" xfId="33419" xr:uid="{00000000-0005-0000-0000-00001A160000}"/>
    <cellStyle name="20% - Accent6 24 7 2 4" xfId="29991" xr:uid="{00000000-0005-0000-0000-00001B160000}"/>
    <cellStyle name="20% - Accent6 24 7 2 5" xfId="33417" xr:uid="{00000000-0005-0000-0000-00001C160000}"/>
    <cellStyle name="20% - Accent6 24 7 3" xfId="2262" xr:uid="{00000000-0005-0000-0000-00001D160000}"/>
    <cellStyle name="20% - Accent6 24 7 3 2" xfId="29994" xr:uid="{00000000-0005-0000-0000-00001E160000}"/>
    <cellStyle name="20% - Accent6 24 7 3 3" xfId="33420" xr:uid="{00000000-0005-0000-0000-00001F160000}"/>
    <cellStyle name="20% - Accent6 24 7 4" xfId="2263" xr:uid="{00000000-0005-0000-0000-000020160000}"/>
    <cellStyle name="20% - Accent6 24 7 4 2" xfId="29995" xr:uid="{00000000-0005-0000-0000-000021160000}"/>
    <cellStyle name="20% - Accent6 24 7 4 3" xfId="33421" xr:uid="{00000000-0005-0000-0000-000022160000}"/>
    <cellStyle name="20% - Accent6 24 7 5" xfId="2264" xr:uid="{00000000-0005-0000-0000-000023160000}"/>
    <cellStyle name="20% - Accent6 24 7 5 2" xfId="29996" xr:uid="{00000000-0005-0000-0000-000024160000}"/>
    <cellStyle name="20% - Accent6 24 7 5 3" xfId="33422" xr:uid="{00000000-0005-0000-0000-000025160000}"/>
    <cellStyle name="20% - Accent6 24 7 6" xfId="29990" xr:uid="{00000000-0005-0000-0000-000026160000}"/>
    <cellStyle name="20% - Accent6 24 7 7" xfId="33416" xr:uid="{00000000-0005-0000-0000-000027160000}"/>
    <cellStyle name="20% - Accent6 24 8" xfId="2265" xr:uid="{00000000-0005-0000-0000-000028160000}"/>
    <cellStyle name="20% - Accent6 24 8 2" xfId="2266" xr:uid="{00000000-0005-0000-0000-000029160000}"/>
    <cellStyle name="20% - Accent6 24 8 2 2" xfId="29998" xr:uid="{00000000-0005-0000-0000-00002A160000}"/>
    <cellStyle name="20% - Accent6 24 8 2 3" xfId="33424" xr:uid="{00000000-0005-0000-0000-00002B160000}"/>
    <cellStyle name="20% - Accent6 24 8 3" xfId="2267" xr:uid="{00000000-0005-0000-0000-00002C160000}"/>
    <cellStyle name="20% - Accent6 24 8 3 2" xfId="29999" xr:uid="{00000000-0005-0000-0000-00002D160000}"/>
    <cellStyle name="20% - Accent6 24 8 3 3" xfId="33425" xr:uid="{00000000-0005-0000-0000-00002E160000}"/>
    <cellStyle name="20% - Accent6 24 8 4" xfId="2268" xr:uid="{00000000-0005-0000-0000-00002F160000}"/>
    <cellStyle name="20% - Accent6 24 8 4 2" xfId="30000" xr:uid="{00000000-0005-0000-0000-000030160000}"/>
    <cellStyle name="20% - Accent6 24 8 4 3" xfId="33426" xr:uid="{00000000-0005-0000-0000-000031160000}"/>
    <cellStyle name="20% - Accent6 24 8 5" xfId="2269" xr:uid="{00000000-0005-0000-0000-000032160000}"/>
    <cellStyle name="20% - Accent6 24 8 5 2" xfId="30001" xr:uid="{00000000-0005-0000-0000-000033160000}"/>
    <cellStyle name="20% - Accent6 24 8 5 3" xfId="33427" xr:uid="{00000000-0005-0000-0000-000034160000}"/>
    <cellStyle name="20% - Accent6 24 8 6" xfId="29997" xr:uid="{00000000-0005-0000-0000-000035160000}"/>
    <cellStyle name="20% - Accent6 24 8 7" xfId="33423" xr:uid="{00000000-0005-0000-0000-000036160000}"/>
    <cellStyle name="20% - Accent6 24 9" xfId="2270" xr:uid="{00000000-0005-0000-0000-000037160000}"/>
    <cellStyle name="20% - Accent6 24 9 2" xfId="30002" xr:uid="{00000000-0005-0000-0000-000038160000}"/>
    <cellStyle name="20% - Accent6 24 9 3" xfId="33428" xr:uid="{00000000-0005-0000-0000-000039160000}"/>
    <cellStyle name="20% - Accent6 25" xfId="2271" xr:uid="{00000000-0005-0000-0000-00003A160000}"/>
    <cellStyle name="20% - Accent6 25 10" xfId="33429" xr:uid="{00000000-0005-0000-0000-00003B160000}"/>
    <cellStyle name="20% - Accent6 25 2" xfId="2272" xr:uid="{00000000-0005-0000-0000-00003C160000}"/>
    <cellStyle name="20% - Accent6 25 2 2" xfId="2273" xr:uid="{00000000-0005-0000-0000-00003D160000}"/>
    <cellStyle name="20% - Accent6 25 2 2 2" xfId="2274" xr:uid="{00000000-0005-0000-0000-00003E160000}"/>
    <cellStyle name="20% - Accent6 25 2 2 2 2" xfId="30005" xr:uid="{00000000-0005-0000-0000-00003F160000}"/>
    <cellStyle name="20% - Accent6 25 2 2 2 3" xfId="33431" xr:uid="{00000000-0005-0000-0000-000040160000}"/>
    <cellStyle name="20% - Accent6 25 2 2 3" xfId="2275" xr:uid="{00000000-0005-0000-0000-000041160000}"/>
    <cellStyle name="20% - Accent6 25 2 2 3 2" xfId="30006" xr:uid="{00000000-0005-0000-0000-000042160000}"/>
    <cellStyle name="20% - Accent6 25 2 2 3 3" xfId="33432" xr:uid="{00000000-0005-0000-0000-000043160000}"/>
    <cellStyle name="20% - Accent6 25 2 2 4" xfId="30004" xr:uid="{00000000-0005-0000-0000-000044160000}"/>
    <cellStyle name="20% - Accent6 25 2 2 5" xfId="33430" xr:uid="{00000000-0005-0000-0000-000045160000}"/>
    <cellStyle name="20% - Accent6 25 3" xfId="2276" xr:uid="{00000000-0005-0000-0000-000046160000}"/>
    <cellStyle name="20% - Accent6 25 3 2" xfId="2277" xr:uid="{00000000-0005-0000-0000-000047160000}"/>
    <cellStyle name="20% - Accent6 25 3 2 2" xfId="2278" xr:uid="{00000000-0005-0000-0000-000048160000}"/>
    <cellStyle name="20% - Accent6 25 3 2 2 2" xfId="30009" xr:uid="{00000000-0005-0000-0000-000049160000}"/>
    <cellStyle name="20% - Accent6 25 3 2 2 3" xfId="33435" xr:uid="{00000000-0005-0000-0000-00004A160000}"/>
    <cellStyle name="20% - Accent6 25 3 2 3" xfId="2279" xr:uid="{00000000-0005-0000-0000-00004B160000}"/>
    <cellStyle name="20% - Accent6 25 3 2 3 2" xfId="30010" xr:uid="{00000000-0005-0000-0000-00004C160000}"/>
    <cellStyle name="20% - Accent6 25 3 2 3 3" xfId="33436" xr:uid="{00000000-0005-0000-0000-00004D160000}"/>
    <cellStyle name="20% - Accent6 25 3 2 4" xfId="2280" xr:uid="{00000000-0005-0000-0000-00004E160000}"/>
    <cellStyle name="20% - Accent6 25 3 2 4 2" xfId="30011" xr:uid="{00000000-0005-0000-0000-00004F160000}"/>
    <cellStyle name="20% - Accent6 25 3 2 4 3" xfId="33437" xr:uid="{00000000-0005-0000-0000-000050160000}"/>
    <cellStyle name="20% - Accent6 25 3 2 5" xfId="2281" xr:uid="{00000000-0005-0000-0000-000051160000}"/>
    <cellStyle name="20% - Accent6 25 3 2 5 2" xfId="30012" xr:uid="{00000000-0005-0000-0000-000052160000}"/>
    <cellStyle name="20% - Accent6 25 3 2 5 3" xfId="33438" xr:uid="{00000000-0005-0000-0000-000053160000}"/>
    <cellStyle name="20% - Accent6 25 3 2 6" xfId="30008" xr:uid="{00000000-0005-0000-0000-000054160000}"/>
    <cellStyle name="20% - Accent6 25 3 2 7" xfId="33434" xr:uid="{00000000-0005-0000-0000-000055160000}"/>
    <cellStyle name="20% - Accent6 25 3 3" xfId="2282" xr:uid="{00000000-0005-0000-0000-000056160000}"/>
    <cellStyle name="20% - Accent6 25 3 3 2" xfId="30013" xr:uid="{00000000-0005-0000-0000-000057160000}"/>
    <cellStyle name="20% - Accent6 25 3 3 3" xfId="33439" xr:uid="{00000000-0005-0000-0000-000058160000}"/>
    <cellStyle name="20% - Accent6 25 3 4" xfId="2283" xr:uid="{00000000-0005-0000-0000-000059160000}"/>
    <cellStyle name="20% - Accent6 25 3 4 2" xfId="30014" xr:uid="{00000000-0005-0000-0000-00005A160000}"/>
    <cellStyle name="20% - Accent6 25 3 4 3" xfId="33440" xr:uid="{00000000-0005-0000-0000-00005B160000}"/>
    <cellStyle name="20% - Accent6 25 3 5" xfId="2284" xr:uid="{00000000-0005-0000-0000-00005C160000}"/>
    <cellStyle name="20% - Accent6 25 3 5 2" xfId="30015" xr:uid="{00000000-0005-0000-0000-00005D160000}"/>
    <cellStyle name="20% - Accent6 25 3 5 3" xfId="33441" xr:uid="{00000000-0005-0000-0000-00005E160000}"/>
    <cellStyle name="20% - Accent6 25 3 6" xfId="2285" xr:uid="{00000000-0005-0000-0000-00005F160000}"/>
    <cellStyle name="20% - Accent6 25 3 6 2" xfId="30016" xr:uid="{00000000-0005-0000-0000-000060160000}"/>
    <cellStyle name="20% - Accent6 25 3 6 3" xfId="33442" xr:uid="{00000000-0005-0000-0000-000061160000}"/>
    <cellStyle name="20% - Accent6 25 3 7" xfId="30007" xr:uid="{00000000-0005-0000-0000-000062160000}"/>
    <cellStyle name="20% - Accent6 25 3 8" xfId="33433" xr:uid="{00000000-0005-0000-0000-000063160000}"/>
    <cellStyle name="20% - Accent6 25 4" xfId="2286" xr:uid="{00000000-0005-0000-0000-000064160000}"/>
    <cellStyle name="20% - Accent6 25 4 2" xfId="2287" xr:uid="{00000000-0005-0000-0000-000065160000}"/>
    <cellStyle name="20% - Accent6 25 4 2 2" xfId="30018" xr:uid="{00000000-0005-0000-0000-000066160000}"/>
    <cellStyle name="20% - Accent6 25 4 2 3" xfId="33444" xr:uid="{00000000-0005-0000-0000-000067160000}"/>
    <cellStyle name="20% - Accent6 25 4 3" xfId="2288" xr:uid="{00000000-0005-0000-0000-000068160000}"/>
    <cellStyle name="20% - Accent6 25 4 3 2" xfId="30019" xr:uid="{00000000-0005-0000-0000-000069160000}"/>
    <cellStyle name="20% - Accent6 25 4 3 3" xfId="33445" xr:uid="{00000000-0005-0000-0000-00006A160000}"/>
    <cellStyle name="20% - Accent6 25 4 4" xfId="2289" xr:uid="{00000000-0005-0000-0000-00006B160000}"/>
    <cellStyle name="20% - Accent6 25 4 4 2" xfId="30020" xr:uid="{00000000-0005-0000-0000-00006C160000}"/>
    <cellStyle name="20% - Accent6 25 4 4 3" xfId="33446" xr:uid="{00000000-0005-0000-0000-00006D160000}"/>
    <cellStyle name="20% - Accent6 25 4 5" xfId="2290" xr:uid="{00000000-0005-0000-0000-00006E160000}"/>
    <cellStyle name="20% - Accent6 25 4 5 2" xfId="30021" xr:uid="{00000000-0005-0000-0000-00006F160000}"/>
    <cellStyle name="20% - Accent6 25 4 5 3" xfId="33447" xr:uid="{00000000-0005-0000-0000-000070160000}"/>
    <cellStyle name="20% - Accent6 25 4 6" xfId="30017" xr:uid="{00000000-0005-0000-0000-000071160000}"/>
    <cellStyle name="20% - Accent6 25 4 7" xfId="33443" xr:uid="{00000000-0005-0000-0000-000072160000}"/>
    <cellStyle name="20% - Accent6 25 5" xfId="2291" xr:uid="{00000000-0005-0000-0000-000073160000}"/>
    <cellStyle name="20% - Accent6 25 5 2" xfId="30022" xr:uid="{00000000-0005-0000-0000-000074160000}"/>
    <cellStyle name="20% - Accent6 25 5 3" xfId="33448" xr:uid="{00000000-0005-0000-0000-000075160000}"/>
    <cellStyle name="20% - Accent6 25 6" xfId="2292" xr:uid="{00000000-0005-0000-0000-000076160000}"/>
    <cellStyle name="20% - Accent6 25 6 2" xfId="30023" xr:uid="{00000000-0005-0000-0000-000077160000}"/>
    <cellStyle name="20% - Accent6 25 6 3" xfId="33449" xr:uid="{00000000-0005-0000-0000-000078160000}"/>
    <cellStyle name="20% - Accent6 25 7" xfId="2293" xr:uid="{00000000-0005-0000-0000-000079160000}"/>
    <cellStyle name="20% - Accent6 25 7 2" xfId="30024" xr:uid="{00000000-0005-0000-0000-00007A160000}"/>
    <cellStyle name="20% - Accent6 25 7 3" xfId="33450" xr:uid="{00000000-0005-0000-0000-00007B160000}"/>
    <cellStyle name="20% - Accent6 25 8" xfId="2294" xr:uid="{00000000-0005-0000-0000-00007C160000}"/>
    <cellStyle name="20% - Accent6 25 8 2" xfId="30025" xr:uid="{00000000-0005-0000-0000-00007D160000}"/>
    <cellStyle name="20% - Accent6 25 8 3" xfId="33451" xr:uid="{00000000-0005-0000-0000-00007E160000}"/>
    <cellStyle name="20% - Accent6 25 9" xfId="30003" xr:uid="{00000000-0005-0000-0000-00007F160000}"/>
    <cellStyle name="20% - Accent6 26" xfId="2295" xr:uid="{00000000-0005-0000-0000-000080160000}"/>
    <cellStyle name="20% - Accent6 26 10" xfId="33452" xr:uid="{00000000-0005-0000-0000-000081160000}"/>
    <cellStyle name="20% - Accent6 26 2" xfId="2296" xr:uid="{00000000-0005-0000-0000-000082160000}"/>
    <cellStyle name="20% - Accent6 26 2 2" xfId="2297" xr:uid="{00000000-0005-0000-0000-000083160000}"/>
    <cellStyle name="20% - Accent6 26 2 2 2" xfId="2298" xr:uid="{00000000-0005-0000-0000-000084160000}"/>
    <cellStyle name="20% - Accent6 26 2 2 2 2" xfId="30028" xr:uid="{00000000-0005-0000-0000-000085160000}"/>
    <cellStyle name="20% - Accent6 26 2 2 2 3" xfId="33454" xr:uid="{00000000-0005-0000-0000-000086160000}"/>
    <cellStyle name="20% - Accent6 26 2 2 3" xfId="2299" xr:uid="{00000000-0005-0000-0000-000087160000}"/>
    <cellStyle name="20% - Accent6 26 2 2 3 2" xfId="30029" xr:uid="{00000000-0005-0000-0000-000088160000}"/>
    <cellStyle name="20% - Accent6 26 2 2 3 3" xfId="33455" xr:uid="{00000000-0005-0000-0000-000089160000}"/>
    <cellStyle name="20% - Accent6 26 2 2 4" xfId="30027" xr:uid="{00000000-0005-0000-0000-00008A160000}"/>
    <cellStyle name="20% - Accent6 26 2 2 5" xfId="33453" xr:uid="{00000000-0005-0000-0000-00008B160000}"/>
    <cellStyle name="20% - Accent6 26 3" xfId="2300" xr:uid="{00000000-0005-0000-0000-00008C160000}"/>
    <cellStyle name="20% - Accent6 26 3 2" xfId="2301" xr:uid="{00000000-0005-0000-0000-00008D160000}"/>
    <cellStyle name="20% - Accent6 26 3 2 2" xfId="2302" xr:uid="{00000000-0005-0000-0000-00008E160000}"/>
    <cellStyle name="20% - Accent6 26 3 2 2 2" xfId="30032" xr:uid="{00000000-0005-0000-0000-00008F160000}"/>
    <cellStyle name="20% - Accent6 26 3 2 2 3" xfId="33458" xr:uid="{00000000-0005-0000-0000-000090160000}"/>
    <cellStyle name="20% - Accent6 26 3 2 3" xfId="2303" xr:uid="{00000000-0005-0000-0000-000091160000}"/>
    <cellStyle name="20% - Accent6 26 3 2 3 2" xfId="30033" xr:uid="{00000000-0005-0000-0000-000092160000}"/>
    <cellStyle name="20% - Accent6 26 3 2 3 3" xfId="33459" xr:uid="{00000000-0005-0000-0000-000093160000}"/>
    <cellStyle name="20% - Accent6 26 3 2 4" xfId="2304" xr:uid="{00000000-0005-0000-0000-000094160000}"/>
    <cellStyle name="20% - Accent6 26 3 2 4 2" xfId="30034" xr:uid="{00000000-0005-0000-0000-000095160000}"/>
    <cellStyle name="20% - Accent6 26 3 2 4 3" xfId="33460" xr:uid="{00000000-0005-0000-0000-000096160000}"/>
    <cellStyle name="20% - Accent6 26 3 2 5" xfId="2305" xr:uid="{00000000-0005-0000-0000-000097160000}"/>
    <cellStyle name="20% - Accent6 26 3 2 5 2" xfId="30035" xr:uid="{00000000-0005-0000-0000-000098160000}"/>
    <cellStyle name="20% - Accent6 26 3 2 5 3" xfId="33461" xr:uid="{00000000-0005-0000-0000-000099160000}"/>
    <cellStyle name="20% - Accent6 26 3 2 6" xfId="30031" xr:uid="{00000000-0005-0000-0000-00009A160000}"/>
    <cellStyle name="20% - Accent6 26 3 2 7" xfId="33457" xr:uid="{00000000-0005-0000-0000-00009B160000}"/>
    <cellStyle name="20% - Accent6 26 3 3" xfId="2306" xr:uid="{00000000-0005-0000-0000-00009C160000}"/>
    <cellStyle name="20% - Accent6 26 3 3 2" xfId="30036" xr:uid="{00000000-0005-0000-0000-00009D160000}"/>
    <cellStyle name="20% - Accent6 26 3 3 3" xfId="33462" xr:uid="{00000000-0005-0000-0000-00009E160000}"/>
    <cellStyle name="20% - Accent6 26 3 4" xfId="2307" xr:uid="{00000000-0005-0000-0000-00009F160000}"/>
    <cellStyle name="20% - Accent6 26 3 4 2" xfId="30037" xr:uid="{00000000-0005-0000-0000-0000A0160000}"/>
    <cellStyle name="20% - Accent6 26 3 4 3" xfId="33463" xr:uid="{00000000-0005-0000-0000-0000A1160000}"/>
    <cellStyle name="20% - Accent6 26 3 5" xfId="2308" xr:uid="{00000000-0005-0000-0000-0000A2160000}"/>
    <cellStyle name="20% - Accent6 26 3 5 2" xfId="30038" xr:uid="{00000000-0005-0000-0000-0000A3160000}"/>
    <cellStyle name="20% - Accent6 26 3 5 3" xfId="33464" xr:uid="{00000000-0005-0000-0000-0000A4160000}"/>
    <cellStyle name="20% - Accent6 26 3 6" xfId="2309" xr:uid="{00000000-0005-0000-0000-0000A5160000}"/>
    <cellStyle name="20% - Accent6 26 3 6 2" xfId="30039" xr:uid="{00000000-0005-0000-0000-0000A6160000}"/>
    <cellStyle name="20% - Accent6 26 3 6 3" xfId="33465" xr:uid="{00000000-0005-0000-0000-0000A7160000}"/>
    <cellStyle name="20% - Accent6 26 3 7" xfId="30030" xr:uid="{00000000-0005-0000-0000-0000A8160000}"/>
    <cellStyle name="20% - Accent6 26 3 8" xfId="33456" xr:uid="{00000000-0005-0000-0000-0000A9160000}"/>
    <cellStyle name="20% - Accent6 26 4" xfId="2310" xr:uid="{00000000-0005-0000-0000-0000AA160000}"/>
    <cellStyle name="20% - Accent6 26 4 2" xfId="2311" xr:uid="{00000000-0005-0000-0000-0000AB160000}"/>
    <cellStyle name="20% - Accent6 26 4 2 2" xfId="30041" xr:uid="{00000000-0005-0000-0000-0000AC160000}"/>
    <cellStyle name="20% - Accent6 26 4 2 3" xfId="33467" xr:uid="{00000000-0005-0000-0000-0000AD160000}"/>
    <cellStyle name="20% - Accent6 26 4 3" xfId="2312" xr:uid="{00000000-0005-0000-0000-0000AE160000}"/>
    <cellStyle name="20% - Accent6 26 4 3 2" xfId="30042" xr:uid="{00000000-0005-0000-0000-0000AF160000}"/>
    <cellStyle name="20% - Accent6 26 4 3 3" xfId="33468" xr:uid="{00000000-0005-0000-0000-0000B0160000}"/>
    <cellStyle name="20% - Accent6 26 4 4" xfId="2313" xr:uid="{00000000-0005-0000-0000-0000B1160000}"/>
    <cellStyle name="20% - Accent6 26 4 4 2" xfId="30043" xr:uid="{00000000-0005-0000-0000-0000B2160000}"/>
    <cellStyle name="20% - Accent6 26 4 4 3" xfId="33469" xr:uid="{00000000-0005-0000-0000-0000B3160000}"/>
    <cellStyle name="20% - Accent6 26 4 5" xfId="2314" xr:uid="{00000000-0005-0000-0000-0000B4160000}"/>
    <cellStyle name="20% - Accent6 26 4 5 2" xfId="30044" xr:uid="{00000000-0005-0000-0000-0000B5160000}"/>
    <cellStyle name="20% - Accent6 26 4 5 3" xfId="33470" xr:uid="{00000000-0005-0000-0000-0000B6160000}"/>
    <cellStyle name="20% - Accent6 26 4 6" xfId="30040" xr:uid="{00000000-0005-0000-0000-0000B7160000}"/>
    <cellStyle name="20% - Accent6 26 4 7" xfId="33466" xr:uid="{00000000-0005-0000-0000-0000B8160000}"/>
    <cellStyle name="20% - Accent6 26 5" xfId="2315" xr:uid="{00000000-0005-0000-0000-0000B9160000}"/>
    <cellStyle name="20% - Accent6 26 5 2" xfId="30045" xr:uid="{00000000-0005-0000-0000-0000BA160000}"/>
    <cellStyle name="20% - Accent6 26 5 3" xfId="33471" xr:uid="{00000000-0005-0000-0000-0000BB160000}"/>
    <cellStyle name="20% - Accent6 26 6" xfId="2316" xr:uid="{00000000-0005-0000-0000-0000BC160000}"/>
    <cellStyle name="20% - Accent6 26 6 2" xfId="30046" xr:uid="{00000000-0005-0000-0000-0000BD160000}"/>
    <cellStyle name="20% - Accent6 26 6 3" xfId="33472" xr:uid="{00000000-0005-0000-0000-0000BE160000}"/>
    <cellStyle name="20% - Accent6 26 7" xfId="2317" xr:uid="{00000000-0005-0000-0000-0000BF160000}"/>
    <cellStyle name="20% - Accent6 26 7 2" xfId="30047" xr:uid="{00000000-0005-0000-0000-0000C0160000}"/>
    <cellStyle name="20% - Accent6 26 7 3" xfId="33473" xr:uid="{00000000-0005-0000-0000-0000C1160000}"/>
    <cellStyle name="20% - Accent6 26 8" xfId="2318" xr:uid="{00000000-0005-0000-0000-0000C2160000}"/>
    <cellStyle name="20% - Accent6 26 8 2" xfId="30048" xr:uid="{00000000-0005-0000-0000-0000C3160000}"/>
    <cellStyle name="20% - Accent6 26 8 3" xfId="33474" xr:uid="{00000000-0005-0000-0000-0000C4160000}"/>
    <cellStyle name="20% - Accent6 26 9" xfId="30026" xr:uid="{00000000-0005-0000-0000-0000C5160000}"/>
    <cellStyle name="20% - Accent6 27" xfId="2319" xr:uid="{00000000-0005-0000-0000-0000C6160000}"/>
    <cellStyle name="20% - Accent6 27 10" xfId="33475" xr:uid="{00000000-0005-0000-0000-0000C7160000}"/>
    <cellStyle name="20% - Accent6 27 2" xfId="2320" xr:uid="{00000000-0005-0000-0000-0000C8160000}"/>
    <cellStyle name="20% - Accent6 27 2 2" xfId="2321" xr:uid="{00000000-0005-0000-0000-0000C9160000}"/>
    <cellStyle name="20% - Accent6 27 2 2 2" xfId="2322" xr:uid="{00000000-0005-0000-0000-0000CA160000}"/>
    <cellStyle name="20% - Accent6 27 2 2 2 2" xfId="30051" xr:uid="{00000000-0005-0000-0000-0000CB160000}"/>
    <cellStyle name="20% - Accent6 27 2 2 2 3" xfId="33477" xr:uid="{00000000-0005-0000-0000-0000CC160000}"/>
    <cellStyle name="20% - Accent6 27 2 2 3" xfId="2323" xr:uid="{00000000-0005-0000-0000-0000CD160000}"/>
    <cellStyle name="20% - Accent6 27 2 2 3 2" xfId="30052" xr:uid="{00000000-0005-0000-0000-0000CE160000}"/>
    <cellStyle name="20% - Accent6 27 2 2 3 3" xfId="33478" xr:uid="{00000000-0005-0000-0000-0000CF160000}"/>
    <cellStyle name="20% - Accent6 27 2 2 4" xfId="30050" xr:uid="{00000000-0005-0000-0000-0000D0160000}"/>
    <cellStyle name="20% - Accent6 27 2 2 5" xfId="33476" xr:uid="{00000000-0005-0000-0000-0000D1160000}"/>
    <cellStyle name="20% - Accent6 27 3" xfId="2324" xr:uid="{00000000-0005-0000-0000-0000D2160000}"/>
    <cellStyle name="20% - Accent6 27 3 2" xfId="2325" xr:uid="{00000000-0005-0000-0000-0000D3160000}"/>
    <cellStyle name="20% - Accent6 27 3 2 2" xfId="2326" xr:uid="{00000000-0005-0000-0000-0000D4160000}"/>
    <cellStyle name="20% - Accent6 27 3 2 2 2" xfId="30055" xr:uid="{00000000-0005-0000-0000-0000D5160000}"/>
    <cellStyle name="20% - Accent6 27 3 2 2 3" xfId="33481" xr:uid="{00000000-0005-0000-0000-0000D6160000}"/>
    <cellStyle name="20% - Accent6 27 3 2 3" xfId="2327" xr:uid="{00000000-0005-0000-0000-0000D7160000}"/>
    <cellStyle name="20% - Accent6 27 3 2 3 2" xfId="30056" xr:uid="{00000000-0005-0000-0000-0000D8160000}"/>
    <cellStyle name="20% - Accent6 27 3 2 3 3" xfId="33482" xr:uid="{00000000-0005-0000-0000-0000D9160000}"/>
    <cellStyle name="20% - Accent6 27 3 2 4" xfId="2328" xr:uid="{00000000-0005-0000-0000-0000DA160000}"/>
    <cellStyle name="20% - Accent6 27 3 2 4 2" xfId="30057" xr:uid="{00000000-0005-0000-0000-0000DB160000}"/>
    <cellStyle name="20% - Accent6 27 3 2 4 3" xfId="33483" xr:uid="{00000000-0005-0000-0000-0000DC160000}"/>
    <cellStyle name="20% - Accent6 27 3 2 5" xfId="2329" xr:uid="{00000000-0005-0000-0000-0000DD160000}"/>
    <cellStyle name="20% - Accent6 27 3 2 5 2" xfId="30058" xr:uid="{00000000-0005-0000-0000-0000DE160000}"/>
    <cellStyle name="20% - Accent6 27 3 2 5 3" xfId="33484" xr:uid="{00000000-0005-0000-0000-0000DF160000}"/>
    <cellStyle name="20% - Accent6 27 3 2 6" xfId="30054" xr:uid="{00000000-0005-0000-0000-0000E0160000}"/>
    <cellStyle name="20% - Accent6 27 3 2 7" xfId="33480" xr:uid="{00000000-0005-0000-0000-0000E1160000}"/>
    <cellStyle name="20% - Accent6 27 3 3" xfId="2330" xr:uid="{00000000-0005-0000-0000-0000E2160000}"/>
    <cellStyle name="20% - Accent6 27 3 3 2" xfId="30059" xr:uid="{00000000-0005-0000-0000-0000E3160000}"/>
    <cellStyle name="20% - Accent6 27 3 3 3" xfId="33485" xr:uid="{00000000-0005-0000-0000-0000E4160000}"/>
    <cellStyle name="20% - Accent6 27 3 4" xfId="2331" xr:uid="{00000000-0005-0000-0000-0000E5160000}"/>
    <cellStyle name="20% - Accent6 27 3 4 2" xfId="30060" xr:uid="{00000000-0005-0000-0000-0000E6160000}"/>
    <cellStyle name="20% - Accent6 27 3 4 3" xfId="33486" xr:uid="{00000000-0005-0000-0000-0000E7160000}"/>
    <cellStyle name="20% - Accent6 27 3 5" xfId="2332" xr:uid="{00000000-0005-0000-0000-0000E8160000}"/>
    <cellStyle name="20% - Accent6 27 3 5 2" xfId="30061" xr:uid="{00000000-0005-0000-0000-0000E9160000}"/>
    <cellStyle name="20% - Accent6 27 3 5 3" xfId="33487" xr:uid="{00000000-0005-0000-0000-0000EA160000}"/>
    <cellStyle name="20% - Accent6 27 3 6" xfId="2333" xr:uid="{00000000-0005-0000-0000-0000EB160000}"/>
    <cellStyle name="20% - Accent6 27 3 6 2" xfId="30062" xr:uid="{00000000-0005-0000-0000-0000EC160000}"/>
    <cellStyle name="20% - Accent6 27 3 6 3" xfId="33488" xr:uid="{00000000-0005-0000-0000-0000ED160000}"/>
    <cellStyle name="20% - Accent6 27 3 7" xfId="30053" xr:uid="{00000000-0005-0000-0000-0000EE160000}"/>
    <cellStyle name="20% - Accent6 27 3 8" xfId="33479" xr:uid="{00000000-0005-0000-0000-0000EF160000}"/>
    <cellStyle name="20% - Accent6 27 4" xfId="2334" xr:uid="{00000000-0005-0000-0000-0000F0160000}"/>
    <cellStyle name="20% - Accent6 27 4 2" xfId="2335" xr:uid="{00000000-0005-0000-0000-0000F1160000}"/>
    <cellStyle name="20% - Accent6 27 4 2 2" xfId="30064" xr:uid="{00000000-0005-0000-0000-0000F2160000}"/>
    <cellStyle name="20% - Accent6 27 4 2 3" xfId="33490" xr:uid="{00000000-0005-0000-0000-0000F3160000}"/>
    <cellStyle name="20% - Accent6 27 4 3" xfId="2336" xr:uid="{00000000-0005-0000-0000-0000F4160000}"/>
    <cellStyle name="20% - Accent6 27 4 3 2" xfId="30065" xr:uid="{00000000-0005-0000-0000-0000F5160000}"/>
    <cellStyle name="20% - Accent6 27 4 3 3" xfId="33491" xr:uid="{00000000-0005-0000-0000-0000F6160000}"/>
    <cellStyle name="20% - Accent6 27 4 4" xfId="2337" xr:uid="{00000000-0005-0000-0000-0000F7160000}"/>
    <cellStyle name="20% - Accent6 27 4 4 2" xfId="30066" xr:uid="{00000000-0005-0000-0000-0000F8160000}"/>
    <cellStyle name="20% - Accent6 27 4 4 3" xfId="33492" xr:uid="{00000000-0005-0000-0000-0000F9160000}"/>
    <cellStyle name="20% - Accent6 27 4 5" xfId="2338" xr:uid="{00000000-0005-0000-0000-0000FA160000}"/>
    <cellStyle name="20% - Accent6 27 4 5 2" xfId="30067" xr:uid="{00000000-0005-0000-0000-0000FB160000}"/>
    <cellStyle name="20% - Accent6 27 4 5 3" xfId="33493" xr:uid="{00000000-0005-0000-0000-0000FC160000}"/>
    <cellStyle name="20% - Accent6 27 4 6" xfId="30063" xr:uid="{00000000-0005-0000-0000-0000FD160000}"/>
    <cellStyle name="20% - Accent6 27 4 7" xfId="33489" xr:uid="{00000000-0005-0000-0000-0000FE160000}"/>
    <cellStyle name="20% - Accent6 27 5" xfId="2339" xr:uid="{00000000-0005-0000-0000-0000FF160000}"/>
    <cellStyle name="20% - Accent6 27 5 2" xfId="30068" xr:uid="{00000000-0005-0000-0000-000000170000}"/>
    <cellStyle name="20% - Accent6 27 5 3" xfId="33494" xr:uid="{00000000-0005-0000-0000-000001170000}"/>
    <cellStyle name="20% - Accent6 27 6" xfId="2340" xr:uid="{00000000-0005-0000-0000-000002170000}"/>
    <cellStyle name="20% - Accent6 27 6 2" xfId="30069" xr:uid="{00000000-0005-0000-0000-000003170000}"/>
    <cellStyle name="20% - Accent6 27 6 3" xfId="33495" xr:uid="{00000000-0005-0000-0000-000004170000}"/>
    <cellStyle name="20% - Accent6 27 7" xfId="2341" xr:uid="{00000000-0005-0000-0000-000005170000}"/>
    <cellStyle name="20% - Accent6 27 7 2" xfId="30070" xr:uid="{00000000-0005-0000-0000-000006170000}"/>
    <cellStyle name="20% - Accent6 27 7 3" xfId="33496" xr:uid="{00000000-0005-0000-0000-000007170000}"/>
    <cellStyle name="20% - Accent6 27 8" xfId="2342" xr:uid="{00000000-0005-0000-0000-000008170000}"/>
    <cellStyle name="20% - Accent6 27 8 2" xfId="30071" xr:uid="{00000000-0005-0000-0000-000009170000}"/>
    <cellStyle name="20% - Accent6 27 8 3" xfId="33497" xr:uid="{00000000-0005-0000-0000-00000A170000}"/>
    <cellStyle name="20% - Accent6 27 9" xfId="30049" xr:uid="{00000000-0005-0000-0000-00000B170000}"/>
    <cellStyle name="20% - Accent6 28" xfId="2343" xr:uid="{00000000-0005-0000-0000-00000C170000}"/>
    <cellStyle name="20% - Accent6 29" xfId="2344" xr:uid="{00000000-0005-0000-0000-00000D170000}"/>
    <cellStyle name="20% - Accent6 3" xfId="2345" xr:uid="{00000000-0005-0000-0000-00000E170000}"/>
    <cellStyle name="20% - Accent6 30" xfId="2346" xr:uid="{00000000-0005-0000-0000-00000F170000}"/>
    <cellStyle name="20% - Accent6 31" xfId="2347" xr:uid="{00000000-0005-0000-0000-000010170000}"/>
    <cellStyle name="20% - Accent6 32" xfId="2348" xr:uid="{00000000-0005-0000-0000-000011170000}"/>
    <cellStyle name="20% - Accent6 33" xfId="2349" xr:uid="{00000000-0005-0000-0000-000012170000}"/>
    <cellStyle name="20% - Accent6 34" xfId="2350" xr:uid="{00000000-0005-0000-0000-000013170000}"/>
    <cellStyle name="20% - Accent6 35" xfId="2351" xr:uid="{00000000-0005-0000-0000-000014170000}"/>
    <cellStyle name="20% - Accent6 4" xfId="2352" xr:uid="{00000000-0005-0000-0000-000015170000}"/>
    <cellStyle name="20% - Accent6 5" xfId="2353" xr:uid="{00000000-0005-0000-0000-000016170000}"/>
    <cellStyle name="20% - Accent6 6" xfId="2354" xr:uid="{00000000-0005-0000-0000-000017170000}"/>
    <cellStyle name="20% - Accent6 7" xfId="2355" xr:uid="{00000000-0005-0000-0000-000018170000}"/>
    <cellStyle name="20% - Accent6 8" xfId="2356" xr:uid="{00000000-0005-0000-0000-000019170000}"/>
    <cellStyle name="20% - Accent6 9" xfId="2357" xr:uid="{00000000-0005-0000-0000-00001A170000}"/>
    <cellStyle name="20% - Акцент1" xfId="2358" xr:uid="{00000000-0005-0000-0000-00001B170000}"/>
    <cellStyle name="20% - Акцент2" xfId="2359" xr:uid="{00000000-0005-0000-0000-00001C170000}"/>
    <cellStyle name="20% - Акцент3" xfId="2360" xr:uid="{00000000-0005-0000-0000-00001D170000}"/>
    <cellStyle name="20% - Акцент4" xfId="2361" xr:uid="{00000000-0005-0000-0000-00001E170000}"/>
    <cellStyle name="20% - Акцент5" xfId="2362" xr:uid="{00000000-0005-0000-0000-00001F170000}"/>
    <cellStyle name="20% - Акцент6" xfId="2363" xr:uid="{00000000-0005-0000-0000-000020170000}"/>
    <cellStyle name="20% no 1. izcēluma" xfId="2364" xr:uid="{00000000-0005-0000-0000-000021170000}"/>
    <cellStyle name="20% no 1. izcēluma 2" xfId="34943" xr:uid="{00000000-0005-0000-0000-000022170000}"/>
    <cellStyle name="20% no 2. izcēluma" xfId="2365" xr:uid="{00000000-0005-0000-0000-000023170000}"/>
    <cellStyle name="20% no 2. izcēluma 2" xfId="34944" xr:uid="{00000000-0005-0000-0000-000024170000}"/>
    <cellStyle name="20% no 3. izcēluma" xfId="2366" xr:uid="{00000000-0005-0000-0000-000025170000}"/>
    <cellStyle name="20% no 3. izcēluma 2" xfId="34945" xr:uid="{00000000-0005-0000-0000-000026170000}"/>
    <cellStyle name="20% no 4. izcēluma" xfId="2367" xr:uid="{00000000-0005-0000-0000-000027170000}"/>
    <cellStyle name="20% no 4. izcēluma 2" xfId="34946" xr:uid="{00000000-0005-0000-0000-000028170000}"/>
    <cellStyle name="20% no 5. izcēluma" xfId="2368" xr:uid="{00000000-0005-0000-0000-000029170000}"/>
    <cellStyle name="20% no 5. izcēluma 2" xfId="34947" xr:uid="{00000000-0005-0000-0000-00002A170000}"/>
    <cellStyle name="20% no 6. izcēluma" xfId="2369" xr:uid="{00000000-0005-0000-0000-00002B170000}"/>
    <cellStyle name="20% no 6. izcēluma 2" xfId="34948" xr:uid="{00000000-0005-0000-0000-00002C170000}"/>
    <cellStyle name="3. izcēlums " xfId="2370" xr:uid="{00000000-0005-0000-0000-00002D170000}"/>
    <cellStyle name="3. izcēlums  2" xfId="34949" xr:uid="{00000000-0005-0000-0000-00002E170000}"/>
    <cellStyle name="4. izcēlums" xfId="2371" xr:uid="{00000000-0005-0000-0000-00002F170000}"/>
    <cellStyle name="4. izcēlums 2" xfId="34950" xr:uid="{00000000-0005-0000-0000-000030170000}"/>
    <cellStyle name="40% - Accent1 10" xfId="2372" xr:uid="{00000000-0005-0000-0000-000031170000}"/>
    <cellStyle name="40% - Accent1 11" xfId="2373" xr:uid="{00000000-0005-0000-0000-000032170000}"/>
    <cellStyle name="40% - Accent1 12" xfId="2374" xr:uid="{00000000-0005-0000-0000-000033170000}"/>
    <cellStyle name="40% - Accent1 13" xfId="2375" xr:uid="{00000000-0005-0000-0000-000034170000}"/>
    <cellStyle name="40% - Accent1 14" xfId="2376" xr:uid="{00000000-0005-0000-0000-000035170000}"/>
    <cellStyle name="40% - Accent1 15" xfId="2377" xr:uid="{00000000-0005-0000-0000-000036170000}"/>
    <cellStyle name="40% - Accent1 16" xfId="2378" xr:uid="{00000000-0005-0000-0000-000037170000}"/>
    <cellStyle name="40% - Accent1 17" xfId="2379" xr:uid="{00000000-0005-0000-0000-000038170000}"/>
    <cellStyle name="40% - Accent1 18" xfId="2380" xr:uid="{00000000-0005-0000-0000-000039170000}"/>
    <cellStyle name="40% - Accent1 19" xfId="2381" xr:uid="{00000000-0005-0000-0000-00003A170000}"/>
    <cellStyle name="40% - Accent1 2" xfId="8" xr:uid="{00000000-0005-0000-0000-00003B170000}"/>
    <cellStyle name="40% - Accent1 2 10" xfId="2383" xr:uid="{00000000-0005-0000-0000-00003C170000}"/>
    <cellStyle name="40% - Accent1 2 11" xfId="2384" xr:uid="{00000000-0005-0000-0000-00003D170000}"/>
    <cellStyle name="40% - Accent1 2 12" xfId="2385" xr:uid="{00000000-0005-0000-0000-00003E170000}"/>
    <cellStyle name="40% - Accent1 2 13" xfId="2386" xr:uid="{00000000-0005-0000-0000-00003F170000}"/>
    <cellStyle name="40% - Accent1 2 14" xfId="2382" xr:uid="{00000000-0005-0000-0000-000040170000}"/>
    <cellStyle name="40% - Accent1 2 2" xfId="2387" xr:uid="{00000000-0005-0000-0000-000041170000}"/>
    <cellStyle name="40% - Accent1 2 3" xfId="2388" xr:uid="{00000000-0005-0000-0000-000042170000}"/>
    <cellStyle name="40% - Accent1 2 4" xfId="2389" xr:uid="{00000000-0005-0000-0000-000043170000}"/>
    <cellStyle name="40% - Accent1 2 5" xfId="2390" xr:uid="{00000000-0005-0000-0000-000044170000}"/>
    <cellStyle name="40% - Accent1 2 6" xfId="2391" xr:uid="{00000000-0005-0000-0000-000045170000}"/>
    <cellStyle name="40% - Accent1 2 7" xfId="2392" xr:uid="{00000000-0005-0000-0000-000046170000}"/>
    <cellStyle name="40% - Accent1 2 8" xfId="2393" xr:uid="{00000000-0005-0000-0000-000047170000}"/>
    <cellStyle name="40% - Accent1 2 9" xfId="2394" xr:uid="{00000000-0005-0000-0000-000048170000}"/>
    <cellStyle name="40% - Accent1 20" xfId="2395" xr:uid="{00000000-0005-0000-0000-000049170000}"/>
    <cellStyle name="40% - Accent1 21" xfId="2396" xr:uid="{00000000-0005-0000-0000-00004A170000}"/>
    <cellStyle name="40% - Accent1 21 10" xfId="2397" xr:uid="{00000000-0005-0000-0000-00004B170000}"/>
    <cellStyle name="40% - Accent1 21 11" xfId="2398" xr:uid="{00000000-0005-0000-0000-00004C170000}"/>
    <cellStyle name="40% - Accent1 21 12" xfId="2399" xr:uid="{00000000-0005-0000-0000-00004D170000}"/>
    <cellStyle name="40% - Accent1 21 13" xfId="2400" xr:uid="{00000000-0005-0000-0000-00004E170000}"/>
    <cellStyle name="40% - Accent1 21 14" xfId="2401" xr:uid="{00000000-0005-0000-0000-00004F170000}"/>
    <cellStyle name="40% - Accent1 21 2" xfId="2402" xr:uid="{00000000-0005-0000-0000-000050170000}"/>
    <cellStyle name="40% - Accent1 21 2 2" xfId="2403" xr:uid="{00000000-0005-0000-0000-000051170000}"/>
    <cellStyle name="40% - Accent1 21 2 3" xfId="2404" xr:uid="{00000000-0005-0000-0000-000052170000}"/>
    <cellStyle name="40% - Accent1 21 2 3 2" xfId="2405" xr:uid="{00000000-0005-0000-0000-000053170000}"/>
    <cellStyle name="40% - Accent1 21 2 4" xfId="2406" xr:uid="{00000000-0005-0000-0000-000054170000}"/>
    <cellStyle name="40% - Accent1 21 2 5" xfId="2407" xr:uid="{00000000-0005-0000-0000-000055170000}"/>
    <cellStyle name="40% - Accent1 21 3" xfId="2408" xr:uid="{00000000-0005-0000-0000-000056170000}"/>
    <cellStyle name="40% - Accent1 21 4" xfId="2409" xr:uid="{00000000-0005-0000-0000-000057170000}"/>
    <cellStyle name="40% - Accent1 21 5" xfId="2410" xr:uid="{00000000-0005-0000-0000-000058170000}"/>
    <cellStyle name="40% - Accent1 21 6" xfId="2411" xr:uid="{00000000-0005-0000-0000-000059170000}"/>
    <cellStyle name="40% - Accent1 21 7" xfId="2412" xr:uid="{00000000-0005-0000-0000-00005A170000}"/>
    <cellStyle name="40% - Accent1 21 8" xfId="2413" xr:uid="{00000000-0005-0000-0000-00005B170000}"/>
    <cellStyle name="40% - Accent1 21 9" xfId="2414" xr:uid="{00000000-0005-0000-0000-00005C170000}"/>
    <cellStyle name="40% - Accent1 22" xfId="2415" xr:uid="{00000000-0005-0000-0000-00005D170000}"/>
    <cellStyle name="40% - Accent1 22 10" xfId="2416" xr:uid="{00000000-0005-0000-0000-00005E170000}"/>
    <cellStyle name="40% - Accent1 22 10 2" xfId="30073" xr:uid="{00000000-0005-0000-0000-00005F170000}"/>
    <cellStyle name="40% - Accent1 22 10 3" xfId="33499" xr:uid="{00000000-0005-0000-0000-000060170000}"/>
    <cellStyle name="40% - Accent1 22 11" xfId="2417" xr:uid="{00000000-0005-0000-0000-000061170000}"/>
    <cellStyle name="40% - Accent1 22 11 2" xfId="30074" xr:uid="{00000000-0005-0000-0000-000062170000}"/>
    <cellStyle name="40% - Accent1 22 11 3" xfId="33500" xr:uid="{00000000-0005-0000-0000-000063170000}"/>
    <cellStyle name="40% - Accent1 22 12" xfId="2418" xr:uid="{00000000-0005-0000-0000-000064170000}"/>
    <cellStyle name="40% - Accent1 22 12 2" xfId="30075" xr:uid="{00000000-0005-0000-0000-000065170000}"/>
    <cellStyle name="40% - Accent1 22 12 3" xfId="33501" xr:uid="{00000000-0005-0000-0000-000066170000}"/>
    <cellStyle name="40% - Accent1 22 13" xfId="2419" xr:uid="{00000000-0005-0000-0000-000067170000}"/>
    <cellStyle name="40% - Accent1 22 13 2" xfId="30076" xr:uid="{00000000-0005-0000-0000-000068170000}"/>
    <cellStyle name="40% - Accent1 22 13 3" xfId="33502" xr:uid="{00000000-0005-0000-0000-000069170000}"/>
    <cellStyle name="40% - Accent1 22 14" xfId="2420" xr:uid="{00000000-0005-0000-0000-00006A170000}"/>
    <cellStyle name="40% - Accent1 22 14 2" xfId="30077" xr:uid="{00000000-0005-0000-0000-00006B170000}"/>
    <cellStyle name="40% - Accent1 22 14 3" xfId="33503" xr:uid="{00000000-0005-0000-0000-00006C170000}"/>
    <cellStyle name="40% - Accent1 22 15" xfId="30072" xr:uid="{00000000-0005-0000-0000-00006D170000}"/>
    <cellStyle name="40% - Accent1 22 16" xfId="33498" xr:uid="{00000000-0005-0000-0000-00006E170000}"/>
    <cellStyle name="40% - Accent1 22 2" xfId="2421" xr:uid="{00000000-0005-0000-0000-00006F170000}"/>
    <cellStyle name="40% - Accent1 22 2 10" xfId="33504" xr:uid="{00000000-0005-0000-0000-000070170000}"/>
    <cellStyle name="40% - Accent1 22 2 2" xfId="2422" xr:uid="{00000000-0005-0000-0000-000071170000}"/>
    <cellStyle name="40% - Accent1 22 2 2 2" xfId="2423" xr:uid="{00000000-0005-0000-0000-000072170000}"/>
    <cellStyle name="40% - Accent1 22 2 2 2 2" xfId="2424" xr:uid="{00000000-0005-0000-0000-000073170000}"/>
    <cellStyle name="40% - Accent1 22 2 2 2 2 2" xfId="30081" xr:uid="{00000000-0005-0000-0000-000074170000}"/>
    <cellStyle name="40% - Accent1 22 2 2 2 2 3" xfId="33507" xr:uid="{00000000-0005-0000-0000-000075170000}"/>
    <cellStyle name="40% - Accent1 22 2 2 2 3" xfId="2425" xr:uid="{00000000-0005-0000-0000-000076170000}"/>
    <cellStyle name="40% - Accent1 22 2 2 2 3 2" xfId="30082" xr:uid="{00000000-0005-0000-0000-000077170000}"/>
    <cellStyle name="40% - Accent1 22 2 2 2 3 3" xfId="33508" xr:uid="{00000000-0005-0000-0000-000078170000}"/>
    <cellStyle name="40% - Accent1 22 2 2 2 4" xfId="2426" xr:uid="{00000000-0005-0000-0000-000079170000}"/>
    <cellStyle name="40% - Accent1 22 2 2 2 4 2" xfId="30083" xr:uid="{00000000-0005-0000-0000-00007A170000}"/>
    <cellStyle name="40% - Accent1 22 2 2 2 4 3" xfId="33509" xr:uid="{00000000-0005-0000-0000-00007B170000}"/>
    <cellStyle name="40% - Accent1 22 2 2 2 5" xfId="2427" xr:uid="{00000000-0005-0000-0000-00007C170000}"/>
    <cellStyle name="40% - Accent1 22 2 2 2 5 2" xfId="30084" xr:uid="{00000000-0005-0000-0000-00007D170000}"/>
    <cellStyle name="40% - Accent1 22 2 2 2 5 3" xfId="33510" xr:uid="{00000000-0005-0000-0000-00007E170000}"/>
    <cellStyle name="40% - Accent1 22 2 2 2 6" xfId="30080" xr:uid="{00000000-0005-0000-0000-00007F170000}"/>
    <cellStyle name="40% - Accent1 22 2 2 2 7" xfId="33506" xr:uid="{00000000-0005-0000-0000-000080170000}"/>
    <cellStyle name="40% - Accent1 22 2 2 3" xfId="2428" xr:uid="{00000000-0005-0000-0000-000081170000}"/>
    <cellStyle name="40% - Accent1 22 2 2 3 2" xfId="30085" xr:uid="{00000000-0005-0000-0000-000082170000}"/>
    <cellStyle name="40% - Accent1 22 2 2 3 3" xfId="33511" xr:uid="{00000000-0005-0000-0000-000083170000}"/>
    <cellStyle name="40% - Accent1 22 2 2 4" xfId="2429" xr:uid="{00000000-0005-0000-0000-000084170000}"/>
    <cellStyle name="40% - Accent1 22 2 2 4 2" xfId="30086" xr:uid="{00000000-0005-0000-0000-000085170000}"/>
    <cellStyle name="40% - Accent1 22 2 2 4 3" xfId="33512" xr:uid="{00000000-0005-0000-0000-000086170000}"/>
    <cellStyle name="40% - Accent1 22 2 2 5" xfId="2430" xr:uid="{00000000-0005-0000-0000-000087170000}"/>
    <cellStyle name="40% - Accent1 22 2 2 5 2" xfId="30087" xr:uid="{00000000-0005-0000-0000-000088170000}"/>
    <cellStyle name="40% - Accent1 22 2 2 5 3" xfId="33513" xr:uid="{00000000-0005-0000-0000-000089170000}"/>
    <cellStyle name="40% - Accent1 22 2 2 6" xfId="2431" xr:uid="{00000000-0005-0000-0000-00008A170000}"/>
    <cellStyle name="40% - Accent1 22 2 2 6 2" xfId="30088" xr:uid="{00000000-0005-0000-0000-00008B170000}"/>
    <cellStyle name="40% - Accent1 22 2 2 6 3" xfId="33514" xr:uid="{00000000-0005-0000-0000-00008C170000}"/>
    <cellStyle name="40% - Accent1 22 2 2 7" xfId="30079" xr:uid="{00000000-0005-0000-0000-00008D170000}"/>
    <cellStyle name="40% - Accent1 22 2 2 8" xfId="33505" xr:uid="{00000000-0005-0000-0000-00008E170000}"/>
    <cellStyle name="40% - Accent1 22 2 3" xfId="2432" xr:uid="{00000000-0005-0000-0000-00008F170000}"/>
    <cellStyle name="40% - Accent1 22 2 3 2" xfId="2433" xr:uid="{00000000-0005-0000-0000-000090170000}"/>
    <cellStyle name="40% - Accent1 22 2 3 2 2" xfId="2434" xr:uid="{00000000-0005-0000-0000-000091170000}"/>
    <cellStyle name="40% - Accent1 22 2 3 2 2 2" xfId="30091" xr:uid="{00000000-0005-0000-0000-000092170000}"/>
    <cellStyle name="40% - Accent1 22 2 3 2 2 3" xfId="33517" xr:uid="{00000000-0005-0000-0000-000093170000}"/>
    <cellStyle name="40% - Accent1 22 2 3 2 3" xfId="2435" xr:uid="{00000000-0005-0000-0000-000094170000}"/>
    <cellStyle name="40% - Accent1 22 2 3 2 3 2" xfId="30092" xr:uid="{00000000-0005-0000-0000-000095170000}"/>
    <cellStyle name="40% - Accent1 22 2 3 2 3 3" xfId="33518" xr:uid="{00000000-0005-0000-0000-000096170000}"/>
    <cellStyle name="40% - Accent1 22 2 3 2 4" xfId="30090" xr:uid="{00000000-0005-0000-0000-000097170000}"/>
    <cellStyle name="40% - Accent1 22 2 3 2 5" xfId="33516" xr:uid="{00000000-0005-0000-0000-000098170000}"/>
    <cellStyle name="40% - Accent1 22 2 3 3" xfId="2436" xr:uid="{00000000-0005-0000-0000-000099170000}"/>
    <cellStyle name="40% - Accent1 22 2 3 3 2" xfId="30093" xr:uid="{00000000-0005-0000-0000-00009A170000}"/>
    <cellStyle name="40% - Accent1 22 2 3 3 3" xfId="33519" xr:uid="{00000000-0005-0000-0000-00009B170000}"/>
    <cellStyle name="40% - Accent1 22 2 3 4" xfId="2437" xr:uid="{00000000-0005-0000-0000-00009C170000}"/>
    <cellStyle name="40% - Accent1 22 2 3 4 2" xfId="30094" xr:uid="{00000000-0005-0000-0000-00009D170000}"/>
    <cellStyle name="40% - Accent1 22 2 3 4 3" xfId="33520" xr:uid="{00000000-0005-0000-0000-00009E170000}"/>
    <cellStyle name="40% - Accent1 22 2 3 5" xfId="2438" xr:uid="{00000000-0005-0000-0000-00009F170000}"/>
    <cellStyle name="40% - Accent1 22 2 3 5 2" xfId="30095" xr:uid="{00000000-0005-0000-0000-0000A0170000}"/>
    <cellStyle name="40% - Accent1 22 2 3 5 3" xfId="33521" xr:uid="{00000000-0005-0000-0000-0000A1170000}"/>
    <cellStyle name="40% - Accent1 22 2 3 6" xfId="2439" xr:uid="{00000000-0005-0000-0000-0000A2170000}"/>
    <cellStyle name="40% - Accent1 22 2 3 6 2" xfId="30096" xr:uid="{00000000-0005-0000-0000-0000A3170000}"/>
    <cellStyle name="40% - Accent1 22 2 3 6 3" xfId="33522" xr:uid="{00000000-0005-0000-0000-0000A4170000}"/>
    <cellStyle name="40% - Accent1 22 2 3 7" xfId="30089" xr:uid="{00000000-0005-0000-0000-0000A5170000}"/>
    <cellStyle name="40% - Accent1 22 2 3 8" xfId="33515" xr:uid="{00000000-0005-0000-0000-0000A6170000}"/>
    <cellStyle name="40% - Accent1 22 2 4" xfId="2440" xr:uid="{00000000-0005-0000-0000-0000A7170000}"/>
    <cellStyle name="40% - Accent1 22 2 4 2" xfId="2441" xr:uid="{00000000-0005-0000-0000-0000A8170000}"/>
    <cellStyle name="40% - Accent1 22 2 4 2 2" xfId="30098" xr:uid="{00000000-0005-0000-0000-0000A9170000}"/>
    <cellStyle name="40% - Accent1 22 2 4 2 3" xfId="33524" xr:uid="{00000000-0005-0000-0000-0000AA170000}"/>
    <cellStyle name="40% - Accent1 22 2 4 3" xfId="2442" xr:uid="{00000000-0005-0000-0000-0000AB170000}"/>
    <cellStyle name="40% - Accent1 22 2 4 3 2" xfId="30099" xr:uid="{00000000-0005-0000-0000-0000AC170000}"/>
    <cellStyle name="40% - Accent1 22 2 4 3 3" xfId="33525" xr:uid="{00000000-0005-0000-0000-0000AD170000}"/>
    <cellStyle name="40% - Accent1 22 2 4 4" xfId="30097" xr:uid="{00000000-0005-0000-0000-0000AE170000}"/>
    <cellStyle name="40% - Accent1 22 2 4 5" xfId="33523" xr:uid="{00000000-0005-0000-0000-0000AF170000}"/>
    <cellStyle name="40% - Accent1 22 2 5" xfId="2443" xr:uid="{00000000-0005-0000-0000-0000B0170000}"/>
    <cellStyle name="40% - Accent1 22 2 5 2" xfId="30100" xr:uid="{00000000-0005-0000-0000-0000B1170000}"/>
    <cellStyle name="40% - Accent1 22 2 5 3" xfId="33526" xr:uid="{00000000-0005-0000-0000-0000B2170000}"/>
    <cellStyle name="40% - Accent1 22 2 6" xfId="2444" xr:uid="{00000000-0005-0000-0000-0000B3170000}"/>
    <cellStyle name="40% - Accent1 22 2 6 2" xfId="30101" xr:uid="{00000000-0005-0000-0000-0000B4170000}"/>
    <cellStyle name="40% - Accent1 22 2 6 3" xfId="33527" xr:uid="{00000000-0005-0000-0000-0000B5170000}"/>
    <cellStyle name="40% - Accent1 22 2 7" xfId="2445" xr:uid="{00000000-0005-0000-0000-0000B6170000}"/>
    <cellStyle name="40% - Accent1 22 2 7 2" xfId="30102" xr:uid="{00000000-0005-0000-0000-0000B7170000}"/>
    <cellStyle name="40% - Accent1 22 2 7 3" xfId="33528" xr:uid="{00000000-0005-0000-0000-0000B8170000}"/>
    <cellStyle name="40% - Accent1 22 2 8" xfId="2446" xr:uid="{00000000-0005-0000-0000-0000B9170000}"/>
    <cellStyle name="40% - Accent1 22 2 8 2" xfId="30103" xr:uid="{00000000-0005-0000-0000-0000BA170000}"/>
    <cellStyle name="40% - Accent1 22 2 8 3" xfId="33529" xr:uid="{00000000-0005-0000-0000-0000BB170000}"/>
    <cellStyle name="40% - Accent1 22 2 9" xfId="30078" xr:uid="{00000000-0005-0000-0000-0000BC170000}"/>
    <cellStyle name="40% - Accent1 22 3" xfId="2447" xr:uid="{00000000-0005-0000-0000-0000BD170000}"/>
    <cellStyle name="40% - Accent1 22 3 2" xfId="2448" xr:uid="{00000000-0005-0000-0000-0000BE170000}"/>
    <cellStyle name="40% - Accent1 22 3 2 2" xfId="2449" xr:uid="{00000000-0005-0000-0000-0000BF170000}"/>
    <cellStyle name="40% - Accent1 22 3 2 2 2" xfId="2450" xr:uid="{00000000-0005-0000-0000-0000C0170000}"/>
    <cellStyle name="40% - Accent1 22 3 2 2 2 2" xfId="30106" xr:uid="{00000000-0005-0000-0000-0000C1170000}"/>
    <cellStyle name="40% - Accent1 22 3 2 2 2 3" xfId="33532" xr:uid="{00000000-0005-0000-0000-0000C2170000}"/>
    <cellStyle name="40% - Accent1 22 3 2 2 3" xfId="2451" xr:uid="{00000000-0005-0000-0000-0000C3170000}"/>
    <cellStyle name="40% - Accent1 22 3 2 2 3 2" xfId="30107" xr:uid="{00000000-0005-0000-0000-0000C4170000}"/>
    <cellStyle name="40% - Accent1 22 3 2 2 3 3" xfId="33533" xr:uid="{00000000-0005-0000-0000-0000C5170000}"/>
    <cellStyle name="40% - Accent1 22 3 2 2 4" xfId="30105" xr:uid="{00000000-0005-0000-0000-0000C6170000}"/>
    <cellStyle name="40% - Accent1 22 3 2 2 5" xfId="33531" xr:uid="{00000000-0005-0000-0000-0000C7170000}"/>
    <cellStyle name="40% - Accent1 22 3 2 3" xfId="2452" xr:uid="{00000000-0005-0000-0000-0000C8170000}"/>
    <cellStyle name="40% - Accent1 22 3 2 3 2" xfId="30108" xr:uid="{00000000-0005-0000-0000-0000C9170000}"/>
    <cellStyle name="40% - Accent1 22 3 2 3 3" xfId="33534" xr:uid="{00000000-0005-0000-0000-0000CA170000}"/>
    <cellStyle name="40% - Accent1 22 3 2 4" xfId="2453" xr:uid="{00000000-0005-0000-0000-0000CB170000}"/>
    <cellStyle name="40% - Accent1 22 3 2 4 2" xfId="30109" xr:uid="{00000000-0005-0000-0000-0000CC170000}"/>
    <cellStyle name="40% - Accent1 22 3 2 4 3" xfId="33535" xr:uid="{00000000-0005-0000-0000-0000CD170000}"/>
    <cellStyle name="40% - Accent1 22 3 2 5" xfId="30104" xr:uid="{00000000-0005-0000-0000-0000CE170000}"/>
    <cellStyle name="40% - Accent1 22 3 2 6" xfId="33530" xr:uid="{00000000-0005-0000-0000-0000CF170000}"/>
    <cellStyle name="40% - Accent1 22 3 3" xfId="2454" xr:uid="{00000000-0005-0000-0000-0000D0170000}"/>
    <cellStyle name="40% - Accent1 22 3 3 2" xfId="2455" xr:uid="{00000000-0005-0000-0000-0000D1170000}"/>
    <cellStyle name="40% - Accent1 22 3 3 2 2" xfId="2456" xr:uid="{00000000-0005-0000-0000-0000D2170000}"/>
    <cellStyle name="40% - Accent1 22 3 3 2 2 2" xfId="30112" xr:uid="{00000000-0005-0000-0000-0000D3170000}"/>
    <cellStyle name="40% - Accent1 22 3 3 2 2 3" xfId="33538" xr:uid="{00000000-0005-0000-0000-0000D4170000}"/>
    <cellStyle name="40% - Accent1 22 3 3 2 3" xfId="2457" xr:uid="{00000000-0005-0000-0000-0000D5170000}"/>
    <cellStyle name="40% - Accent1 22 3 3 2 3 2" xfId="30113" xr:uid="{00000000-0005-0000-0000-0000D6170000}"/>
    <cellStyle name="40% - Accent1 22 3 3 2 3 3" xfId="33539" xr:uid="{00000000-0005-0000-0000-0000D7170000}"/>
    <cellStyle name="40% - Accent1 22 3 3 2 4" xfId="30111" xr:uid="{00000000-0005-0000-0000-0000D8170000}"/>
    <cellStyle name="40% - Accent1 22 3 3 2 5" xfId="33537" xr:uid="{00000000-0005-0000-0000-0000D9170000}"/>
    <cellStyle name="40% - Accent1 22 3 3 3" xfId="2458" xr:uid="{00000000-0005-0000-0000-0000DA170000}"/>
    <cellStyle name="40% - Accent1 22 3 3 3 2" xfId="30114" xr:uid="{00000000-0005-0000-0000-0000DB170000}"/>
    <cellStyle name="40% - Accent1 22 3 3 3 3" xfId="33540" xr:uid="{00000000-0005-0000-0000-0000DC170000}"/>
    <cellStyle name="40% - Accent1 22 3 3 4" xfId="2459" xr:uid="{00000000-0005-0000-0000-0000DD170000}"/>
    <cellStyle name="40% - Accent1 22 3 3 4 2" xfId="30115" xr:uid="{00000000-0005-0000-0000-0000DE170000}"/>
    <cellStyle name="40% - Accent1 22 3 3 4 3" xfId="33541" xr:uid="{00000000-0005-0000-0000-0000DF170000}"/>
    <cellStyle name="40% - Accent1 22 3 3 5" xfId="30110" xr:uid="{00000000-0005-0000-0000-0000E0170000}"/>
    <cellStyle name="40% - Accent1 22 3 3 6" xfId="33536" xr:uid="{00000000-0005-0000-0000-0000E1170000}"/>
    <cellStyle name="40% - Accent1 22 3 4" xfId="2460" xr:uid="{00000000-0005-0000-0000-0000E2170000}"/>
    <cellStyle name="40% - Accent1 22 3 4 2" xfId="2461" xr:uid="{00000000-0005-0000-0000-0000E3170000}"/>
    <cellStyle name="40% - Accent1 22 3 4 2 2" xfId="30117" xr:uid="{00000000-0005-0000-0000-0000E4170000}"/>
    <cellStyle name="40% - Accent1 22 3 4 2 3" xfId="33543" xr:uid="{00000000-0005-0000-0000-0000E5170000}"/>
    <cellStyle name="40% - Accent1 22 3 4 3" xfId="2462" xr:uid="{00000000-0005-0000-0000-0000E6170000}"/>
    <cellStyle name="40% - Accent1 22 3 4 3 2" xfId="30118" xr:uid="{00000000-0005-0000-0000-0000E7170000}"/>
    <cellStyle name="40% - Accent1 22 3 4 3 3" xfId="33544" xr:uid="{00000000-0005-0000-0000-0000E8170000}"/>
    <cellStyle name="40% - Accent1 22 3 4 4" xfId="30116" xr:uid="{00000000-0005-0000-0000-0000E9170000}"/>
    <cellStyle name="40% - Accent1 22 3 4 5" xfId="33542" xr:uid="{00000000-0005-0000-0000-0000EA170000}"/>
    <cellStyle name="40% - Accent1 22 4" xfId="2463" xr:uid="{00000000-0005-0000-0000-0000EB170000}"/>
    <cellStyle name="40% - Accent1 22 4 10" xfId="33545" xr:uid="{00000000-0005-0000-0000-0000EC170000}"/>
    <cellStyle name="40% - Accent1 22 4 2" xfId="2464" xr:uid="{00000000-0005-0000-0000-0000ED170000}"/>
    <cellStyle name="40% - Accent1 22 4 2 2" xfId="2465" xr:uid="{00000000-0005-0000-0000-0000EE170000}"/>
    <cellStyle name="40% - Accent1 22 4 2 2 2" xfId="2466" xr:uid="{00000000-0005-0000-0000-0000EF170000}"/>
    <cellStyle name="40% - Accent1 22 4 2 2 2 2" xfId="30122" xr:uid="{00000000-0005-0000-0000-0000F0170000}"/>
    <cellStyle name="40% - Accent1 22 4 2 2 2 3" xfId="33548" xr:uid="{00000000-0005-0000-0000-0000F1170000}"/>
    <cellStyle name="40% - Accent1 22 4 2 2 3" xfId="2467" xr:uid="{00000000-0005-0000-0000-0000F2170000}"/>
    <cellStyle name="40% - Accent1 22 4 2 2 3 2" xfId="30123" xr:uid="{00000000-0005-0000-0000-0000F3170000}"/>
    <cellStyle name="40% - Accent1 22 4 2 2 3 3" xfId="33549" xr:uid="{00000000-0005-0000-0000-0000F4170000}"/>
    <cellStyle name="40% - Accent1 22 4 2 2 4" xfId="30121" xr:uid="{00000000-0005-0000-0000-0000F5170000}"/>
    <cellStyle name="40% - Accent1 22 4 2 2 5" xfId="33547" xr:uid="{00000000-0005-0000-0000-0000F6170000}"/>
    <cellStyle name="40% - Accent1 22 4 2 3" xfId="2468" xr:uid="{00000000-0005-0000-0000-0000F7170000}"/>
    <cellStyle name="40% - Accent1 22 4 2 3 2" xfId="30124" xr:uid="{00000000-0005-0000-0000-0000F8170000}"/>
    <cellStyle name="40% - Accent1 22 4 2 3 3" xfId="33550" xr:uid="{00000000-0005-0000-0000-0000F9170000}"/>
    <cellStyle name="40% - Accent1 22 4 2 4" xfId="2469" xr:uid="{00000000-0005-0000-0000-0000FA170000}"/>
    <cellStyle name="40% - Accent1 22 4 2 4 2" xfId="30125" xr:uid="{00000000-0005-0000-0000-0000FB170000}"/>
    <cellStyle name="40% - Accent1 22 4 2 4 3" xfId="33551" xr:uid="{00000000-0005-0000-0000-0000FC170000}"/>
    <cellStyle name="40% - Accent1 22 4 2 5" xfId="2470" xr:uid="{00000000-0005-0000-0000-0000FD170000}"/>
    <cellStyle name="40% - Accent1 22 4 2 5 2" xfId="30126" xr:uid="{00000000-0005-0000-0000-0000FE170000}"/>
    <cellStyle name="40% - Accent1 22 4 2 5 3" xfId="33552" xr:uid="{00000000-0005-0000-0000-0000FF170000}"/>
    <cellStyle name="40% - Accent1 22 4 2 6" xfId="2471" xr:uid="{00000000-0005-0000-0000-000000180000}"/>
    <cellStyle name="40% - Accent1 22 4 2 6 2" xfId="30127" xr:uid="{00000000-0005-0000-0000-000001180000}"/>
    <cellStyle name="40% - Accent1 22 4 2 6 3" xfId="33553" xr:uid="{00000000-0005-0000-0000-000002180000}"/>
    <cellStyle name="40% - Accent1 22 4 2 7" xfId="30120" xr:uid="{00000000-0005-0000-0000-000003180000}"/>
    <cellStyle name="40% - Accent1 22 4 2 8" xfId="33546" xr:uid="{00000000-0005-0000-0000-000004180000}"/>
    <cellStyle name="40% - Accent1 22 4 3" xfId="2472" xr:uid="{00000000-0005-0000-0000-000005180000}"/>
    <cellStyle name="40% - Accent1 22 4 3 2" xfId="2473" xr:uid="{00000000-0005-0000-0000-000006180000}"/>
    <cellStyle name="40% - Accent1 22 4 3 2 2" xfId="2474" xr:uid="{00000000-0005-0000-0000-000007180000}"/>
    <cellStyle name="40% - Accent1 22 4 3 2 2 2" xfId="30130" xr:uid="{00000000-0005-0000-0000-000008180000}"/>
    <cellStyle name="40% - Accent1 22 4 3 2 2 3" xfId="33556" xr:uid="{00000000-0005-0000-0000-000009180000}"/>
    <cellStyle name="40% - Accent1 22 4 3 2 3" xfId="2475" xr:uid="{00000000-0005-0000-0000-00000A180000}"/>
    <cellStyle name="40% - Accent1 22 4 3 2 3 2" xfId="30131" xr:uid="{00000000-0005-0000-0000-00000B180000}"/>
    <cellStyle name="40% - Accent1 22 4 3 2 3 3" xfId="33557" xr:uid="{00000000-0005-0000-0000-00000C180000}"/>
    <cellStyle name="40% - Accent1 22 4 3 2 4" xfId="30129" xr:uid="{00000000-0005-0000-0000-00000D180000}"/>
    <cellStyle name="40% - Accent1 22 4 3 2 5" xfId="33555" xr:uid="{00000000-0005-0000-0000-00000E180000}"/>
    <cellStyle name="40% - Accent1 22 4 3 3" xfId="2476" xr:uid="{00000000-0005-0000-0000-00000F180000}"/>
    <cellStyle name="40% - Accent1 22 4 3 3 2" xfId="30132" xr:uid="{00000000-0005-0000-0000-000010180000}"/>
    <cellStyle name="40% - Accent1 22 4 3 3 3" xfId="33558" xr:uid="{00000000-0005-0000-0000-000011180000}"/>
    <cellStyle name="40% - Accent1 22 4 3 4" xfId="2477" xr:uid="{00000000-0005-0000-0000-000012180000}"/>
    <cellStyle name="40% - Accent1 22 4 3 4 2" xfId="30133" xr:uid="{00000000-0005-0000-0000-000013180000}"/>
    <cellStyle name="40% - Accent1 22 4 3 4 3" xfId="33559" xr:uid="{00000000-0005-0000-0000-000014180000}"/>
    <cellStyle name="40% - Accent1 22 4 3 5" xfId="30128" xr:uid="{00000000-0005-0000-0000-000015180000}"/>
    <cellStyle name="40% - Accent1 22 4 3 6" xfId="33554" xr:uid="{00000000-0005-0000-0000-000016180000}"/>
    <cellStyle name="40% - Accent1 22 4 4" xfId="2478" xr:uid="{00000000-0005-0000-0000-000017180000}"/>
    <cellStyle name="40% - Accent1 22 4 4 2" xfId="2479" xr:uid="{00000000-0005-0000-0000-000018180000}"/>
    <cellStyle name="40% - Accent1 22 4 4 2 2" xfId="30135" xr:uid="{00000000-0005-0000-0000-000019180000}"/>
    <cellStyle name="40% - Accent1 22 4 4 2 3" xfId="33561" xr:uid="{00000000-0005-0000-0000-00001A180000}"/>
    <cellStyle name="40% - Accent1 22 4 4 3" xfId="2480" xr:uid="{00000000-0005-0000-0000-00001B180000}"/>
    <cellStyle name="40% - Accent1 22 4 4 3 2" xfId="30136" xr:uid="{00000000-0005-0000-0000-00001C180000}"/>
    <cellStyle name="40% - Accent1 22 4 4 3 3" xfId="33562" xr:uid="{00000000-0005-0000-0000-00001D180000}"/>
    <cellStyle name="40% - Accent1 22 4 4 4" xfId="30134" xr:uid="{00000000-0005-0000-0000-00001E180000}"/>
    <cellStyle name="40% - Accent1 22 4 4 5" xfId="33560" xr:uid="{00000000-0005-0000-0000-00001F180000}"/>
    <cellStyle name="40% - Accent1 22 4 5" xfId="2481" xr:uid="{00000000-0005-0000-0000-000020180000}"/>
    <cellStyle name="40% - Accent1 22 4 5 2" xfId="30137" xr:uid="{00000000-0005-0000-0000-000021180000}"/>
    <cellStyle name="40% - Accent1 22 4 5 3" xfId="33563" xr:uid="{00000000-0005-0000-0000-000022180000}"/>
    <cellStyle name="40% - Accent1 22 4 6" xfId="2482" xr:uid="{00000000-0005-0000-0000-000023180000}"/>
    <cellStyle name="40% - Accent1 22 4 6 2" xfId="30138" xr:uid="{00000000-0005-0000-0000-000024180000}"/>
    <cellStyle name="40% - Accent1 22 4 6 3" xfId="33564" xr:uid="{00000000-0005-0000-0000-000025180000}"/>
    <cellStyle name="40% - Accent1 22 4 7" xfId="2483" xr:uid="{00000000-0005-0000-0000-000026180000}"/>
    <cellStyle name="40% - Accent1 22 4 7 2" xfId="30139" xr:uid="{00000000-0005-0000-0000-000027180000}"/>
    <cellStyle name="40% - Accent1 22 4 7 3" xfId="33565" xr:uid="{00000000-0005-0000-0000-000028180000}"/>
    <cellStyle name="40% - Accent1 22 4 8" xfId="2484" xr:uid="{00000000-0005-0000-0000-000029180000}"/>
    <cellStyle name="40% - Accent1 22 4 8 2" xfId="30140" xr:uid="{00000000-0005-0000-0000-00002A180000}"/>
    <cellStyle name="40% - Accent1 22 4 8 3" xfId="33566" xr:uid="{00000000-0005-0000-0000-00002B180000}"/>
    <cellStyle name="40% - Accent1 22 4 9" xfId="30119" xr:uid="{00000000-0005-0000-0000-00002C180000}"/>
    <cellStyle name="40% - Accent1 22 5" xfId="2485" xr:uid="{00000000-0005-0000-0000-00002D180000}"/>
    <cellStyle name="40% - Accent1 22 5 10" xfId="33567" xr:uid="{00000000-0005-0000-0000-00002E180000}"/>
    <cellStyle name="40% - Accent1 22 5 2" xfId="2486" xr:uid="{00000000-0005-0000-0000-00002F180000}"/>
    <cellStyle name="40% - Accent1 22 5 2 2" xfId="2487" xr:uid="{00000000-0005-0000-0000-000030180000}"/>
    <cellStyle name="40% - Accent1 22 5 2 2 2" xfId="2488" xr:uid="{00000000-0005-0000-0000-000031180000}"/>
    <cellStyle name="40% - Accent1 22 5 2 2 2 2" xfId="30144" xr:uid="{00000000-0005-0000-0000-000032180000}"/>
    <cellStyle name="40% - Accent1 22 5 2 2 2 3" xfId="33570" xr:uid="{00000000-0005-0000-0000-000033180000}"/>
    <cellStyle name="40% - Accent1 22 5 2 2 3" xfId="2489" xr:uid="{00000000-0005-0000-0000-000034180000}"/>
    <cellStyle name="40% - Accent1 22 5 2 2 3 2" xfId="30145" xr:uid="{00000000-0005-0000-0000-000035180000}"/>
    <cellStyle name="40% - Accent1 22 5 2 2 3 3" xfId="33571" xr:uid="{00000000-0005-0000-0000-000036180000}"/>
    <cellStyle name="40% - Accent1 22 5 2 2 4" xfId="30143" xr:uid="{00000000-0005-0000-0000-000037180000}"/>
    <cellStyle name="40% - Accent1 22 5 2 2 5" xfId="33569" xr:uid="{00000000-0005-0000-0000-000038180000}"/>
    <cellStyle name="40% - Accent1 22 5 2 3" xfId="2490" xr:uid="{00000000-0005-0000-0000-000039180000}"/>
    <cellStyle name="40% - Accent1 22 5 2 3 2" xfId="30146" xr:uid="{00000000-0005-0000-0000-00003A180000}"/>
    <cellStyle name="40% - Accent1 22 5 2 3 3" xfId="33572" xr:uid="{00000000-0005-0000-0000-00003B180000}"/>
    <cellStyle name="40% - Accent1 22 5 2 4" xfId="2491" xr:uid="{00000000-0005-0000-0000-00003C180000}"/>
    <cellStyle name="40% - Accent1 22 5 2 4 2" xfId="30147" xr:uid="{00000000-0005-0000-0000-00003D180000}"/>
    <cellStyle name="40% - Accent1 22 5 2 4 3" xfId="33573" xr:uid="{00000000-0005-0000-0000-00003E180000}"/>
    <cellStyle name="40% - Accent1 22 5 2 5" xfId="30142" xr:uid="{00000000-0005-0000-0000-00003F180000}"/>
    <cellStyle name="40% - Accent1 22 5 2 6" xfId="33568" xr:uid="{00000000-0005-0000-0000-000040180000}"/>
    <cellStyle name="40% - Accent1 22 5 3" xfId="2492" xr:uid="{00000000-0005-0000-0000-000041180000}"/>
    <cellStyle name="40% - Accent1 22 5 3 2" xfId="2493" xr:uid="{00000000-0005-0000-0000-000042180000}"/>
    <cellStyle name="40% - Accent1 22 5 3 2 2" xfId="2494" xr:uid="{00000000-0005-0000-0000-000043180000}"/>
    <cellStyle name="40% - Accent1 22 5 3 2 2 2" xfId="30150" xr:uid="{00000000-0005-0000-0000-000044180000}"/>
    <cellStyle name="40% - Accent1 22 5 3 2 2 3" xfId="33576" xr:uid="{00000000-0005-0000-0000-000045180000}"/>
    <cellStyle name="40% - Accent1 22 5 3 2 3" xfId="2495" xr:uid="{00000000-0005-0000-0000-000046180000}"/>
    <cellStyle name="40% - Accent1 22 5 3 2 3 2" xfId="30151" xr:uid="{00000000-0005-0000-0000-000047180000}"/>
    <cellStyle name="40% - Accent1 22 5 3 2 3 3" xfId="33577" xr:uid="{00000000-0005-0000-0000-000048180000}"/>
    <cellStyle name="40% - Accent1 22 5 3 2 4" xfId="30149" xr:uid="{00000000-0005-0000-0000-000049180000}"/>
    <cellStyle name="40% - Accent1 22 5 3 2 5" xfId="33575" xr:uid="{00000000-0005-0000-0000-00004A180000}"/>
    <cellStyle name="40% - Accent1 22 5 3 3" xfId="2496" xr:uid="{00000000-0005-0000-0000-00004B180000}"/>
    <cellStyle name="40% - Accent1 22 5 3 3 2" xfId="30152" xr:uid="{00000000-0005-0000-0000-00004C180000}"/>
    <cellStyle name="40% - Accent1 22 5 3 3 3" xfId="33578" xr:uid="{00000000-0005-0000-0000-00004D180000}"/>
    <cellStyle name="40% - Accent1 22 5 3 4" xfId="2497" xr:uid="{00000000-0005-0000-0000-00004E180000}"/>
    <cellStyle name="40% - Accent1 22 5 3 4 2" xfId="30153" xr:uid="{00000000-0005-0000-0000-00004F180000}"/>
    <cellStyle name="40% - Accent1 22 5 3 4 3" xfId="33579" xr:uid="{00000000-0005-0000-0000-000050180000}"/>
    <cellStyle name="40% - Accent1 22 5 3 5" xfId="30148" xr:uid="{00000000-0005-0000-0000-000051180000}"/>
    <cellStyle name="40% - Accent1 22 5 3 6" xfId="33574" xr:uid="{00000000-0005-0000-0000-000052180000}"/>
    <cellStyle name="40% - Accent1 22 5 4" xfId="2498" xr:uid="{00000000-0005-0000-0000-000053180000}"/>
    <cellStyle name="40% - Accent1 22 5 4 2" xfId="2499" xr:uid="{00000000-0005-0000-0000-000054180000}"/>
    <cellStyle name="40% - Accent1 22 5 4 2 2" xfId="30155" xr:uid="{00000000-0005-0000-0000-000055180000}"/>
    <cellStyle name="40% - Accent1 22 5 4 2 3" xfId="33581" xr:uid="{00000000-0005-0000-0000-000056180000}"/>
    <cellStyle name="40% - Accent1 22 5 4 3" xfId="2500" xr:uid="{00000000-0005-0000-0000-000057180000}"/>
    <cellStyle name="40% - Accent1 22 5 4 3 2" xfId="30156" xr:uid="{00000000-0005-0000-0000-000058180000}"/>
    <cellStyle name="40% - Accent1 22 5 4 3 3" xfId="33582" xr:uid="{00000000-0005-0000-0000-000059180000}"/>
    <cellStyle name="40% - Accent1 22 5 4 4" xfId="30154" xr:uid="{00000000-0005-0000-0000-00005A180000}"/>
    <cellStyle name="40% - Accent1 22 5 4 5" xfId="33580" xr:uid="{00000000-0005-0000-0000-00005B180000}"/>
    <cellStyle name="40% - Accent1 22 5 5" xfId="2501" xr:uid="{00000000-0005-0000-0000-00005C180000}"/>
    <cellStyle name="40% - Accent1 22 5 5 2" xfId="30157" xr:uid="{00000000-0005-0000-0000-00005D180000}"/>
    <cellStyle name="40% - Accent1 22 5 5 3" xfId="33583" xr:uid="{00000000-0005-0000-0000-00005E180000}"/>
    <cellStyle name="40% - Accent1 22 5 6" xfId="2502" xr:uid="{00000000-0005-0000-0000-00005F180000}"/>
    <cellStyle name="40% - Accent1 22 5 6 2" xfId="30158" xr:uid="{00000000-0005-0000-0000-000060180000}"/>
    <cellStyle name="40% - Accent1 22 5 6 3" xfId="33584" xr:uid="{00000000-0005-0000-0000-000061180000}"/>
    <cellStyle name="40% - Accent1 22 5 7" xfId="2503" xr:uid="{00000000-0005-0000-0000-000062180000}"/>
    <cellStyle name="40% - Accent1 22 5 7 2" xfId="30159" xr:uid="{00000000-0005-0000-0000-000063180000}"/>
    <cellStyle name="40% - Accent1 22 5 7 3" xfId="33585" xr:uid="{00000000-0005-0000-0000-000064180000}"/>
    <cellStyle name="40% - Accent1 22 5 8" xfId="2504" xr:uid="{00000000-0005-0000-0000-000065180000}"/>
    <cellStyle name="40% - Accent1 22 5 8 2" xfId="30160" xr:uid="{00000000-0005-0000-0000-000066180000}"/>
    <cellStyle name="40% - Accent1 22 5 8 3" xfId="33586" xr:uid="{00000000-0005-0000-0000-000067180000}"/>
    <cellStyle name="40% - Accent1 22 5 9" xfId="30141" xr:uid="{00000000-0005-0000-0000-000068180000}"/>
    <cellStyle name="40% - Accent1 22 6" xfId="2505" xr:uid="{00000000-0005-0000-0000-000069180000}"/>
    <cellStyle name="40% - Accent1 22 6 2" xfId="2506" xr:uid="{00000000-0005-0000-0000-00006A180000}"/>
    <cellStyle name="40% - Accent1 22 6 2 2" xfId="2507" xr:uid="{00000000-0005-0000-0000-00006B180000}"/>
    <cellStyle name="40% - Accent1 22 6 2 2 2" xfId="2508" xr:uid="{00000000-0005-0000-0000-00006C180000}"/>
    <cellStyle name="40% - Accent1 22 6 2 2 2 2" xfId="30164" xr:uid="{00000000-0005-0000-0000-00006D180000}"/>
    <cellStyle name="40% - Accent1 22 6 2 2 2 3" xfId="33590" xr:uid="{00000000-0005-0000-0000-00006E180000}"/>
    <cellStyle name="40% - Accent1 22 6 2 2 3" xfId="2509" xr:uid="{00000000-0005-0000-0000-00006F180000}"/>
    <cellStyle name="40% - Accent1 22 6 2 2 3 2" xfId="30165" xr:uid="{00000000-0005-0000-0000-000070180000}"/>
    <cellStyle name="40% - Accent1 22 6 2 2 3 3" xfId="33591" xr:uid="{00000000-0005-0000-0000-000071180000}"/>
    <cellStyle name="40% - Accent1 22 6 2 2 4" xfId="30163" xr:uid="{00000000-0005-0000-0000-000072180000}"/>
    <cellStyle name="40% - Accent1 22 6 2 2 5" xfId="33589" xr:uid="{00000000-0005-0000-0000-000073180000}"/>
    <cellStyle name="40% - Accent1 22 6 2 3" xfId="2510" xr:uid="{00000000-0005-0000-0000-000074180000}"/>
    <cellStyle name="40% - Accent1 22 6 2 3 2" xfId="30166" xr:uid="{00000000-0005-0000-0000-000075180000}"/>
    <cellStyle name="40% - Accent1 22 6 2 3 3" xfId="33592" xr:uid="{00000000-0005-0000-0000-000076180000}"/>
    <cellStyle name="40% - Accent1 22 6 2 4" xfId="2511" xr:uid="{00000000-0005-0000-0000-000077180000}"/>
    <cellStyle name="40% - Accent1 22 6 2 4 2" xfId="30167" xr:uid="{00000000-0005-0000-0000-000078180000}"/>
    <cellStyle name="40% - Accent1 22 6 2 4 3" xfId="33593" xr:uid="{00000000-0005-0000-0000-000079180000}"/>
    <cellStyle name="40% - Accent1 22 6 2 5" xfId="30162" xr:uid="{00000000-0005-0000-0000-00007A180000}"/>
    <cellStyle name="40% - Accent1 22 6 2 6" xfId="33588" xr:uid="{00000000-0005-0000-0000-00007B180000}"/>
    <cellStyle name="40% - Accent1 22 6 3" xfId="2512" xr:uid="{00000000-0005-0000-0000-00007C180000}"/>
    <cellStyle name="40% - Accent1 22 6 3 2" xfId="2513" xr:uid="{00000000-0005-0000-0000-00007D180000}"/>
    <cellStyle name="40% - Accent1 22 6 3 2 2" xfId="30169" xr:uid="{00000000-0005-0000-0000-00007E180000}"/>
    <cellStyle name="40% - Accent1 22 6 3 2 3" xfId="33595" xr:uid="{00000000-0005-0000-0000-00007F180000}"/>
    <cellStyle name="40% - Accent1 22 6 3 3" xfId="2514" xr:uid="{00000000-0005-0000-0000-000080180000}"/>
    <cellStyle name="40% - Accent1 22 6 3 3 2" xfId="30170" xr:uid="{00000000-0005-0000-0000-000081180000}"/>
    <cellStyle name="40% - Accent1 22 6 3 3 3" xfId="33596" xr:uid="{00000000-0005-0000-0000-000082180000}"/>
    <cellStyle name="40% - Accent1 22 6 3 4" xfId="30168" xr:uid="{00000000-0005-0000-0000-000083180000}"/>
    <cellStyle name="40% - Accent1 22 6 3 5" xfId="33594" xr:uid="{00000000-0005-0000-0000-000084180000}"/>
    <cellStyle name="40% - Accent1 22 6 4" xfId="2515" xr:uid="{00000000-0005-0000-0000-000085180000}"/>
    <cellStyle name="40% - Accent1 22 6 4 2" xfId="30171" xr:uid="{00000000-0005-0000-0000-000086180000}"/>
    <cellStyle name="40% - Accent1 22 6 4 3" xfId="33597" xr:uid="{00000000-0005-0000-0000-000087180000}"/>
    <cellStyle name="40% - Accent1 22 6 5" xfId="2516" xr:uid="{00000000-0005-0000-0000-000088180000}"/>
    <cellStyle name="40% - Accent1 22 6 5 2" xfId="30172" xr:uid="{00000000-0005-0000-0000-000089180000}"/>
    <cellStyle name="40% - Accent1 22 6 5 3" xfId="33598" xr:uid="{00000000-0005-0000-0000-00008A180000}"/>
    <cellStyle name="40% - Accent1 22 6 6" xfId="2517" xr:uid="{00000000-0005-0000-0000-00008B180000}"/>
    <cellStyle name="40% - Accent1 22 6 6 2" xfId="30173" xr:uid="{00000000-0005-0000-0000-00008C180000}"/>
    <cellStyle name="40% - Accent1 22 6 6 3" xfId="33599" xr:uid="{00000000-0005-0000-0000-00008D180000}"/>
    <cellStyle name="40% - Accent1 22 6 7" xfId="30161" xr:uid="{00000000-0005-0000-0000-00008E180000}"/>
    <cellStyle name="40% - Accent1 22 6 8" xfId="33587" xr:uid="{00000000-0005-0000-0000-00008F180000}"/>
    <cellStyle name="40% - Accent1 22 7" xfId="2518" xr:uid="{00000000-0005-0000-0000-000090180000}"/>
    <cellStyle name="40% - Accent1 22 7 2" xfId="2519" xr:uid="{00000000-0005-0000-0000-000091180000}"/>
    <cellStyle name="40% - Accent1 22 7 2 2" xfId="2520" xr:uid="{00000000-0005-0000-0000-000092180000}"/>
    <cellStyle name="40% - Accent1 22 7 2 2 2" xfId="30176" xr:uid="{00000000-0005-0000-0000-000093180000}"/>
    <cellStyle name="40% - Accent1 22 7 2 2 3" xfId="33602" xr:uid="{00000000-0005-0000-0000-000094180000}"/>
    <cellStyle name="40% - Accent1 22 7 2 3" xfId="2521" xr:uid="{00000000-0005-0000-0000-000095180000}"/>
    <cellStyle name="40% - Accent1 22 7 2 3 2" xfId="30177" xr:uid="{00000000-0005-0000-0000-000096180000}"/>
    <cellStyle name="40% - Accent1 22 7 2 3 3" xfId="33603" xr:uid="{00000000-0005-0000-0000-000097180000}"/>
    <cellStyle name="40% - Accent1 22 7 2 4" xfId="30175" xr:uid="{00000000-0005-0000-0000-000098180000}"/>
    <cellStyle name="40% - Accent1 22 7 2 5" xfId="33601" xr:uid="{00000000-0005-0000-0000-000099180000}"/>
    <cellStyle name="40% - Accent1 22 7 3" xfId="2522" xr:uid="{00000000-0005-0000-0000-00009A180000}"/>
    <cellStyle name="40% - Accent1 22 7 3 2" xfId="30178" xr:uid="{00000000-0005-0000-0000-00009B180000}"/>
    <cellStyle name="40% - Accent1 22 7 3 3" xfId="33604" xr:uid="{00000000-0005-0000-0000-00009C180000}"/>
    <cellStyle name="40% - Accent1 22 7 4" xfId="2523" xr:uid="{00000000-0005-0000-0000-00009D180000}"/>
    <cellStyle name="40% - Accent1 22 7 4 2" xfId="30179" xr:uid="{00000000-0005-0000-0000-00009E180000}"/>
    <cellStyle name="40% - Accent1 22 7 4 3" xfId="33605" xr:uid="{00000000-0005-0000-0000-00009F180000}"/>
    <cellStyle name="40% - Accent1 22 7 5" xfId="30174" xr:uid="{00000000-0005-0000-0000-0000A0180000}"/>
    <cellStyle name="40% - Accent1 22 7 6" xfId="33600" xr:uid="{00000000-0005-0000-0000-0000A1180000}"/>
    <cellStyle name="40% - Accent1 22 8" xfId="2524" xr:uid="{00000000-0005-0000-0000-0000A2180000}"/>
    <cellStyle name="40% - Accent1 22 8 2" xfId="2525" xr:uid="{00000000-0005-0000-0000-0000A3180000}"/>
    <cellStyle name="40% - Accent1 22 8 2 2" xfId="2526" xr:uid="{00000000-0005-0000-0000-0000A4180000}"/>
    <cellStyle name="40% - Accent1 22 8 2 2 2" xfId="30182" xr:uid="{00000000-0005-0000-0000-0000A5180000}"/>
    <cellStyle name="40% - Accent1 22 8 2 2 3" xfId="33608" xr:uid="{00000000-0005-0000-0000-0000A6180000}"/>
    <cellStyle name="40% - Accent1 22 8 2 3" xfId="2527" xr:uid="{00000000-0005-0000-0000-0000A7180000}"/>
    <cellStyle name="40% - Accent1 22 8 2 3 2" xfId="30183" xr:uid="{00000000-0005-0000-0000-0000A8180000}"/>
    <cellStyle name="40% - Accent1 22 8 2 3 3" xfId="33609" xr:uid="{00000000-0005-0000-0000-0000A9180000}"/>
    <cellStyle name="40% - Accent1 22 8 2 4" xfId="30181" xr:uid="{00000000-0005-0000-0000-0000AA180000}"/>
    <cellStyle name="40% - Accent1 22 8 2 5" xfId="33607" xr:uid="{00000000-0005-0000-0000-0000AB180000}"/>
    <cellStyle name="40% - Accent1 22 8 3" xfId="2528" xr:uid="{00000000-0005-0000-0000-0000AC180000}"/>
    <cellStyle name="40% - Accent1 22 8 3 2" xfId="30184" xr:uid="{00000000-0005-0000-0000-0000AD180000}"/>
    <cellStyle name="40% - Accent1 22 8 3 3" xfId="33610" xr:uid="{00000000-0005-0000-0000-0000AE180000}"/>
    <cellStyle name="40% - Accent1 22 8 4" xfId="2529" xr:uid="{00000000-0005-0000-0000-0000AF180000}"/>
    <cellStyle name="40% - Accent1 22 8 4 2" xfId="30185" xr:uid="{00000000-0005-0000-0000-0000B0180000}"/>
    <cellStyle name="40% - Accent1 22 8 4 3" xfId="33611" xr:uid="{00000000-0005-0000-0000-0000B1180000}"/>
    <cellStyle name="40% - Accent1 22 8 5" xfId="30180" xr:uid="{00000000-0005-0000-0000-0000B2180000}"/>
    <cellStyle name="40% - Accent1 22 8 6" xfId="33606" xr:uid="{00000000-0005-0000-0000-0000B3180000}"/>
    <cellStyle name="40% - Accent1 22 9" xfId="2530" xr:uid="{00000000-0005-0000-0000-0000B4180000}"/>
    <cellStyle name="40% - Accent1 22 9 2" xfId="2531" xr:uid="{00000000-0005-0000-0000-0000B5180000}"/>
    <cellStyle name="40% - Accent1 22 9 2 2" xfId="30187" xr:uid="{00000000-0005-0000-0000-0000B6180000}"/>
    <cellStyle name="40% - Accent1 22 9 2 3" xfId="33613" xr:uid="{00000000-0005-0000-0000-0000B7180000}"/>
    <cellStyle name="40% - Accent1 22 9 3" xfId="2532" xr:uid="{00000000-0005-0000-0000-0000B8180000}"/>
    <cellStyle name="40% - Accent1 22 9 3 2" xfId="30188" xr:uid="{00000000-0005-0000-0000-0000B9180000}"/>
    <cellStyle name="40% - Accent1 22 9 3 3" xfId="33614" xr:uid="{00000000-0005-0000-0000-0000BA180000}"/>
    <cellStyle name="40% - Accent1 22 9 4" xfId="30186" xr:uid="{00000000-0005-0000-0000-0000BB180000}"/>
    <cellStyle name="40% - Accent1 22 9 5" xfId="33612" xr:uid="{00000000-0005-0000-0000-0000BC180000}"/>
    <cellStyle name="40% - Accent1 23" xfId="2533" xr:uid="{00000000-0005-0000-0000-0000BD180000}"/>
    <cellStyle name="40% - Accent1 23 10" xfId="2534" xr:uid="{00000000-0005-0000-0000-0000BE180000}"/>
    <cellStyle name="40% - Accent1 23 10 2" xfId="30190" xr:uid="{00000000-0005-0000-0000-0000BF180000}"/>
    <cellStyle name="40% - Accent1 23 10 3" xfId="33616" xr:uid="{00000000-0005-0000-0000-0000C0180000}"/>
    <cellStyle name="40% - Accent1 23 11" xfId="2535" xr:uid="{00000000-0005-0000-0000-0000C1180000}"/>
    <cellStyle name="40% - Accent1 23 11 2" xfId="30191" xr:uid="{00000000-0005-0000-0000-0000C2180000}"/>
    <cellStyle name="40% - Accent1 23 11 3" xfId="33617" xr:uid="{00000000-0005-0000-0000-0000C3180000}"/>
    <cellStyle name="40% - Accent1 23 12" xfId="2536" xr:uid="{00000000-0005-0000-0000-0000C4180000}"/>
    <cellStyle name="40% - Accent1 23 12 2" xfId="30192" xr:uid="{00000000-0005-0000-0000-0000C5180000}"/>
    <cellStyle name="40% - Accent1 23 12 3" xfId="33618" xr:uid="{00000000-0005-0000-0000-0000C6180000}"/>
    <cellStyle name="40% - Accent1 23 13" xfId="2537" xr:uid="{00000000-0005-0000-0000-0000C7180000}"/>
    <cellStyle name="40% - Accent1 23 13 2" xfId="30193" xr:uid="{00000000-0005-0000-0000-0000C8180000}"/>
    <cellStyle name="40% - Accent1 23 13 3" xfId="33619" xr:uid="{00000000-0005-0000-0000-0000C9180000}"/>
    <cellStyle name="40% - Accent1 23 14" xfId="30189" xr:uid="{00000000-0005-0000-0000-0000CA180000}"/>
    <cellStyle name="40% - Accent1 23 15" xfId="33615" xr:uid="{00000000-0005-0000-0000-0000CB180000}"/>
    <cellStyle name="40% - Accent1 23 2" xfId="2538" xr:uid="{00000000-0005-0000-0000-0000CC180000}"/>
    <cellStyle name="40% - Accent1 23 2 10" xfId="33620" xr:uid="{00000000-0005-0000-0000-0000CD180000}"/>
    <cellStyle name="40% - Accent1 23 2 2" xfId="2539" xr:uid="{00000000-0005-0000-0000-0000CE180000}"/>
    <cellStyle name="40% - Accent1 23 2 2 2" xfId="2540" xr:uid="{00000000-0005-0000-0000-0000CF180000}"/>
    <cellStyle name="40% - Accent1 23 2 2 2 2" xfId="2541" xr:uid="{00000000-0005-0000-0000-0000D0180000}"/>
    <cellStyle name="40% - Accent1 23 2 2 2 2 2" xfId="30197" xr:uid="{00000000-0005-0000-0000-0000D1180000}"/>
    <cellStyle name="40% - Accent1 23 2 2 2 2 3" xfId="33623" xr:uid="{00000000-0005-0000-0000-0000D2180000}"/>
    <cellStyle name="40% - Accent1 23 2 2 2 3" xfId="2542" xr:uid="{00000000-0005-0000-0000-0000D3180000}"/>
    <cellStyle name="40% - Accent1 23 2 2 2 3 2" xfId="30198" xr:uid="{00000000-0005-0000-0000-0000D4180000}"/>
    <cellStyle name="40% - Accent1 23 2 2 2 3 3" xfId="33624" xr:uid="{00000000-0005-0000-0000-0000D5180000}"/>
    <cellStyle name="40% - Accent1 23 2 2 2 4" xfId="2543" xr:uid="{00000000-0005-0000-0000-0000D6180000}"/>
    <cellStyle name="40% - Accent1 23 2 2 2 4 2" xfId="30199" xr:uid="{00000000-0005-0000-0000-0000D7180000}"/>
    <cellStyle name="40% - Accent1 23 2 2 2 4 3" xfId="33625" xr:uid="{00000000-0005-0000-0000-0000D8180000}"/>
    <cellStyle name="40% - Accent1 23 2 2 2 5" xfId="2544" xr:uid="{00000000-0005-0000-0000-0000D9180000}"/>
    <cellStyle name="40% - Accent1 23 2 2 2 5 2" xfId="30200" xr:uid="{00000000-0005-0000-0000-0000DA180000}"/>
    <cellStyle name="40% - Accent1 23 2 2 2 5 3" xfId="33626" xr:uid="{00000000-0005-0000-0000-0000DB180000}"/>
    <cellStyle name="40% - Accent1 23 2 2 2 6" xfId="30196" xr:uid="{00000000-0005-0000-0000-0000DC180000}"/>
    <cellStyle name="40% - Accent1 23 2 2 2 7" xfId="33622" xr:uid="{00000000-0005-0000-0000-0000DD180000}"/>
    <cellStyle name="40% - Accent1 23 2 2 3" xfId="2545" xr:uid="{00000000-0005-0000-0000-0000DE180000}"/>
    <cellStyle name="40% - Accent1 23 2 2 3 2" xfId="30201" xr:uid="{00000000-0005-0000-0000-0000DF180000}"/>
    <cellStyle name="40% - Accent1 23 2 2 3 3" xfId="33627" xr:uid="{00000000-0005-0000-0000-0000E0180000}"/>
    <cellStyle name="40% - Accent1 23 2 2 4" xfId="2546" xr:uid="{00000000-0005-0000-0000-0000E1180000}"/>
    <cellStyle name="40% - Accent1 23 2 2 4 2" xfId="30202" xr:uid="{00000000-0005-0000-0000-0000E2180000}"/>
    <cellStyle name="40% - Accent1 23 2 2 4 3" xfId="33628" xr:uid="{00000000-0005-0000-0000-0000E3180000}"/>
    <cellStyle name="40% - Accent1 23 2 2 5" xfId="2547" xr:uid="{00000000-0005-0000-0000-0000E4180000}"/>
    <cellStyle name="40% - Accent1 23 2 2 5 2" xfId="30203" xr:uid="{00000000-0005-0000-0000-0000E5180000}"/>
    <cellStyle name="40% - Accent1 23 2 2 5 3" xfId="33629" xr:uid="{00000000-0005-0000-0000-0000E6180000}"/>
    <cellStyle name="40% - Accent1 23 2 2 6" xfId="2548" xr:uid="{00000000-0005-0000-0000-0000E7180000}"/>
    <cellStyle name="40% - Accent1 23 2 2 6 2" xfId="30204" xr:uid="{00000000-0005-0000-0000-0000E8180000}"/>
    <cellStyle name="40% - Accent1 23 2 2 6 3" xfId="33630" xr:uid="{00000000-0005-0000-0000-0000E9180000}"/>
    <cellStyle name="40% - Accent1 23 2 2 7" xfId="30195" xr:uid="{00000000-0005-0000-0000-0000EA180000}"/>
    <cellStyle name="40% - Accent1 23 2 2 8" xfId="33621" xr:uid="{00000000-0005-0000-0000-0000EB180000}"/>
    <cellStyle name="40% - Accent1 23 2 3" xfId="2549" xr:uid="{00000000-0005-0000-0000-0000EC180000}"/>
    <cellStyle name="40% - Accent1 23 2 3 2" xfId="2550" xr:uid="{00000000-0005-0000-0000-0000ED180000}"/>
    <cellStyle name="40% - Accent1 23 2 3 2 2" xfId="2551" xr:uid="{00000000-0005-0000-0000-0000EE180000}"/>
    <cellStyle name="40% - Accent1 23 2 3 2 2 2" xfId="30207" xr:uid="{00000000-0005-0000-0000-0000EF180000}"/>
    <cellStyle name="40% - Accent1 23 2 3 2 2 3" xfId="33633" xr:uid="{00000000-0005-0000-0000-0000F0180000}"/>
    <cellStyle name="40% - Accent1 23 2 3 2 3" xfId="2552" xr:uid="{00000000-0005-0000-0000-0000F1180000}"/>
    <cellStyle name="40% - Accent1 23 2 3 2 3 2" xfId="30208" xr:uid="{00000000-0005-0000-0000-0000F2180000}"/>
    <cellStyle name="40% - Accent1 23 2 3 2 3 3" xfId="33634" xr:uid="{00000000-0005-0000-0000-0000F3180000}"/>
    <cellStyle name="40% - Accent1 23 2 3 2 4" xfId="30206" xr:uid="{00000000-0005-0000-0000-0000F4180000}"/>
    <cellStyle name="40% - Accent1 23 2 3 2 5" xfId="33632" xr:uid="{00000000-0005-0000-0000-0000F5180000}"/>
    <cellStyle name="40% - Accent1 23 2 3 3" xfId="2553" xr:uid="{00000000-0005-0000-0000-0000F6180000}"/>
    <cellStyle name="40% - Accent1 23 2 3 3 2" xfId="30209" xr:uid="{00000000-0005-0000-0000-0000F7180000}"/>
    <cellStyle name="40% - Accent1 23 2 3 3 3" xfId="33635" xr:uid="{00000000-0005-0000-0000-0000F8180000}"/>
    <cellStyle name="40% - Accent1 23 2 3 4" xfId="2554" xr:uid="{00000000-0005-0000-0000-0000F9180000}"/>
    <cellStyle name="40% - Accent1 23 2 3 4 2" xfId="30210" xr:uid="{00000000-0005-0000-0000-0000FA180000}"/>
    <cellStyle name="40% - Accent1 23 2 3 4 3" xfId="33636" xr:uid="{00000000-0005-0000-0000-0000FB180000}"/>
    <cellStyle name="40% - Accent1 23 2 3 5" xfId="2555" xr:uid="{00000000-0005-0000-0000-0000FC180000}"/>
    <cellStyle name="40% - Accent1 23 2 3 5 2" xfId="30211" xr:uid="{00000000-0005-0000-0000-0000FD180000}"/>
    <cellStyle name="40% - Accent1 23 2 3 5 3" xfId="33637" xr:uid="{00000000-0005-0000-0000-0000FE180000}"/>
    <cellStyle name="40% - Accent1 23 2 3 6" xfId="2556" xr:uid="{00000000-0005-0000-0000-0000FF180000}"/>
    <cellStyle name="40% - Accent1 23 2 3 6 2" xfId="30212" xr:uid="{00000000-0005-0000-0000-000000190000}"/>
    <cellStyle name="40% - Accent1 23 2 3 6 3" xfId="33638" xr:uid="{00000000-0005-0000-0000-000001190000}"/>
    <cellStyle name="40% - Accent1 23 2 3 7" xfId="30205" xr:uid="{00000000-0005-0000-0000-000002190000}"/>
    <cellStyle name="40% - Accent1 23 2 3 8" xfId="33631" xr:uid="{00000000-0005-0000-0000-000003190000}"/>
    <cellStyle name="40% - Accent1 23 2 4" xfId="2557" xr:uid="{00000000-0005-0000-0000-000004190000}"/>
    <cellStyle name="40% - Accent1 23 2 4 2" xfId="2558" xr:uid="{00000000-0005-0000-0000-000005190000}"/>
    <cellStyle name="40% - Accent1 23 2 4 2 2" xfId="30214" xr:uid="{00000000-0005-0000-0000-000006190000}"/>
    <cellStyle name="40% - Accent1 23 2 4 2 3" xfId="33640" xr:uid="{00000000-0005-0000-0000-000007190000}"/>
    <cellStyle name="40% - Accent1 23 2 4 3" xfId="2559" xr:uid="{00000000-0005-0000-0000-000008190000}"/>
    <cellStyle name="40% - Accent1 23 2 4 3 2" xfId="30215" xr:uid="{00000000-0005-0000-0000-000009190000}"/>
    <cellStyle name="40% - Accent1 23 2 4 3 3" xfId="33641" xr:uid="{00000000-0005-0000-0000-00000A190000}"/>
    <cellStyle name="40% - Accent1 23 2 4 4" xfId="30213" xr:uid="{00000000-0005-0000-0000-00000B190000}"/>
    <cellStyle name="40% - Accent1 23 2 4 5" xfId="33639" xr:uid="{00000000-0005-0000-0000-00000C190000}"/>
    <cellStyle name="40% - Accent1 23 2 5" xfId="2560" xr:uid="{00000000-0005-0000-0000-00000D190000}"/>
    <cellStyle name="40% - Accent1 23 2 5 2" xfId="30216" xr:uid="{00000000-0005-0000-0000-00000E190000}"/>
    <cellStyle name="40% - Accent1 23 2 5 3" xfId="33642" xr:uid="{00000000-0005-0000-0000-00000F190000}"/>
    <cellStyle name="40% - Accent1 23 2 6" xfId="2561" xr:uid="{00000000-0005-0000-0000-000010190000}"/>
    <cellStyle name="40% - Accent1 23 2 6 2" xfId="30217" xr:uid="{00000000-0005-0000-0000-000011190000}"/>
    <cellStyle name="40% - Accent1 23 2 6 3" xfId="33643" xr:uid="{00000000-0005-0000-0000-000012190000}"/>
    <cellStyle name="40% - Accent1 23 2 7" xfId="2562" xr:uid="{00000000-0005-0000-0000-000013190000}"/>
    <cellStyle name="40% - Accent1 23 2 7 2" xfId="30218" xr:uid="{00000000-0005-0000-0000-000014190000}"/>
    <cellStyle name="40% - Accent1 23 2 7 3" xfId="33644" xr:uid="{00000000-0005-0000-0000-000015190000}"/>
    <cellStyle name="40% - Accent1 23 2 8" xfId="2563" xr:uid="{00000000-0005-0000-0000-000016190000}"/>
    <cellStyle name="40% - Accent1 23 2 8 2" xfId="30219" xr:uid="{00000000-0005-0000-0000-000017190000}"/>
    <cellStyle name="40% - Accent1 23 2 8 3" xfId="33645" xr:uid="{00000000-0005-0000-0000-000018190000}"/>
    <cellStyle name="40% - Accent1 23 2 9" xfId="30194" xr:uid="{00000000-0005-0000-0000-000019190000}"/>
    <cellStyle name="40% - Accent1 23 3" xfId="2564" xr:uid="{00000000-0005-0000-0000-00001A190000}"/>
    <cellStyle name="40% - Accent1 23 3 2" xfId="2565" xr:uid="{00000000-0005-0000-0000-00001B190000}"/>
    <cellStyle name="40% - Accent1 23 3 2 2" xfId="2566" xr:uid="{00000000-0005-0000-0000-00001C190000}"/>
    <cellStyle name="40% - Accent1 23 3 2 2 2" xfId="2567" xr:uid="{00000000-0005-0000-0000-00001D190000}"/>
    <cellStyle name="40% - Accent1 23 3 2 2 2 2" xfId="30222" xr:uid="{00000000-0005-0000-0000-00001E190000}"/>
    <cellStyle name="40% - Accent1 23 3 2 2 2 3" xfId="33648" xr:uid="{00000000-0005-0000-0000-00001F190000}"/>
    <cellStyle name="40% - Accent1 23 3 2 2 3" xfId="2568" xr:uid="{00000000-0005-0000-0000-000020190000}"/>
    <cellStyle name="40% - Accent1 23 3 2 2 3 2" xfId="30223" xr:uid="{00000000-0005-0000-0000-000021190000}"/>
    <cellStyle name="40% - Accent1 23 3 2 2 3 3" xfId="33649" xr:uid="{00000000-0005-0000-0000-000022190000}"/>
    <cellStyle name="40% - Accent1 23 3 2 2 4" xfId="30221" xr:uid="{00000000-0005-0000-0000-000023190000}"/>
    <cellStyle name="40% - Accent1 23 3 2 2 5" xfId="33647" xr:uid="{00000000-0005-0000-0000-000024190000}"/>
    <cellStyle name="40% - Accent1 23 3 2 3" xfId="2569" xr:uid="{00000000-0005-0000-0000-000025190000}"/>
    <cellStyle name="40% - Accent1 23 3 2 3 2" xfId="30224" xr:uid="{00000000-0005-0000-0000-000026190000}"/>
    <cellStyle name="40% - Accent1 23 3 2 3 3" xfId="33650" xr:uid="{00000000-0005-0000-0000-000027190000}"/>
    <cellStyle name="40% - Accent1 23 3 2 4" xfId="2570" xr:uid="{00000000-0005-0000-0000-000028190000}"/>
    <cellStyle name="40% - Accent1 23 3 2 4 2" xfId="30225" xr:uid="{00000000-0005-0000-0000-000029190000}"/>
    <cellStyle name="40% - Accent1 23 3 2 4 3" xfId="33651" xr:uid="{00000000-0005-0000-0000-00002A190000}"/>
    <cellStyle name="40% - Accent1 23 3 2 5" xfId="30220" xr:uid="{00000000-0005-0000-0000-00002B190000}"/>
    <cellStyle name="40% - Accent1 23 3 2 6" xfId="33646" xr:uid="{00000000-0005-0000-0000-00002C190000}"/>
    <cellStyle name="40% - Accent1 23 3 3" xfId="2571" xr:uid="{00000000-0005-0000-0000-00002D190000}"/>
    <cellStyle name="40% - Accent1 23 3 3 2" xfId="2572" xr:uid="{00000000-0005-0000-0000-00002E190000}"/>
    <cellStyle name="40% - Accent1 23 3 3 2 2" xfId="2573" xr:uid="{00000000-0005-0000-0000-00002F190000}"/>
    <cellStyle name="40% - Accent1 23 3 3 2 2 2" xfId="30228" xr:uid="{00000000-0005-0000-0000-000030190000}"/>
    <cellStyle name="40% - Accent1 23 3 3 2 2 3" xfId="33654" xr:uid="{00000000-0005-0000-0000-000031190000}"/>
    <cellStyle name="40% - Accent1 23 3 3 2 3" xfId="2574" xr:uid="{00000000-0005-0000-0000-000032190000}"/>
    <cellStyle name="40% - Accent1 23 3 3 2 3 2" xfId="30229" xr:uid="{00000000-0005-0000-0000-000033190000}"/>
    <cellStyle name="40% - Accent1 23 3 3 2 3 3" xfId="33655" xr:uid="{00000000-0005-0000-0000-000034190000}"/>
    <cellStyle name="40% - Accent1 23 3 3 2 4" xfId="30227" xr:uid="{00000000-0005-0000-0000-000035190000}"/>
    <cellStyle name="40% - Accent1 23 3 3 2 5" xfId="33653" xr:uid="{00000000-0005-0000-0000-000036190000}"/>
    <cellStyle name="40% - Accent1 23 3 3 3" xfId="2575" xr:uid="{00000000-0005-0000-0000-000037190000}"/>
    <cellStyle name="40% - Accent1 23 3 3 3 2" xfId="30230" xr:uid="{00000000-0005-0000-0000-000038190000}"/>
    <cellStyle name="40% - Accent1 23 3 3 3 3" xfId="33656" xr:uid="{00000000-0005-0000-0000-000039190000}"/>
    <cellStyle name="40% - Accent1 23 3 3 4" xfId="2576" xr:uid="{00000000-0005-0000-0000-00003A190000}"/>
    <cellStyle name="40% - Accent1 23 3 3 4 2" xfId="30231" xr:uid="{00000000-0005-0000-0000-00003B190000}"/>
    <cellStyle name="40% - Accent1 23 3 3 4 3" xfId="33657" xr:uid="{00000000-0005-0000-0000-00003C190000}"/>
    <cellStyle name="40% - Accent1 23 3 3 5" xfId="30226" xr:uid="{00000000-0005-0000-0000-00003D190000}"/>
    <cellStyle name="40% - Accent1 23 3 3 6" xfId="33652" xr:uid="{00000000-0005-0000-0000-00003E190000}"/>
    <cellStyle name="40% - Accent1 23 3 4" xfId="2577" xr:uid="{00000000-0005-0000-0000-00003F190000}"/>
    <cellStyle name="40% - Accent1 23 3 4 2" xfId="2578" xr:uid="{00000000-0005-0000-0000-000040190000}"/>
    <cellStyle name="40% - Accent1 23 3 4 2 2" xfId="30233" xr:uid="{00000000-0005-0000-0000-000041190000}"/>
    <cellStyle name="40% - Accent1 23 3 4 2 3" xfId="33659" xr:uid="{00000000-0005-0000-0000-000042190000}"/>
    <cellStyle name="40% - Accent1 23 3 4 3" xfId="2579" xr:uid="{00000000-0005-0000-0000-000043190000}"/>
    <cellStyle name="40% - Accent1 23 3 4 3 2" xfId="30234" xr:uid="{00000000-0005-0000-0000-000044190000}"/>
    <cellStyle name="40% - Accent1 23 3 4 3 3" xfId="33660" xr:uid="{00000000-0005-0000-0000-000045190000}"/>
    <cellStyle name="40% - Accent1 23 3 4 4" xfId="30232" xr:uid="{00000000-0005-0000-0000-000046190000}"/>
    <cellStyle name="40% - Accent1 23 3 4 5" xfId="33658" xr:uid="{00000000-0005-0000-0000-000047190000}"/>
    <cellStyle name="40% - Accent1 23 4" xfId="2580" xr:uid="{00000000-0005-0000-0000-000048190000}"/>
    <cellStyle name="40% - Accent1 23 4 2" xfId="2581" xr:uid="{00000000-0005-0000-0000-000049190000}"/>
    <cellStyle name="40% - Accent1 23 4 2 2" xfId="2582" xr:uid="{00000000-0005-0000-0000-00004A190000}"/>
    <cellStyle name="40% - Accent1 23 4 2 2 2" xfId="2583" xr:uid="{00000000-0005-0000-0000-00004B190000}"/>
    <cellStyle name="40% - Accent1 23 4 2 2 2 2" xfId="30237" xr:uid="{00000000-0005-0000-0000-00004C190000}"/>
    <cellStyle name="40% - Accent1 23 4 2 2 2 3" xfId="33663" xr:uid="{00000000-0005-0000-0000-00004D190000}"/>
    <cellStyle name="40% - Accent1 23 4 2 2 3" xfId="2584" xr:uid="{00000000-0005-0000-0000-00004E190000}"/>
    <cellStyle name="40% - Accent1 23 4 2 2 3 2" xfId="30238" xr:uid="{00000000-0005-0000-0000-00004F190000}"/>
    <cellStyle name="40% - Accent1 23 4 2 2 3 3" xfId="33664" xr:uid="{00000000-0005-0000-0000-000050190000}"/>
    <cellStyle name="40% - Accent1 23 4 2 2 4" xfId="30236" xr:uid="{00000000-0005-0000-0000-000051190000}"/>
    <cellStyle name="40% - Accent1 23 4 2 2 5" xfId="33662" xr:uid="{00000000-0005-0000-0000-000052190000}"/>
    <cellStyle name="40% - Accent1 23 4 2 3" xfId="2585" xr:uid="{00000000-0005-0000-0000-000053190000}"/>
    <cellStyle name="40% - Accent1 23 4 2 3 2" xfId="30239" xr:uid="{00000000-0005-0000-0000-000054190000}"/>
    <cellStyle name="40% - Accent1 23 4 2 3 3" xfId="33665" xr:uid="{00000000-0005-0000-0000-000055190000}"/>
    <cellStyle name="40% - Accent1 23 4 2 4" xfId="2586" xr:uid="{00000000-0005-0000-0000-000056190000}"/>
    <cellStyle name="40% - Accent1 23 4 2 4 2" xfId="30240" xr:uid="{00000000-0005-0000-0000-000057190000}"/>
    <cellStyle name="40% - Accent1 23 4 2 4 3" xfId="33666" xr:uid="{00000000-0005-0000-0000-000058190000}"/>
    <cellStyle name="40% - Accent1 23 4 2 5" xfId="30235" xr:uid="{00000000-0005-0000-0000-000059190000}"/>
    <cellStyle name="40% - Accent1 23 4 2 6" xfId="33661" xr:uid="{00000000-0005-0000-0000-00005A190000}"/>
    <cellStyle name="40% - Accent1 23 4 3" xfId="2587" xr:uid="{00000000-0005-0000-0000-00005B190000}"/>
    <cellStyle name="40% - Accent1 23 4 3 2" xfId="2588" xr:uid="{00000000-0005-0000-0000-00005C190000}"/>
    <cellStyle name="40% - Accent1 23 4 3 2 2" xfId="2589" xr:uid="{00000000-0005-0000-0000-00005D190000}"/>
    <cellStyle name="40% - Accent1 23 4 3 2 2 2" xfId="30243" xr:uid="{00000000-0005-0000-0000-00005E190000}"/>
    <cellStyle name="40% - Accent1 23 4 3 2 2 3" xfId="33669" xr:uid="{00000000-0005-0000-0000-00005F190000}"/>
    <cellStyle name="40% - Accent1 23 4 3 2 3" xfId="2590" xr:uid="{00000000-0005-0000-0000-000060190000}"/>
    <cellStyle name="40% - Accent1 23 4 3 2 3 2" xfId="30244" xr:uid="{00000000-0005-0000-0000-000061190000}"/>
    <cellStyle name="40% - Accent1 23 4 3 2 3 3" xfId="33670" xr:uid="{00000000-0005-0000-0000-000062190000}"/>
    <cellStyle name="40% - Accent1 23 4 3 2 4" xfId="30242" xr:uid="{00000000-0005-0000-0000-000063190000}"/>
    <cellStyle name="40% - Accent1 23 4 3 2 5" xfId="33668" xr:uid="{00000000-0005-0000-0000-000064190000}"/>
    <cellStyle name="40% - Accent1 23 4 3 3" xfId="2591" xr:uid="{00000000-0005-0000-0000-000065190000}"/>
    <cellStyle name="40% - Accent1 23 4 3 3 2" xfId="30245" xr:uid="{00000000-0005-0000-0000-000066190000}"/>
    <cellStyle name="40% - Accent1 23 4 3 3 3" xfId="33671" xr:uid="{00000000-0005-0000-0000-000067190000}"/>
    <cellStyle name="40% - Accent1 23 4 3 4" xfId="2592" xr:uid="{00000000-0005-0000-0000-000068190000}"/>
    <cellStyle name="40% - Accent1 23 4 3 4 2" xfId="30246" xr:uid="{00000000-0005-0000-0000-000069190000}"/>
    <cellStyle name="40% - Accent1 23 4 3 4 3" xfId="33672" xr:uid="{00000000-0005-0000-0000-00006A190000}"/>
    <cellStyle name="40% - Accent1 23 4 3 5" xfId="30241" xr:uid="{00000000-0005-0000-0000-00006B190000}"/>
    <cellStyle name="40% - Accent1 23 4 3 6" xfId="33667" xr:uid="{00000000-0005-0000-0000-00006C190000}"/>
    <cellStyle name="40% - Accent1 23 4 4" xfId="2593" xr:uid="{00000000-0005-0000-0000-00006D190000}"/>
    <cellStyle name="40% - Accent1 23 4 4 2" xfId="2594" xr:uid="{00000000-0005-0000-0000-00006E190000}"/>
    <cellStyle name="40% - Accent1 23 4 4 2 2" xfId="30248" xr:uid="{00000000-0005-0000-0000-00006F190000}"/>
    <cellStyle name="40% - Accent1 23 4 4 2 3" xfId="33674" xr:uid="{00000000-0005-0000-0000-000070190000}"/>
    <cellStyle name="40% - Accent1 23 4 4 3" xfId="2595" xr:uid="{00000000-0005-0000-0000-000071190000}"/>
    <cellStyle name="40% - Accent1 23 4 4 3 2" xfId="30249" xr:uid="{00000000-0005-0000-0000-000072190000}"/>
    <cellStyle name="40% - Accent1 23 4 4 3 3" xfId="33675" xr:uid="{00000000-0005-0000-0000-000073190000}"/>
    <cellStyle name="40% - Accent1 23 4 4 4" xfId="30247" xr:uid="{00000000-0005-0000-0000-000074190000}"/>
    <cellStyle name="40% - Accent1 23 4 4 5" xfId="33673" xr:uid="{00000000-0005-0000-0000-000075190000}"/>
    <cellStyle name="40% - Accent1 23 5" xfId="2596" xr:uid="{00000000-0005-0000-0000-000076190000}"/>
    <cellStyle name="40% - Accent1 23 5 2" xfId="2597" xr:uid="{00000000-0005-0000-0000-000077190000}"/>
    <cellStyle name="40% - Accent1 23 5 2 2" xfId="2598" xr:uid="{00000000-0005-0000-0000-000078190000}"/>
    <cellStyle name="40% - Accent1 23 5 2 2 2" xfId="2599" xr:uid="{00000000-0005-0000-0000-000079190000}"/>
    <cellStyle name="40% - Accent1 23 5 2 2 2 2" xfId="30253" xr:uid="{00000000-0005-0000-0000-00007A190000}"/>
    <cellStyle name="40% - Accent1 23 5 2 2 2 3" xfId="33679" xr:uid="{00000000-0005-0000-0000-00007B190000}"/>
    <cellStyle name="40% - Accent1 23 5 2 2 3" xfId="2600" xr:uid="{00000000-0005-0000-0000-00007C190000}"/>
    <cellStyle name="40% - Accent1 23 5 2 2 3 2" xfId="30254" xr:uid="{00000000-0005-0000-0000-00007D190000}"/>
    <cellStyle name="40% - Accent1 23 5 2 2 3 3" xfId="33680" xr:uid="{00000000-0005-0000-0000-00007E190000}"/>
    <cellStyle name="40% - Accent1 23 5 2 2 4" xfId="30252" xr:uid="{00000000-0005-0000-0000-00007F190000}"/>
    <cellStyle name="40% - Accent1 23 5 2 2 5" xfId="33678" xr:uid="{00000000-0005-0000-0000-000080190000}"/>
    <cellStyle name="40% - Accent1 23 5 2 3" xfId="2601" xr:uid="{00000000-0005-0000-0000-000081190000}"/>
    <cellStyle name="40% - Accent1 23 5 2 3 2" xfId="30255" xr:uid="{00000000-0005-0000-0000-000082190000}"/>
    <cellStyle name="40% - Accent1 23 5 2 3 3" xfId="33681" xr:uid="{00000000-0005-0000-0000-000083190000}"/>
    <cellStyle name="40% - Accent1 23 5 2 4" xfId="2602" xr:uid="{00000000-0005-0000-0000-000084190000}"/>
    <cellStyle name="40% - Accent1 23 5 2 4 2" xfId="30256" xr:uid="{00000000-0005-0000-0000-000085190000}"/>
    <cellStyle name="40% - Accent1 23 5 2 4 3" xfId="33682" xr:uid="{00000000-0005-0000-0000-000086190000}"/>
    <cellStyle name="40% - Accent1 23 5 2 5" xfId="2603" xr:uid="{00000000-0005-0000-0000-000087190000}"/>
    <cellStyle name="40% - Accent1 23 5 2 5 2" xfId="30257" xr:uid="{00000000-0005-0000-0000-000088190000}"/>
    <cellStyle name="40% - Accent1 23 5 2 5 3" xfId="33683" xr:uid="{00000000-0005-0000-0000-000089190000}"/>
    <cellStyle name="40% - Accent1 23 5 2 6" xfId="2604" xr:uid="{00000000-0005-0000-0000-00008A190000}"/>
    <cellStyle name="40% - Accent1 23 5 2 6 2" xfId="30258" xr:uid="{00000000-0005-0000-0000-00008B190000}"/>
    <cellStyle name="40% - Accent1 23 5 2 6 3" xfId="33684" xr:uid="{00000000-0005-0000-0000-00008C190000}"/>
    <cellStyle name="40% - Accent1 23 5 2 7" xfId="30251" xr:uid="{00000000-0005-0000-0000-00008D190000}"/>
    <cellStyle name="40% - Accent1 23 5 2 8" xfId="33677" xr:uid="{00000000-0005-0000-0000-00008E190000}"/>
    <cellStyle name="40% - Accent1 23 5 3" xfId="2605" xr:uid="{00000000-0005-0000-0000-00008F190000}"/>
    <cellStyle name="40% - Accent1 23 5 3 2" xfId="2606" xr:uid="{00000000-0005-0000-0000-000090190000}"/>
    <cellStyle name="40% - Accent1 23 5 3 2 2" xfId="30260" xr:uid="{00000000-0005-0000-0000-000091190000}"/>
    <cellStyle name="40% - Accent1 23 5 3 2 3" xfId="33686" xr:uid="{00000000-0005-0000-0000-000092190000}"/>
    <cellStyle name="40% - Accent1 23 5 3 3" xfId="2607" xr:uid="{00000000-0005-0000-0000-000093190000}"/>
    <cellStyle name="40% - Accent1 23 5 3 3 2" xfId="30261" xr:uid="{00000000-0005-0000-0000-000094190000}"/>
    <cellStyle name="40% - Accent1 23 5 3 3 3" xfId="33687" xr:uid="{00000000-0005-0000-0000-000095190000}"/>
    <cellStyle name="40% - Accent1 23 5 3 4" xfId="30259" xr:uid="{00000000-0005-0000-0000-000096190000}"/>
    <cellStyle name="40% - Accent1 23 5 3 5" xfId="33685" xr:uid="{00000000-0005-0000-0000-000097190000}"/>
    <cellStyle name="40% - Accent1 23 5 4" xfId="2608" xr:uid="{00000000-0005-0000-0000-000098190000}"/>
    <cellStyle name="40% - Accent1 23 5 4 2" xfId="30262" xr:uid="{00000000-0005-0000-0000-000099190000}"/>
    <cellStyle name="40% - Accent1 23 5 4 3" xfId="33688" xr:uid="{00000000-0005-0000-0000-00009A190000}"/>
    <cellStyle name="40% - Accent1 23 5 5" xfId="2609" xr:uid="{00000000-0005-0000-0000-00009B190000}"/>
    <cellStyle name="40% - Accent1 23 5 5 2" xfId="30263" xr:uid="{00000000-0005-0000-0000-00009C190000}"/>
    <cellStyle name="40% - Accent1 23 5 5 3" xfId="33689" xr:uid="{00000000-0005-0000-0000-00009D190000}"/>
    <cellStyle name="40% - Accent1 23 5 6" xfId="2610" xr:uid="{00000000-0005-0000-0000-00009E190000}"/>
    <cellStyle name="40% - Accent1 23 5 6 2" xfId="30264" xr:uid="{00000000-0005-0000-0000-00009F190000}"/>
    <cellStyle name="40% - Accent1 23 5 6 3" xfId="33690" xr:uid="{00000000-0005-0000-0000-0000A0190000}"/>
    <cellStyle name="40% - Accent1 23 5 7" xfId="2611" xr:uid="{00000000-0005-0000-0000-0000A1190000}"/>
    <cellStyle name="40% - Accent1 23 5 7 2" xfId="30265" xr:uid="{00000000-0005-0000-0000-0000A2190000}"/>
    <cellStyle name="40% - Accent1 23 5 7 3" xfId="33691" xr:uid="{00000000-0005-0000-0000-0000A3190000}"/>
    <cellStyle name="40% - Accent1 23 5 8" xfId="30250" xr:uid="{00000000-0005-0000-0000-0000A4190000}"/>
    <cellStyle name="40% - Accent1 23 5 9" xfId="33676" xr:uid="{00000000-0005-0000-0000-0000A5190000}"/>
    <cellStyle name="40% - Accent1 23 6" xfId="2612" xr:uid="{00000000-0005-0000-0000-0000A6190000}"/>
    <cellStyle name="40% - Accent1 23 6 2" xfId="2613" xr:uid="{00000000-0005-0000-0000-0000A7190000}"/>
    <cellStyle name="40% - Accent1 23 6 2 2" xfId="2614" xr:uid="{00000000-0005-0000-0000-0000A8190000}"/>
    <cellStyle name="40% - Accent1 23 6 2 2 2" xfId="30268" xr:uid="{00000000-0005-0000-0000-0000A9190000}"/>
    <cellStyle name="40% - Accent1 23 6 2 2 3" xfId="33694" xr:uid="{00000000-0005-0000-0000-0000AA190000}"/>
    <cellStyle name="40% - Accent1 23 6 2 3" xfId="2615" xr:uid="{00000000-0005-0000-0000-0000AB190000}"/>
    <cellStyle name="40% - Accent1 23 6 2 3 2" xfId="30269" xr:uid="{00000000-0005-0000-0000-0000AC190000}"/>
    <cellStyle name="40% - Accent1 23 6 2 3 3" xfId="33695" xr:uid="{00000000-0005-0000-0000-0000AD190000}"/>
    <cellStyle name="40% - Accent1 23 6 2 4" xfId="30267" xr:uid="{00000000-0005-0000-0000-0000AE190000}"/>
    <cellStyle name="40% - Accent1 23 6 2 5" xfId="33693" xr:uid="{00000000-0005-0000-0000-0000AF190000}"/>
    <cellStyle name="40% - Accent1 23 6 3" xfId="2616" xr:uid="{00000000-0005-0000-0000-0000B0190000}"/>
    <cellStyle name="40% - Accent1 23 6 3 2" xfId="30270" xr:uid="{00000000-0005-0000-0000-0000B1190000}"/>
    <cellStyle name="40% - Accent1 23 6 3 3" xfId="33696" xr:uid="{00000000-0005-0000-0000-0000B2190000}"/>
    <cellStyle name="40% - Accent1 23 6 4" xfId="2617" xr:uid="{00000000-0005-0000-0000-0000B3190000}"/>
    <cellStyle name="40% - Accent1 23 6 4 2" xfId="30271" xr:uid="{00000000-0005-0000-0000-0000B4190000}"/>
    <cellStyle name="40% - Accent1 23 6 4 3" xfId="33697" xr:uid="{00000000-0005-0000-0000-0000B5190000}"/>
    <cellStyle name="40% - Accent1 23 6 5" xfId="2618" xr:uid="{00000000-0005-0000-0000-0000B6190000}"/>
    <cellStyle name="40% - Accent1 23 6 5 2" xfId="30272" xr:uid="{00000000-0005-0000-0000-0000B7190000}"/>
    <cellStyle name="40% - Accent1 23 6 5 3" xfId="33698" xr:uid="{00000000-0005-0000-0000-0000B8190000}"/>
    <cellStyle name="40% - Accent1 23 6 6" xfId="2619" xr:uid="{00000000-0005-0000-0000-0000B9190000}"/>
    <cellStyle name="40% - Accent1 23 6 6 2" xfId="30273" xr:uid="{00000000-0005-0000-0000-0000BA190000}"/>
    <cellStyle name="40% - Accent1 23 6 6 3" xfId="33699" xr:uid="{00000000-0005-0000-0000-0000BB190000}"/>
    <cellStyle name="40% - Accent1 23 6 7" xfId="30266" xr:uid="{00000000-0005-0000-0000-0000BC190000}"/>
    <cellStyle name="40% - Accent1 23 6 8" xfId="33692" xr:uid="{00000000-0005-0000-0000-0000BD190000}"/>
    <cellStyle name="40% - Accent1 23 7" xfId="2620" xr:uid="{00000000-0005-0000-0000-0000BE190000}"/>
    <cellStyle name="40% - Accent1 23 7 2" xfId="2621" xr:uid="{00000000-0005-0000-0000-0000BF190000}"/>
    <cellStyle name="40% - Accent1 23 7 2 2" xfId="2622" xr:uid="{00000000-0005-0000-0000-0000C0190000}"/>
    <cellStyle name="40% - Accent1 23 7 2 2 2" xfId="30276" xr:uid="{00000000-0005-0000-0000-0000C1190000}"/>
    <cellStyle name="40% - Accent1 23 7 2 2 3" xfId="33702" xr:uid="{00000000-0005-0000-0000-0000C2190000}"/>
    <cellStyle name="40% - Accent1 23 7 2 3" xfId="2623" xr:uid="{00000000-0005-0000-0000-0000C3190000}"/>
    <cellStyle name="40% - Accent1 23 7 2 3 2" xfId="30277" xr:uid="{00000000-0005-0000-0000-0000C4190000}"/>
    <cellStyle name="40% - Accent1 23 7 2 3 3" xfId="33703" xr:uid="{00000000-0005-0000-0000-0000C5190000}"/>
    <cellStyle name="40% - Accent1 23 7 2 4" xfId="30275" xr:uid="{00000000-0005-0000-0000-0000C6190000}"/>
    <cellStyle name="40% - Accent1 23 7 2 5" xfId="33701" xr:uid="{00000000-0005-0000-0000-0000C7190000}"/>
    <cellStyle name="40% - Accent1 23 7 3" xfId="2624" xr:uid="{00000000-0005-0000-0000-0000C8190000}"/>
    <cellStyle name="40% - Accent1 23 7 3 2" xfId="30278" xr:uid="{00000000-0005-0000-0000-0000C9190000}"/>
    <cellStyle name="40% - Accent1 23 7 3 3" xfId="33704" xr:uid="{00000000-0005-0000-0000-0000CA190000}"/>
    <cellStyle name="40% - Accent1 23 7 4" xfId="2625" xr:uid="{00000000-0005-0000-0000-0000CB190000}"/>
    <cellStyle name="40% - Accent1 23 7 4 2" xfId="30279" xr:uid="{00000000-0005-0000-0000-0000CC190000}"/>
    <cellStyle name="40% - Accent1 23 7 4 3" xfId="33705" xr:uid="{00000000-0005-0000-0000-0000CD190000}"/>
    <cellStyle name="40% - Accent1 23 7 5" xfId="2626" xr:uid="{00000000-0005-0000-0000-0000CE190000}"/>
    <cellStyle name="40% - Accent1 23 7 5 2" xfId="30280" xr:uid="{00000000-0005-0000-0000-0000CF190000}"/>
    <cellStyle name="40% - Accent1 23 7 5 3" xfId="33706" xr:uid="{00000000-0005-0000-0000-0000D0190000}"/>
    <cellStyle name="40% - Accent1 23 7 6" xfId="30274" xr:uid="{00000000-0005-0000-0000-0000D1190000}"/>
    <cellStyle name="40% - Accent1 23 7 7" xfId="33700" xr:uid="{00000000-0005-0000-0000-0000D2190000}"/>
    <cellStyle name="40% - Accent1 23 8" xfId="2627" xr:uid="{00000000-0005-0000-0000-0000D3190000}"/>
    <cellStyle name="40% - Accent1 23 8 2" xfId="2628" xr:uid="{00000000-0005-0000-0000-0000D4190000}"/>
    <cellStyle name="40% - Accent1 23 8 2 2" xfId="30282" xr:uid="{00000000-0005-0000-0000-0000D5190000}"/>
    <cellStyle name="40% - Accent1 23 8 2 3" xfId="33708" xr:uid="{00000000-0005-0000-0000-0000D6190000}"/>
    <cellStyle name="40% - Accent1 23 8 3" xfId="2629" xr:uid="{00000000-0005-0000-0000-0000D7190000}"/>
    <cellStyle name="40% - Accent1 23 8 3 2" xfId="30283" xr:uid="{00000000-0005-0000-0000-0000D8190000}"/>
    <cellStyle name="40% - Accent1 23 8 3 3" xfId="33709" xr:uid="{00000000-0005-0000-0000-0000D9190000}"/>
    <cellStyle name="40% - Accent1 23 8 4" xfId="30281" xr:uid="{00000000-0005-0000-0000-0000DA190000}"/>
    <cellStyle name="40% - Accent1 23 8 5" xfId="33707" xr:uid="{00000000-0005-0000-0000-0000DB190000}"/>
    <cellStyle name="40% - Accent1 23 9" xfId="2630" xr:uid="{00000000-0005-0000-0000-0000DC190000}"/>
    <cellStyle name="40% - Accent1 23 9 2" xfId="30284" xr:uid="{00000000-0005-0000-0000-0000DD190000}"/>
    <cellStyle name="40% - Accent1 23 9 3" xfId="33710" xr:uid="{00000000-0005-0000-0000-0000DE190000}"/>
    <cellStyle name="40% - Accent1 24" xfId="2631" xr:uid="{00000000-0005-0000-0000-0000DF190000}"/>
    <cellStyle name="40% - Accent1 24 10" xfId="2632" xr:uid="{00000000-0005-0000-0000-0000E0190000}"/>
    <cellStyle name="40% - Accent1 24 10 2" xfId="30286" xr:uid="{00000000-0005-0000-0000-0000E1190000}"/>
    <cellStyle name="40% - Accent1 24 10 3" xfId="33712" xr:uid="{00000000-0005-0000-0000-0000E2190000}"/>
    <cellStyle name="40% - Accent1 24 11" xfId="2633" xr:uid="{00000000-0005-0000-0000-0000E3190000}"/>
    <cellStyle name="40% - Accent1 24 11 2" xfId="30287" xr:uid="{00000000-0005-0000-0000-0000E4190000}"/>
    <cellStyle name="40% - Accent1 24 11 3" xfId="33713" xr:uid="{00000000-0005-0000-0000-0000E5190000}"/>
    <cellStyle name="40% - Accent1 24 12" xfId="2634" xr:uid="{00000000-0005-0000-0000-0000E6190000}"/>
    <cellStyle name="40% - Accent1 24 12 2" xfId="30288" xr:uid="{00000000-0005-0000-0000-0000E7190000}"/>
    <cellStyle name="40% - Accent1 24 12 3" xfId="33714" xr:uid="{00000000-0005-0000-0000-0000E8190000}"/>
    <cellStyle name="40% - Accent1 24 13" xfId="30285" xr:uid="{00000000-0005-0000-0000-0000E9190000}"/>
    <cellStyle name="40% - Accent1 24 14" xfId="33711" xr:uid="{00000000-0005-0000-0000-0000EA190000}"/>
    <cellStyle name="40% - Accent1 24 2" xfId="2635" xr:uid="{00000000-0005-0000-0000-0000EB190000}"/>
    <cellStyle name="40% - Accent1 24 2 2" xfId="2636" xr:uid="{00000000-0005-0000-0000-0000EC190000}"/>
    <cellStyle name="40% - Accent1 24 2 2 2" xfId="2637" xr:uid="{00000000-0005-0000-0000-0000ED190000}"/>
    <cellStyle name="40% - Accent1 24 2 2 2 2" xfId="30290" xr:uid="{00000000-0005-0000-0000-0000EE190000}"/>
    <cellStyle name="40% - Accent1 24 2 2 2 3" xfId="33716" xr:uid="{00000000-0005-0000-0000-0000EF190000}"/>
    <cellStyle name="40% - Accent1 24 2 2 3" xfId="2638" xr:uid="{00000000-0005-0000-0000-0000F0190000}"/>
    <cellStyle name="40% - Accent1 24 2 2 3 2" xfId="30291" xr:uid="{00000000-0005-0000-0000-0000F1190000}"/>
    <cellStyle name="40% - Accent1 24 2 2 3 3" xfId="33717" xr:uid="{00000000-0005-0000-0000-0000F2190000}"/>
    <cellStyle name="40% - Accent1 24 2 2 4" xfId="30289" xr:uid="{00000000-0005-0000-0000-0000F3190000}"/>
    <cellStyle name="40% - Accent1 24 2 2 5" xfId="33715" xr:uid="{00000000-0005-0000-0000-0000F4190000}"/>
    <cellStyle name="40% - Accent1 24 3" xfId="2639" xr:uid="{00000000-0005-0000-0000-0000F5190000}"/>
    <cellStyle name="40% - Accent1 24 3 2" xfId="2640" xr:uid="{00000000-0005-0000-0000-0000F6190000}"/>
    <cellStyle name="40% - Accent1 24 3 2 2" xfId="2641" xr:uid="{00000000-0005-0000-0000-0000F7190000}"/>
    <cellStyle name="40% - Accent1 24 3 2 2 2" xfId="30293" xr:uid="{00000000-0005-0000-0000-0000F8190000}"/>
    <cellStyle name="40% - Accent1 24 3 2 2 3" xfId="33719" xr:uid="{00000000-0005-0000-0000-0000F9190000}"/>
    <cellStyle name="40% - Accent1 24 3 2 3" xfId="2642" xr:uid="{00000000-0005-0000-0000-0000FA190000}"/>
    <cellStyle name="40% - Accent1 24 3 2 3 2" xfId="30294" xr:uid="{00000000-0005-0000-0000-0000FB190000}"/>
    <cellStyle name="40% - Accent1 24 3 2 3 3" xfId="33720" xr:uid="{00000000-0005-0000-0000-0000FC190000}"/>
    <cellStyle name="40% - Accent1 24 3 2 4" xfId="30292" xr:uid="{00000000-0005-0000-0000-0000FD190000}"/>
    <cellStyle name="40% - Accent1 24 3 2 5" xfId="33718" xr:uid="{00000000-0005-0000-0000-0000FE190000}"/>
    <cellStyle name="40% - Accent1 24 4" xfId="2643" xr:uid="{00000000-0005-0000-0000-0000FF190000}"/>
    <cellStyle name="40% - Accent1 24 5" xfId="2644" xr:uid="{00000000-0005-0000-0000-0000001A0000}"/>
    <cellStyle name="40% - Accent1 24 6" xfId="2645" xr:uid="{00000000-0005-0000-0000-0000011A0000}"/>
    <cellStyle name="40% - Accent1 24 7" xfId="2646" xr:uid="{00000000-0005-0000-0000-0000021A0000}"/>
    <cellStyle name="40% - Accent1 24 7 2" xfId="2647" xr:uid="{00000000-0005-0000-0000-0000031A0000}"/>
    <cellStyle name="40% - Accent1 24 7 2 2" xfId="2648" xr:uid="{00000000-0005-0000-0000-0000041A0000}"/>
    <cellStyle name="40% - Accent1 24 7 2 2 2" xfId="30297" xr:uid="{00000000-0005-0000-0000-0000051A0000}"/>
    <cellStyle name="40% - Accent1 24 7 2 2 3" xfId="33723" xr:uid="{00000000-0005-0000-0000-0000061A0000}"/>
    <cellStyle name="40% - Accent1 24 7 2 3" xfId="2649" xr:uid="{00000000-0005-0000-0000-0000071A0000}"/>
    <cellStyle name="40% - Accent1 24 7 2 3 2" xfId="30298" xr:uid="{00000000-0005-0000-0000-0000081A0000}"/>
    <cellStyle name="40% - Accent1 24 7 2 3 3" xfId="33724" xr:uid="{00000000-0005-0000-0000-0000091A0000}"/>
    <cellStyle name="40% - Accent1 24 7 2 4" xfId="30296" xr:uid="{00000000-0005-0000-0000-00000A1A0000}"/>
    <cellStyle name="40% - Accent1 24 7 2 5" xfId="33722" xr:uid="{00000000-0005-0000-0000-00000B1A0000}"/>
    <cellStyle name="40% - Accent1 24 7 3" xfId="2650" xr:uid="{00000000-0005-0000-0000-00000C1A0000}"/>
    <cellStyle name="40% - Accent1 24 7 3 2" xfId="30299" xr:uid="{00000000-0005-0000-0000-00000D1A0000}"/>
    <cellStyle name="40% - Accent1 24 7 3 3" xfId="33725" xr:uid="{00000000-0005-0000-0000-00000E1A0000}"/>
    <cellStyle name="40% - Accent1 24 7 4" xfId="2651" xr:uid="{00000000-0005-0000-0000-00000F1A0000}"/>
    <cellStyle name="40% - Accent1 24 7 4 2" xfId="30300" xr:uid="{00000000-0005-0000-0000-0000101A0000}"/>
    <cellStyle name="40% - Accent1 24 7 4 3" xfId="33726" xr:uid="{00000000-0005-0000-0000-0000111A0000}"/>
    <cellStyle name="40% - Accent1 24 7 5" xfId="2652" xr:uid="{00000000-0005-0000-0000-0000121A0000}"/>
    <cellStyle name="40% - Accent1 24 7 5 2" xfId="30301" xr:uid="{00000000-0005-0000-0000-0000131A0000}"/>
    <cellStyle name="40% - Accent1 24 7 5 3" xfId="33727" xr:uid="{00000000-0005-0000-0000-0000141A0000}"/>
    <cellStyle name="40% - Accent1 24 7 6" xfId="30295" xr:uid="{00000000-0005-0000-0000-0000151A0000}"/>
    <cellStyle name="40% - Accent1 24 7 7" xfId="33721" xr:uid="{00000000-0005-0000-0000-0000161A0000}"/>
    <cellStyle name="40% - Accent1 24 8" xfId="2653" xr:uid="{00000000-0005-0000-0000-0000171A0000}"/>
    <cellStyle name="40% - Accent1 24 8 2" xfId="2654" xr:uid="{00000000-0005-0000-0000-0000181A0000}"/>
    <cellStyle name="40% - Accent1 24 8 2 2" xfId="30303" xr:uid="{00000000-0005-0000-0000-0000191A0000}"/>
    <cellStyle name="40% - Accent1 24 8 2 3" xfId="33729" xr:uid="{00000000-0005-0000-0000-00001A1A0000}"/>
    <cellStyle name="40% - Accent1 24 8 3" xfId="2655" xr:uid="{00000000-0005-0000-0000-00001B1A0000}"/>
    <cellStyle name="40% - Accent1 24 8 3 2" xfId="30304" xr:uid="{00000000-0005-0000-0000-00001C1A0000}"/>
    <cellStyle name="40% - Accent1 24 8 3 3" xfId="33730" xr:uid="{00000000-0005-0000-0000-00001D1A0000}"/>
    <cellStyle name="40% - Accent1 24 8 4" xfId="2656" xr:uid="{00000000-0005-0000-0000-00001E1A0000}"/>
    <cellStyle name="40% - Accent1 24 8 4 2" xfId="30305" xr:uid="{00000000-0005-0000-0000-00001F1A0000}"/>
    <cellStyle name="40% - Accent1 24 8 4 3" xfId="33731" xr:uid="{00000000-0005-0000-0000-0000201A0000}"/>
    <cellStyle name="40% - Accent1 24 8 5" xfId="2657" xr:uid="{00000000-0005-0000-0000-0000211A0000}"/>
    <cellStyle name="40% - Accent1 24 8 5 2" xfId="30306" xr:uid="{00000000-0005-0000-0000-0000221A0000}"/>
    <cellStyle name="40% - Accent1 24 8 5 3" xfId="33732" xr:uid="{00000000-0005-0000-0000-0000231A0000}"/>
    <cellStyle name="40% - Accent1 24 8 6" xfId="30302" xr:uid="{00000000-0005-0000-0000-0000241A0000}"/>
    <cellStyle name="40% - Accent1 24 8 7" xfId="33728" xr:uid="{00000000-0005-0000-0000-0000251A0000}"/>
    <cellStyle name="40% - Accent1 24 9" xfId="2658" xr:uid="{00000000-0005-0000-0000-0000261A0000}"/>
    <cellStyle name="40% - Accent1 24 9 2" xfId="30307" xr:uid="{00000000-0005-0000-0000-0000271A0000}"/>
    <cellStyle name="40% - Accent1 24 9 3" xfId="33733" xr:uid="{00000000-0005-0000-0000-0000281A0000}"/>
    <cellStyle name="40% - Accent1 25" xfId="2659" xr:uid="{00000000-0005-0000-0000-0000291A0000}"/>
    <cellStyle name="40% - Accent1 25 10" xfId="33734" xr:uid="{00000000-0005-0000-0000-00002A1A0000}"/>
    <cellStyle name="40% - Accent1 25 2" xfId="2660" xr:uid="{00000000-0005-0000-0000-00002B1A0000}"/>
    <cellStyle name="40% - Accent1 25 2 2" xfId="2661" xr:uid="{00000000-0005-0000-0000-00002C1A0000}"/>
    <cellStyle name="40% - Accent1 25 2 2 2" xfId="2662" xr:uid="{00000000-0005-0000-0000-00002D1A0000}"/>
    <cellStyle name="40% - Accent1 25 2 2 2 2" xfId="30310" xr:uid="{00000000-0005-0000-0000-00002E1A0000}"/>
    <cellStyle name="40% - Accent1 25 2 2 2 3" xfId="33736" xr:uid="{00000000-0005-0000-0000-00002F1A0000}"/>
    <cellStyle name="40% - Accent1 25 2 2 3" xfId="2663" xr:uid="{00000000-0005-0000-0000-0000301A0000}"/>
    <cellStyle name="40% - Accent1 25 2 2 3 2" xfId="30311" xr:uid="{00000000-0005-0000-0000-0000311A0000}"/>
    <cellStyle name="40% - Accent1 25 2 2 3 3" xfId="33737" xr:uid="{00000000-0005-0000-0000-0000321A0000}"/>
    <cellStyle name="40% - Accent1 25 2 2 4" xfId="30309" xr:uid="{00000000-0005-0000-0000-0000331A0000}"/>
    <cellStyle name="40% - Accent1 25 2 2 5" xfId="33735" xr:uid="{00000000-0005-0000-0000-0000341A0000}"/>
    <cellStyle name="40% - Accent1 25 3" xfId="2664" xr:uid="{00000000-0005-0000-0000-0000351A0000}"/>
    <cellStyle name="40% - Accent1 25 3 2" xfId="2665" xr:uid="{00000000-0005-0000-0000-0000361A0000}"/>
    <cellStyle name="40% - Accent1 25 3 2 2" xfId="2666" xr:uid="{00000000-0005-0000-0000-0000371A0000}"/>
    <cellStyle name="40% - Accent1 25 3 2 2 2" xfId="30314" xr:uid="{00000000-0005-0000-0000-0000381A0000}"/>
    <cellStyle name="40% - Accent1 25 3 2 2 3" xfId="33740" xr:uid="{00000000-0005-0000-0000-0000391A0000}"/>
    <cellStyle name="40% - Accent1 25 3 2 3" xfId="2667" xr:uid="{00000000-0005-0000-0000-00003A1A0000}"/>
    <cellStyle name="40% - Accent1 25 3 2 3 2" xfId="30315" xr:uid="{00000000-0005-0000-0000-00003B1A0000}"/>
    <cellStyle name="40% - Accent1 25 3 2 3 3" xfId="33741" xr:uid="{00000000-0005-0000-0000-00003C1A0000}"/>
    <cellStyle name="40% - Accent1 25 3 2 4" xfId="2668" xr:uid="{00000000-0005-0000-0000-00003D1A0000}"/>
    <cellStyle name="40% - Accent1 25 3 2 4 2" xfId="30316" xr:uid="{00000000-0005-0000-0000-00003E1A0000}"/>
    <cellStyle name="40% - Accent1 25 3 2 4 3" xfId="33742" xr:uid="{00000000-0005-0000-0000-00003F1A0000}"/>
    <cellStyle name="40% - Accent1 25 3 2 5" xfId="2669" xr:uid="{00000000-0005-0000-0000-0000401A0000}"/>
    <cellStyle name="40% - Accent1 25 3 2 5 2" xfId="30317" xr:uid="{00000000-0005-0000-0000-0000411A0000}"/>
    <cellStyle name="40% - Accent1 25 3 2 5 3" xfId="33743" xr:uid="{00000000-0005-0000-0000-0000421A0000}"/>
    <cellStyle name="40% - Accent1 25 3 2 6" xfId="30313" xr:uid="{00000000-0005-0000-0000-0000431A0000}"/>
    <cellStyle name="40% - Accent1 25 3 2 7" xfId="33739" xr:uid="{00000000-0005-0000-0000-0000441A0000}"/>
    <cellStyle name="40% - Accent1 25 3 3" xfId="2670" xr:uid="{00000000-0005-0000-0000-0000451A0000}"/>
    <cellStyle name="40% - Accent1 25 3 3 2" xfId="30318" xr:uid="{00000000-0005-0000-0000-0000461A0000}"/>
    <cellStyle name="40% - Accent1 25 3 3 3" xfId="33744" xr:uid="{00000000-0005-0000-0000-0000471A0000}"/>
    <cellStyle name="40% - Accent1 25 3 4" xfId="2671" xr:uid="{00000000-0005-0000-0000-0000481A0000}"/>
    <cellStyle name="40% - Accent1 25 3 4 2" xfId="30319" xr:uid="{00000000-0005-0000-0000-0000491A0000}"/>
    <cellStyle name="40% - Accent1 25 3 4 3" xfId="33745" xr:uid="{00000000-0005-0000-0000-00004A1A0000}"/>
    <cellStyle name="40% - Accent1 25 3 5" xfId="2672" xr:uid="{00000000-0005-0000-0000-00004B1A0000}"/>
    <cellStyle name="40% - Accent1 25 3 5 2" xfId="30320" xr:uid="{00000000-0005-0000-0000-00004C1A0000}"/>
    <cellStyle name="40% - Accent1 25 3 5 3" xfId="33746" xr:uid="{00000000-0005-0000-0000-00004D1A0000}"/>
    <cellStyle name="40% - Accent1 25 3 6" xfId="2673" xr:uid="{00000000-0005-0000-0000-00004E1A0000}"/>
    <cellStyle name="40% - Accent1 25 3 6 2" xfId="30321" xr:uid="{00000000-0005-0000-0000-00004F1A0000}"/>
    <cellStyle name="40% - Accent1 25 3 6 3" xfId="33747" xr:uid="{00000000-0005-0000-0000-0000501A0000}"/>
    <cellStyle name="40% - Accent1 25 3 7" xfId="30312" xr:uid="{00000000-0005-0000-0000-0000511A0000}"/>
    <cellStyle name="40% - Accent1 25 3 8" xfId="33738" xr:uid="{00000000-0005-0000-0000-0000521A0000}"/>
    <cellStyle name="40% - Accent1 25 4" xfId="2674" xr:uid="{00000000-0005-0000-0000-0000531A0000}"/>
    <cellStyle name="40% - Accent1 25 4 2" xfId="2675" xr:uid="{00000000-0005-0000-0000-0000541A0000}"/>
    <cellStyle name="40% - Accent1 25 4 2 2" xfId="30323" xr:uid="{00000000-0005-0000-0000-0000551A0000}"/>
    <cellStyle name="40% - Accent1 25 4 2 3" xfId="33749" xr:uid="{00000000-0005-0000-0000-0000561A0000}"/>
    <cellStyle name="40% - Accent1 25 4 3" xfId="2676" xr:uid="{00000000-0005-0000-0000-0000571A0000}"/>
    <cellStyle name="40% - Accent1 25 4 3 2" xfId="30324" xr:uid="{00000000-0005-0000-0000-0000581A0000}"/>
    <cellStyle name="40% - Accent1 25 4 3 3" xfId="33750" xr:uid="{00000000-0005-0000-0000-0000591A0000}"/>
    <cellStyle name="40% - Accent1 25 4 4" xfId="2677" xr:uid="{00000000-0005-0000-0000-00005A1A0000}"/>
    <cellStyle name="40% - Accent1 25 4 4 2" xfId="30325" xr:uid="{00000000-0005-0000-0000-00005B1A0000}"/>
    <cellStyle name="40% - Accent1 25 4 4 3" xfId="33751" xr:uid="{00000000-0005-0000-0000-00005C1A0000}"/>
    <cellStyle name="40% - Accent1 25 4 5" xfId="2678" xr:uid="{00000000-0005-0000-0000-00005D1A0000}"/>
    <cellStyle name="40% - Accent1 25 4 5 2" xfId="30326" xr:uid="{00000000-0005-0000-0000-00005E1A0000}"/>
    <cellStyle name="40% - Accent1 25 4 5 3" xfId="33752" xr:uid="{00000000-0005-0000-0000-00005F1A0000}"/>
    <cellStyle name="40% - Accent1 25 4 6" xfId="30322" xr:uid="{00000000-0005-0000-0000-0000601A0000}"/>
    <cellStyle name="40% - Accent1 25 4 7" xfId="33748" xr:uid="{00000000-0005-0000-0000-0000611A0000}"/>
    <cellStyle name="40% - Accent1 25 5" xfId="2679" xr:uid="{00000000-0005-0000-0000-0000621A0000}"/>
    <cellStyle name="40% - Accent1 25 5 2" xfId="30327" xr:uid="{00000000-0005-0000-0000-0000631A0000}"/>
    <cellStyle name="40% - Accent1 25 5 3" xfId="33753" xr:uid="{00000000-0005-0000-0000-0000641A0000}"/>
    <cellStyle name="40% - Accent1 25 6" xfId="2680" xr:uid="{00000000-0005-0000-0000-0000651A0000}"/>
    <cellStyle name="40% - Accent1 25 6 2" xfId="30328" xr:uid="{00000000-0005-0000-0000-0000661A0000}"/>
    <cellStyle name="40% - Accent1 25 6 3" xfId="33754" xr:uid="{00000000-0005-0000-0000-0000671A0000}"/>
    <cellStyle name="40% - Accent1 25 7" xfId="2681" xr:uid="{00000000-0005-0000-0000-0000681A0000}"/>
    <cellStyle name="40% - Accent1 25 7 2" xfId="30329" xr:uid="{00000000-0005-0000-0000-0000691A0000}"/>
    <cellStyle name="40% - Accent1 25 7 3" xfId="33755" xr:uid="{00000000-0005-0000-0000-00006A1A0000}"/>
    <cellStyle name="40% - Accent1 25 8" xfId="2682" xr:uid="{00000000-0005-0000-0000-00006B1A0000}"/>
    <cellStyle name="40% - Accent1 25 8 2" xfId="30330" xr:uid="{00000000-0005-0000-0000-00006C1A0000}"/>
    <cellStyle name="40% - Accent1 25 8 3" xfId="33756" xr:uid="{00000000-0005-0000-0000-00006D1A0000}"/>
    <cellStyle name="40% - Accent1 25 9" xfId="30308" xr:uid="{00000000-0005-0000-0000-00006E1A0000}"/>
    <cellStyle name="40% - Accent1 26" xfId="2683" xr:uid="{00000000-0005-0000-0000-00006F1A0000}"/>
    <cellStyle name="40% - Accent1 26 10" xfId="33757" xr:uid="{00000000-0005-0000-0000-0000701A0000}"/>
    <cellStyle name="40% - Accent1 26 2" xfId="2684" xr:uid="{00000000-0005-0000-0000-0000711A0000}"/>
    <cellStyle name="40% - Accent1 26 2 2" xfId="2685" xr:uid="{00000000-0005-0000-0000-0000721A0000}"/>
    <cellStyle name="40% - Accent1 26 2 2 2" xfId="2686" xr:uid="{00000000-0005-0000-0000-0000731A0000}"/>
    <cellStyle name="40% - Accent1 26 2 2 2 2" xfId="30333" xr:uid="{00000000-0005-0000-0000-0000741A0000}"/>
    <cellStyle name="40% - Accent1 26 2 2 2 3" xfId="33759" xr:uid="{00000000-0005-0000-0000-0000751A0000}"/>
    <cellStyle name="40% - Accent1 26 2 2 3" xfId="2687" xr:uid="{00000000-0005-0000-0000-0000761A0000}"/>
    <cellStyle name="40% - Accent1 26 2 2 3 2" xfId="30334" xr:uid="{00000000-0005-0000-0000-0000771A0000}"/>
    <cellStyle name="40% - Accent1 26 2 2 3 3" xfId="33760" xr:uid="{00000000-0005-0000-0000-0000781A0000}"/>
    <cellStyle name="40% - Accent1 26 2 2 4" xfId="30332" xr:uid="{00000000-0005-0000-0000-0000791A0000}"/>
    <cellStyle name="40% - Accent1 26 2 2 5" xfId="33758" xr:uid="{00000000-0005-0000-0000-00007A1A0000}"/>
    <cellStyle name="40% - Accent1 26 3" xfId="2688" xr:uid="{00000000-0005-0000-0000-00007B1A0000}"/>
    <cellStyle name="40% - Accent1 26 3 2" xfId="2689" xr:uid="{00000000-0005-0000-0000-00007C1A0000}"/>
    <cellStyle name="40% - Accent1 26 3 2 2" xfId="2690" xr:uid="{00000000-0005-0000-0000-00007D1A0000}"/>
    <cellStyle name="40% - Accent1 26 3 2 2 2" xfId="30337" xr:uid="{00000000-0005-0000-0000-00007E1A0000}"/>
    <cellStyle name="40% - Accent1 26 3 2 2 3" xfId="33763" xr:uid="{00000000-0005-0000-0000-00007F1A0000}"/>
    <cellStyle name="40% - Accent1 26 3 2 3" xfId="2691" xr:uid="{00000000-0005-0000-0000-0000801A0000}"/>
    <cellStyle name="40% - Accent1 26 3 2 3 2" xfId="30338" xr:uid="{00000000-0005-0000-0000-0000811A0000}"/>
    <cellStyle name="40% - Accent1 26 3 2 3 3" xfId="33764" xr:uid="{00000000-0005-0000-0000-0000821A0000}"/>
    <cellStyle name="40% - Accent1 26 3 2 4" xfId="2692" xr:uid="{00000000-0005-0000-0000-0000831A0000}"/>
    <cellStyle name="40% - Accent1 26 3 2 4 2" xfId="30339" xr:uid="{00000000-0005-0000-0000-0000841A0000}"/>
    <cellStyle name="40% - Accent1 26 3 2 4 3" xfId="33765" xr:uid="{00000000-0005-0000-0000-0000851A0000}"/>
    <cellStyle name="40% - Accent1 26 3 2 5" xfId="2693" xr:uid="{00000000-0005-0000-0000-0000861A0000}"/>
    <cellStyle name="40% - Accent1 26 3 2 5 2" xfId="30340" xr:uid="{00000000-0005-0000-0000-0000871A0000}"/>
    <cellStyle name="40% - Accent1 26 3 2 5 3" xfId="33766" xr:uid="{00000000-0005-0000-0000-0000881A0000}"/>
    <cellStyle name="40% - Accent1 26 3 2 6" xfId="30336" xr:uid="{00000000-0005-0000-0000-0000891A0000}"/>
    <cellStyle name="40% - Accent1 26 3 2 7" xfId="33762" xr:uid="{00000000-0005-0000-0000-00008A1A0000}"/>
    <cellStyle name="40% - Accent1 26 3 3" xfId="2694" xr:uid="{00000000-0005-0000-0000-00008B1A0000}"/>
    <cellStyle name="40% - Accent1 26 3 3 2" xfId="30341" xr:uid="{00000000-0005-0000-0000-00008C1A0000}"/>
    <cellStyle name="40% - Accent1 26 3 3 3" xfId="33767" xr:uid="{00000000-0005-0000-0000-00008D1A0000}"/>
    <cellStyle name="40% - Accent1 26 3 4" xfId="2695" xr:uid="{00000000-0005-0000-0000-00008E1A0000}"/>
    <cellStyle name="40% - Accent1 26 3 4 2" xfId="30342" xr:uid="{00000000-0005-0000-0000-00008F1A0000}"/>
    <cellStyle name="40% - Accent1 26 3 4 3" xfId="33768" xr:uid="{00000000-0005-0000-0000-0000901A0000}"/>
    <cellStyle name="40% - Accent1 26 3 5" xfId="2696" xr:uid="{00000000-0005-0000-0000-0000911A0000}"/>
    <cellStyle name="40% - Accent1 26 3 5 2" xfId="30343" xr:uid="{00000000-0005-0000-0000-0000921A0000}"/>
    <cellStyle name="40% - Accent1 26 3 5 3" xfId="33769" xr:uid="{00000000-0005-0000-0000-0000931A0000}"/>
    <cellStyle name="40% - Accent1 26 3 6" xfId="2697" xr:uid="{00000000-0005-0000-0000-0000941A0000}"/>
    <cellStyle name="40% - Accent1 26 3 6 2" xfId="30344" xr:uid="{00000000-0005-0000-0000-0000951A0000}"/>
    <cellStyle name="40% - Accent1 26 3 6 3" xfId="33770" xr:uid="{00000000-0005-0000-0000-0000961A0000}"/>
    <cellStyle name="40% - Accent1 26 3 7" xfId="30335" xr:uid="{00000000-0005-0000-0000-0000971A0000}"/>
    <cellStyle name="40% - Accent1 26 3 8" xfId="33761" xr:uid="{00000000-0005-0000-0000-0000981A0000}"/>
    <cellStyle name="40% - Accent1 26 4" xfId="2698" xr:uid="{00000000-0005-0000-0000-0000991A0000}"/>
    <cellStyle name="40% - Accent1 26 4 2" xfId="2699" xr:uid="{00000000-0005-0000-0000-00009A1A0000}"/>
    <cellStyle name="40% - Accent1 26 4 2 2" xfId="30346" xr:uid="{00000000-0005-0000-0000-00009B1A0000}"/>
    <cellStyle name="40% - Accent1 26 4 2 3" xfId="33772" xr:uid="{00000000-0005-0000-0000-00009C1A0000}"/>
    <cellStyle name="40% - Accent1 26 4 3" xfId="2700" xr:uid="{00000000-0005-0000-0000-00009D1A0000}"/>
    <cellStyle name="40% - Accent1 26 4 3 2" xfId="30347" xr:uid="{00000000-0005-0000-0000-00009E1A0000}"/>
    <cellStyle name="40% - Accent1 26 4 3 3" xfId="33773" xr:uid="{00000000-0005-0000-0000-00009F1A0000}"/>
    <cellStyle name="40% - Accent1 26 4 4" xfId="2701" xr:uid="{00000000-0005-0000-0000-0000A01A0000}"/>
    <cellStyle name="40% - Accent1 26 4 4 2" xfId="30348" xr:uid="{00000000-0005-0000-0000-0000A11A0000}"/>
    <cellStyle name="40% - Accent1 26 4 4 3" xfId="33774" xr:uid="{00000000-0005-0000-0000-0000A21A0000}"/>
    <cellStyle name="40% - Accent1 26 4 5" xfId="2702" xr:uid="{00000000-0005-0000-0000-0000A31A0000}"/>
    <cellStyle name="40% - Accent1 26 4 5 2" xfId="30349" xr:uid="{00000000-0005-0000-0000-0000A41A0000}"/>
    <cellStyle name="40% - Accent1 26 4 5 3" xfId="33775" xr:uid="{00000000-0005-0000-0000-0000A51A0000}"/>
    <cellStyle name="40% - Accent1 26 4 6" xfId="30345" xr:uid="{00000000-0005-0000-0000-0000A61A0000}"/>
    <cellStyle name="40% - Accent1 26 4 7" xfId="33771" xr:uid="{00000000-0005-0000-0000-0000A71A0000}"/>
    <cellStyle name="40% - Accent1 26 5" xfId="2703" xr:uid="{00000000-0005-0000-0000-0000A81A0000}"/>
    <cellStyle name="40% - Accent1 26 5 2" xfId="30350" xr:uid="{00000000-0005-0000-0000-0000A91A0000}"/>
    <cellStyle name="40% - Accent1 26 5 3" xfId="33776" xr:uid="{00000000-0005-0000-0000-0000AA1A0000}"/>
    <cellStyle name="40% - Accent1 26 6" xfId="2704" xr:uid="{00000000-0005-0000-0000-0000AB1A0000}"/>
    <cellStyle name="40% - Accent1 26 6 2" xfId="30351" xr:uid="{00000000-0005-0000-0000-0000AC1A0000}"/>
    <cellStyle name="40% - Accent1 26 6 3" xfId="33777" xr:uid="{00000000-0005-0000-0000-0000AD1A0000}"/>
    <cellStyle name="40% - Accent1 26 7" xfId="2705" xr:uid="{00000000-0005-0000-0000-0000AE1A0000}"/>
    <cellStyle name="40% - Accent1 26 7 2" xfId="30352" xr:uid="{00000000-0005-0000-0000-0000AF1A0000}"/>
    <cellStyle name="40% - Accent1 26 7 3" xfId="33778" xr:uid="{00000000-0005-0000-0000-0000B01A0000}"/>
    <cellStyle name="40% - Accent1 26 8" xfId="2706" xr:uid="{00000000-0005-0000-0000-0000B11A0000}"/>
    <cellStyle name="40% - Accent1 26 8 2" xfId="30353" xr:uid="{00000000-0005-0000-0000-0000B21A0000}"/>
    <cellStyle name="40% - Accent1 26 8 3" xfId="33779" xr:uid="{00000000-0005-0000-0000-0000B31A0000}"/>
    <cellStyle name="40% - Accent1 26 9" xfId="30331" xr:uid="{00000000-0005-0000-0000-0000B41A0000}"/>
    <cellStyle name="40% - Accent1 27" xfId="2707" xr:uid="{00000000-0005-0000-0000-0000B51A0000}"/>
    <cellStyle name="40% - Accent1 27 10" xfId="33780" xr:uid="{00000000-0005-0000-0000-0000B61A0000}"/>
    <cellStyle name="40% - Accent1 27 2" xfId="2708" xr:uid="{00000000-0005-0000-0000-0000B71A0000}"/>
    <cellStyle name="40% - Accent1 27 2 2" xfId="2709" xr:uid="{00000000-0005-0000-0000-0000B81A0000}"/>
    <cellStyle name="40% - Accent1 27 2 2 2" xfId="2710" xr:uid="{00000000-0005-0000-0000-0000B91A0000}"/>
    <cellStyle name="40% - Accent1 27 2 2 2 2" xfId="30356" xr:uid="{00000000-0005-0000-0000-0000BA1A0000}"/>
    <cellStyle name="40% - Accent1 27 2 2 2 3" xfId="33782" xr:uid="{00000000-0005-0000-0000-0000BB1A0000}"/>
    <cellStyle name="40% - Accent1 27 2 2 3" xfId="2711" xr:uid="{00000000-0005-0000-0000-0000BC1A0000}"/>
    <cellStyle name="40% - Accent1 27 2 2 3 2" xfId="30357" xr:uid="{00000000-0005-0000-0000-0000BD1A0000}"/>
    <cellStyle name="40% - Accent1 27 2 2 3 3" xfId="33783" xr:uid="{00000000-0005-0000-0000-0000BE1A0000}"/>
    <cellStyle name="40% - Accent1 27 2 2 4" xfId="30355" xr:uid="{00000000-0005-0000-0000-0000BF1A0000}"/>
    <cellStyle name="40% - Accent1 27 2 2 5" xfId="33781" xr:uid="{00000000-0005-0000-0000-0000C01A0000}"/>
    <cellStyle name="40% - Accent1 27 3" xfId="2712" xr:uid="{00000000-0005-0000-0000-0000C11A0000}"/>
    <cellStyle name="40% - Accent1 27 3 2" xfId="2713" xr:uid="{00000000-0005-0000-0000-0000C21A0000}"/>
    <cellStyle name="40% - Accent1 27 3 2 2" xfId="2714" xr:uid="{00000000-0005-0000-0000-0000C31A0000}"/>
    <cellStyle name="40% - Accent1 27 3 2 2 2" xfId="30360" xr:uid="{00000000-0005-0000-0000-0000C41A0000}"/>
    <cellStyle name="40% - Accent1 27 3 2 2 3" xfId="33786" xr:uid="{00000000-0005-0000-0000-0000C51A0000}"/>
    <cellStyle name="40% - Accent1 27 3 2 3" xfId="2715" xr:uid="{00000000-0005-0000-0000-0000C61A0000}"/>
    <cellStyle name="40% - Accent1 27 3 2 3 2" xfId="30361" xr:uid="{00000000-0005-0000-0000-0000C71A0000}"/>
    <cellStyle name="40% - Accent1 27 3 2 3 3" xfId="33787" xr:uid="{00000000-0005-0000-0000-0000C81A0000}"/>
    <cellStyle name="40% - Accent1 27 3 2 4" xfId="2716" xr:uid="{00000000-0005-0000-0000-0000C91A0000}"/>
    <cellStyle name="40% - Accent1 27 3 2 4 2" xfId="30362" xr:uid="{00000000-0005-0000-0000-0000CA1A0000}"/>
    <cellStyle name="40% - Accent1 27 3 2 4 3" xfId="33788" xr:uid="{00000000-0005-0000-0000-0000CB1A0000}"/>
    <cellStyle name="40% - Accent1 27 3 2 5" xfId="2717" xr:uid="{00000000-0005-0000-0000-0000CC1A0000}"/>
    <cellStyle name="40% - Accent1 27 3 2 5 2" xfId="30363" xr:uid="{00000000-0005-0000-0000-0000CD1A0000}"/>
    <cellStyle name="40% - Accent1 27 3 2 5 3" xfId="33789" xr:uid="{00000000-0005-0000-0000-0000CE1A0000}"/>
    <cellStyle name="40% - Accent1 27 3 2 6" xfId="30359" xr:uid="{00000000-0005-0000-0000-0000CF1A0000}"/>
    <cellStyle name="40% - Accent1 27 3 2 7" xfId="33785" xr:uid="{00000000-0005-0000-0000-0000D01A0000}"/>
    <cellStyle name="40% - Accent1 27 3 3" xfId="2718" xr:uid="{00000000-0005-0000-0000-0000D11A0000}"/>
    <cellStyle name="40% - Accent1 27 3 3 2" xfId="30364" xr:uid="{00000000-0005-0000-0000-0000D21A0000}"/>
    <cellStyle name="40% - Accent1 27 3 3 3" xfId="33790" xr:uid="{00000000-0005-0000-0000-0000D31A0000}"/>
    <cellStyle name="40% - Accent1 27 3 4" xfId="2719" xr:uid="{00000000-0005-0000-0000-0000D41A0000}"/>
    <cellStyle name="40% - Accent1 27 3 4 2" xfId="30365" xr:uid="{00000000-0005-0000-0000-0000D51A0000}"/>
    <cellStyle name="40% - Accent1 27 3 4 3" xfId="33791" xr:uid="{00000000-0005-0000-0000-0000D61A0000}"/>
    <cellStyle name="40% - Accent1 27 3 5" xfId="2720" xr:uid="{00000000-0005-0000-0000-0000D71A0000}"/>
    <cellStyle name="40% - Accent1 27 3 5 2" xfId="30366" xr:uid="{00000000-0005-0000-0000-0000D81A0000}"/>
    <cellStyle name="40% - Accent1 27 3 5 3" xfId="33792" xr:uid="{00000000-0005-0000-0000-0000D91A0000}"/>
    <cellStyle name="40% - Accent1 27 3 6" xfId="2721" xr:uid="{00000000-0005-0000-0000-0000DA1A0000}"/>
    <cellStyle name="40% - Accent1 27 3 6 2" xfId="30367" xr:uid="{00000000-0005-0000-0000-0000DB1A0000}"/>
    <cellStyle name="40% - Accent1 27 3 6 3" xfId="33793" xr:uid="{00000000-0005-0000-0000-0000DC1A0000}"/>
    <cellStyle name="40% - Accent1 27 3 7" xfId="30358" xr:uid="{00000000-0005-0000-0000-0000DD1A0000}"/>
    <cellStyle name="40% - Accent1 27 3 8" xfId="33784" xr:uid="{00000000-0005-0000-0000-0000DE1A0000}"/>
    <cellStyle name="40% - Accent1 27 4" xfId="2722" xr:uid="{00000000-0005-0000-0000-0000DF1A0000}"/>
    <cellStyle name="40% - Accent1 27 4 2" xfId="2723" xr:uid="{00000000-0005-0000-0000-0000E01A0000}"/>
    <cellStyle name="40% - Accent1 27 4 2 2" xfId="30369" xr:uid="{00000000-0005-0000-0000-0000E11A0000}"/>
    <cellStyle name="40% - Accent1 27 4 2 3" xfId="33795" xr:uid="{00000000-0005-0000-0000-0000E21A0000}"/>
    <cellStyle name="40% - Accent1 27 4 3" xfId="2724" xr:uid="{00000000-0005-0000-0000-0000E31A0000}"/>
    <cellStyle name="40% - Accent1 27 4 3 2" xfId="30370" xr:uid="{00000000-0005-0000-0000-0000E41A0000}"/>
    <cellStyle name="40% - Accent1 27 4 3 3" xfId="33796" xr:uid="{00000000-0005-0000-0000-0000E51A0000}"/>
    <cellStyle name="40% - Accent1 27 4 4" xfId="2725" xr:uid="{00000000-0005-0000-0000-0000E61A0000}"/>
    <cellStyle name="40% - Accent1 27 4 4 2" xfId="30371" xr:uid="{00000000-0005-0000-0000-0000E71A0000}"/>
    <cellStyle name="40% - Accent1 27 4 4 3" xfId="33797" xr:uid="{00000000-0005-0000-0000-0000E81A0000}"/>
    <cellStyle name="40% - Accent1 27 4 5" xfId="2726" xr:uid="{00000000-0005-0000-0000-0000E91A0000}"/>
    <cellStyle name="40% - Accent1 27 4 5 2" xfId="30372" xr:uid="{00000000-0005-0000-0000-0000EA1A0000}"/>
    <cellStyle name="40% - Accent1 27 4 5 3" xfId="33798" xr:uid="{00000000-0005-0000-0000-0000EB1A0000}"/>
    <cellStyle name="40% - Accent1 27 4 6" xfId="30368" xr:uid="{00000000-0005-0000-0000-0000EC1A0000}"/>
    <cellStyle name="40% - Accent1 27 4 7" xfId="33794" xr:uid="{00000000-0005-0000-0000-0000ED1A0000}"/>
    <cellStyle name="40% - Accent1 27 5" xfId="2727" xr:uid="{00000000-0005-0000-0000-0000EE1A0000}"/>
    <cellStyle name="40% - Accent1 27 5 2" xfId="30373" xr:uid="{00000000-0005-0000-0000-0000EF1A0000}"/>
    <cellStyle name="40% - Accent1 27 5 3" xfId="33799" xr:uid="{00000000-0005-0000-0000-0000F01A0000}"/>
    <cellStyle name="40% - Accent1 27 6" xfId="2728" xr:uid="{00000000-0005-0000-0000-0000F11A0000}"/>
    <cellStyle name="40% - Accent1 27 6 2" xfId="30374" xr:uid="{00000000-0005-0000-0000-0000F21A0000}"/>
    <cellStyle name="40% - Accent1 27 6 3" xfId="33800" xr:uid="{00000000-0005-0000-0000-0000F31A0000}"/>
    <cellStyle name="40% - Accent1 27 7" xfId="2729" xr:uid="{00000000-0005-0000-0000-0000F41A0000}"/>
    <cellStyle name="40% - Accent1 27 7 2" xfId="30375" xr:uid="{00000000-0005-0000-0000-0000F51A0000}"/>
    <cellStyle name="40% - Accent1 27 7 3" xfId="33801" xr:uid="{00000000-0005-0000-0000-0000F61A0000}"/>
    <cellStyle name="40% - Accent1 27 8" xfId="2730" xr:uid="{00000000-0005-0000-0000-0000F71A0000}"/>
    <cellStyle name="40% - Accent1 27 8 2" xfId="30376" xr:uid="{00000000-0005-0000-0000-0000F81A0000}"/>
    <cellStyle name="40% - Accent1 27 8 3" xfId="33802" xr:uid="{00000000-0005-0000-0000-0000F91A0000}"/>
    <cellStyle name="40% - Accent1 27 9" xfId="30354" xr:uid="{00000000-0005-0000-0000-0000FA1A0000}"/>
    <cellStyle name="40% - Accent1 28" xfId="2731" xr:uid="{00000000-0005-0000-0000-0000FB1A0000}"/>
    <cellStyle name="40% - Accent1 29" xfId="2732" xr:uid="{00000000-0005-0000-0000-0000FC1A0000}"/>
    <cellStyle name="40% - Accent1 3" xfId="2733" xr:uid="{00000000-0005-0000-0000-0000FD1A0000}"/>
    <cellStyle name="40% - Accent1 30" xfId="2734" xr:uid="{00000000-0005-0000-0000-0000FE1A0000}"/>
    <cellStyle name="40% - Accent1 31" xfId="2735" xr:uid="{00000000-0005-0000-0000-0000FF1A0000}"/>
    <cellStyle name="40% - Accent1 32" xfId="2736" xr:uid="{00000000-0005-0000-0000-0000001B0000}"/>
    <cellStyle name="40% - Accent1 33" xfId="2737" xr:uid="{00000000-0005-0000-0000-0000011B0000}"/>
    <cellStyle name="40% - Accent1 34" xfId="2738" xr:uid="{00000000-0005-0000-0000-0000021B0000}"/>
    <cellStyle name="40% - Accent1 35" xfId="2739" xr:uid="{00000000-0005-0000-0000-0000031B0000}"/>
    <cellStyle name="40% - Accent1 4" xfId="2740" xr:uid="{00000000-0005-0000-0000-0000041B0000}"/>
    <cellStyle name="40% - Accent1 5" xfId="2741" xr:uid="{00000000-0005-0000-0000-0000051B0000}"/>
    <cellStyle name="40% - Accent1 6" xfId="2742" xr:uid="{00000000-0005-0000-0000-0000061B0000}"/>
    <cellStyle name="40% - Accent1 7" xfId="2743" xr:uid="{00000000-0005-0000-0000-0000071B0000}"/>
    <cellStyle name="40% - Accent1 8" xfId="2744" xr:uid="{00000000-0005-0000-0000-0000081B0000}"/>
    <cellStyle name="40% - Accent1 9" xfId="2745" xr:uid="{00000000-0005-0000-0000-0000091B0000}"/>
    <cellStyle name="40% - Accent2 10" xfId="2746" xr:uid="{00000000-0005-0000-0000-00000A1B0000}"/>
    <cellStyle name="40% - Accent2 11" xfId="2747" xr:uid="{00000000-0005-0000-0000-00000B1B0000}"/>
    <cellStyle name="40% - Accent2 12" xfId="2748" xr:uid="{00000000-0005-0000-0000-00000C1B0000}"/>
    <cellStyle name="40% - Accent2 13" xfId="2749" xr:uid="{00000000-0005-0000-0000-00000D1B0000}"/>
    <cellStyle name="40% - Accent2 14" xfId="2750" xr:uid="{00000000-0005-0000-0000-00000E1B0000}"/>
    <cellStyle name="40% - Accent2 15" xfId="2751" xr:uid="{00000000-0005-0000-0000-00000F1B0000}"/>
    <cellStyle name="40% - Accent2 16" xfId="2752" xr:uid="{00000000-0005-0000-0000-0000101B0000}"/>
    <cellStyle name="40% - Accent2 17" xfId="2753" xr:uid="{00000000-0005-0000-0000-0000111B0000}"/>
    <cellStyle name="40% - Accent2 18" xfId="2754" xr:uid="{00000000-0005-0000-0000-0000121B0000}"/>
    <cellStyle name="40% - Accent2 19" xfId="2755" xr:uid="{00000000-0005-0000-0000-0000131B0000}"/>
    <cellStyle name="40% - Accent2 2" xfId="9" xr:uid="{00000000-0005-0000-0000-0000141B0000}"/>
    <cellStyle name="40% - Accent2 2 10" xfId="2757" xr:uid="{00000000-0005-0000-0000-0000151B0000}"/>
    <cellStyle name="40% - Accent2 2 11" xfId="2758" xr:uid="{00000000-0005-0000-0000-0000161B0000}"/>
    <cellStyle name="40% - Accent2 2 12" xfId="2759" xr:uid="{00000000-0005-0000-0000-0000171B0000}"/>
    <cellStyle name="40% - Accent2 2 13" xfId="2760" xr:uid="{00000000-0005-0000-0000-0000181B0000}"/>
    <cellStyle name="40% - Accent2 2 14" xfId="2756" xr:uid="{00000000-0005-0000-0000-0000191B0000}"/>
    <cellStyle name="40% - Accent2 2 2" xfId="2761" xr:uid="{00000000-0005-0000-0000-00001A1B0000}"/>
    <cellStyle name="40% - Accent2 2 3" xfId="2762" xr:uid="{00000000-0005-0000-0000-00001B1B0000}"/>
    <cellStyle name="40% - Accent2 2 4" xfId="2763" xr:uid="{00000000-0005-0000-0000-00001C1B0000}"/>
    <cellStyle name="40% - Accent2 2 5" xfId="2764" xr:uid="{00000000-0005-0000-0000-00001D1B0000}"/>
    <cellStyle name="40% - Accent2 2 6" xfId="2765" xr:uid="{00000000-0005-0000-0000-00001E1B0000}"/>
    <cellStyle name="40% - Accent2 2 7" xfId="2766" xr:uid="{00000000-0005-0000-0000-00001F1B0000}"/>
    <cellStyle name="40% - Accent2 2 8" xfId="2767" xr:uid="{00000000-0005-0000-0000-0000201B0000}"/>
    <cellStyle name="40% - Accent2 2 9" xfId="2768" xr:uid="{00000000-0005-0000-0000-0000211B0000}"/>
    <cellStyle name="40% - Accent2 20" xfId="2769" xr:uid="{00000000-0005-0000-0000-0000221B0000}"/>
    <cellStyle name="40% - Accent2 21" xfId="2770" xr:uid="{00000000-0005-0000-0000-0000231B0000}"/>
    <cellStyle name="40% - Accent2 21 10" xfId="2771" xr:uid="{00000000-0005-0000-0000-0000241B0000}"/>
    <cellStyle name="40% - Accent2 21 11" xfId="2772" xr:uid="{00000000-0005-0000-0000-0000251B0000}"/>
    <cellStyle name="40% - Accent2 21 12" xfId="2773" xr:uid="{00000000-0005-0000-0000-0000261B0000}"/>
    <cellStyle name="40% - Accent2 21 13" xfId="2774" xr:uid="{00000000-0005-0000-0000-0000271B0000}"/>
    <cellStyle name="40% - Accent2 21 14" xfId="2775" xr:uid="{00000000-0005-0000-0000-0000281B0000}"/>
    <cellStyle name="40% - Accent2 21 2" xfId="2776" xr:uid="{00000000-0005-0000-0000-0000291B0000}"/>
    <cellStyle name="40% - Accent2 21 2 2" xfId="2777" xr:uid="{00000000-0005-0000-0000-00002A1B0000}"/>
    <cellStyle name="40% - Accent2 21 2 3" xfId="2778" xr:uid="{00000000-0005-0000-0000-00002B1B0000}"/>
    <cellStyle name="40% - Accent2 21 2 3 2" xfId="2779" xr:uid="{00000000-0005-0000-0000-00002C1B0000}"/>
    <cellStyle name="40% - Accent2 21 2 4" xfId="2780" xr:uid="{00000000-0005-0000-0000-00002D1B0000}"/>
    <cellStyle name="40% - Accent2 21 2 5" xfId="2781" xr:uid="{00000000-0005-0000-0000-00002E1B0000}"/>
    <cellStyle name="40% - Accent2 21 3" xfId="2782" xr:uid="{00000000-0005-0000-0000-00002F1B0000}"/>
    <cellStyle name="40% - Accent2 21 4" xfId="2783" xr:uid="{00000000-0005-0000-0000-0000301B0000}"/>
    <cellStyle name="40% - Accent2 21 5" xfId="2784" xr:uid="{00000000-0005-0000-0000-0000311B0000}"/>
    <cellStyle name="40% - Accent2 21 6" xfId="2785" xr:uid="{00000000-0005-0000-0000-0000321B0000}"/>
    <cellStyle name="40% - Accent2 21 7" xfId="2786" xr:uid="{00000000-0005-0000-0000-0000331B0000}"/>
    <cellStyle name="40% - Accent2 21 8" xfId="2787" xr:uid="{00000000-0005-0000-0000-0000341B0000}"/>
    <cellStyle name="40% - Accent2 21 9" xfId="2788" xr:uid="{00000000-0005-0000-0000-0000351B0000}"/>
    <cellStyle name="40% - Accent2 22" xfId="2789" xr:uid="{00000000-0005-0000-0000-0000361B0000}"/>
    <cellStyle name="40% - Accent2 22 10" xfId="2790" xr:uid="{00000000-0005-0000-0000-0000371B0000}"/>
    <cellStyle name="40% - Accent2 22 10 2" xfId="30378" xr:uid="{00000000-0005-0000-0000-0000381B0000}"/>
    <cellStyle name="40% - Accent2 22 10 3" xfId="33804" xr:uid="{00000000-0005-0000-0000-0000391B0000}"/>
    <cellStyle name="40% - Accent2 22 11" xfId="2791" xr:uid="{00000000-0005-0000-0000-00003A1B0000}"/>
    <cellStyle name="40% - Accent2 22 11 2" xfId="30379" xr:uid="{00000000-0005-0000-0000-00003B1B0000}"/>
    <cellStyle name="40% - Accent2 22 11 3" xfId="33805" xr:uid="{00000000-0005-0000-0000-00003C1B0000}"/>
    <cellStyle name="40% - Accent2 22 12" xfId="2792" xr:uid="{00000000-0005-0000-0000-00003D1B0000}"/>
    <cellStyle name="40% - Accent2 22 12 2" xfId="30380" xr:uid="{00000000-0005-0000-0000-00003E1B0000}"/>
    <cellStyle name="40% - Accent2 22 12 3" xfId="33806" xr:uid="{00000000-0005-0000-0000-00003F1B0000}"/>
    <cellStyle name="40% - Accent2 22 13" xfId="2793" xr:uid="{00000000-0005-0000-0000-0000401B0000}"/>
    <cellStyle name="40% - Accent2 22 13 2" xfId="30381" xr:uid="{00000000-0005-0000-0000-0000411B0000}"/>
    <cellStyle name="40% - Accent2 22 13 3" xfId="33807" xr:uid="{00000000-0005-0000-0000-0000421B0000}"/>
    <cellStyle name="40% - Accent2 22 14" xfId="2794" xr:uid="{00000000-0005-0000-0000-0000431B0000}"/>
    <cellStyle name="40% - Accent2 22 14 2" xfId="30382" xr:uid="{00000000-0005-0000-0000-0000441B0000}"/>
    <cellStyle name="40% - Accent2 22 14 3" xfId="33808" xr:uid="{00000000-0005-0000-0000-0000451B0000}"/>
    <cellStyle name="40% - Accent2 22 15" xfId="30377" xr:uid="{00000000-0005-0000-0000-0000461B0000}"/>
    <cellStyle name="40% - Accent2 22 16" xfId="33803" xr:uid="{00000000-0005-0000-0000-0000471B0000}"/>
    <cellStyle name="40% - Accent2 22 2" xfId="2795" xr:uid="{00000000-0005-0000-0000-0000481B0000}"/>
    <cellStyle name="40% - Accent2 22 2 10" xfId="33809" xr:uid="{00000000-0005-0000-0000-0000491B0000}"/>
    <cellStyle name="40% - Accent2 22 2 2" xfId="2796" xr:uid="{00000000-0005-0000-0000-00004A1B0000}"/>
    <cellStyle name="40% - Accent2 22 2 2 2" xfId="2797" xr:uid="{00000000-0005-0000-0000-00004B1B0000}"/>
    <cellStyle name="40% - Accent2 22 2 2 2 2" xfId="2798" xr:uid="{00000000-0005-0000-0000-00004C1B0000}"/>
    <cellStyle name="40% - Accent2 22 2 2 2 2 2" xfId="30386" xr:uid="{00000000-0005-0000-0000-00004D1B0000}"/>
    <cellStyle name="40% - Accent2 22 2 2 2 2 3" xfId="33812" xr:uid="{00000000-0005-0000-0000-00004E1B0000}"/>
    <cellStyle name="40% - Accent2 22 2 2 2 3" xfId="2799" xr:uid="{00000000-0005-0000-0000-00004F1B0000}"/>
    <cellStyle name="40% - Accent2 22 2 2 2 3 2" xfId="30387" xr:uid="{00000000-0005-0000-0000-0000501B0000}"/>
    <cellStyle name="40% - Accent2 22 2 2 2 3 3" xfId="33813" xr:uid="{00000000-0005-0000-0000-0000511B0000}"/>
    <cellStyle name="40% - Accent2 22 2 2 2 4" xfId="2800" xr:uid="{00000000-0005-0000-0000-0000521B0000}"/>
    <cellStyle name="40% - Accent2 22 2 2 2 4 2" xfId="30388" xr:uid="{00000000-0005-0000-0000-0000531B0000}"/>
    <cellStyle name="40% - Accent2 22 2 2 2 4 3" xfId="33814" xr:uid="{00000000-0005-0000-0000-0000541B0000}"/>
    <cellStyle name="40% - Accent2 22 2 2 2 5" xfId="2801" xr:uid="{00000000-0005-0000-0000-0000551B0000}"/>
    <cellStyle name="40% - Accent2 22 2 2 2 5 2" xfId="30389" xr:uid="{00000000-0005-0000-0000-0000561B0000}"/>
    <cellStyle name="40% - Accent2 22 2 2 2 5 3" xfId="33815" xr:uid="{00000000-0005-0000-0000-0000571B0000}"/>
    <cellStyle name="40% - Accent2 22 2 2 2 6" xfId="30385" xr:uid="{00000000-0005-0000-0000-0000581B0000}"/>
    <cellStyle name="40% - Accent2 22 2 2 2 7" xfId="33811" xr:uid="{00000000-0005-0000-0000-0000591B0000}"/>
    <cellStyle name="40% - Accent2 22 2 2 3" xfId="2802" xr:uid="{00000000-0005-0000-0000-00005A1B0000}"/>
    <cellStyle name="40% - Accent2 22 2 2 3 2" xfId="30390" xr:uid="{00000000-0005-0000-0000-00005B1B0000}"/>
    <cellStyle name="40% - Accent2 22 2 2 3 3" xfId="33816" xr:uid="{00000000-0005-0000-0000-00005C1B0000}"/>
    <cellStyle name="40% - Accent2 22 2 2 4" xfId="2803" xr:uid="{00000000-0005-0000-0000-00005D1B0000}"/>
    <cellStyle name="40% - Accent2 22 2 2 4 2" xfId="30391" xr:uid="{00000000-0005-0000-0000-00005E1B0000}"/>
    <cellStyle name="40% - Accent2 22 2 2 4 3" xfId="33817" xr:uid="{00000000-0005-0000-0000-00005F1B0000}"/>
    <cellStyle name="40% - Accent2 22 2 2 5" xfId="2804" xr:uid="{00000000-0005-0000-0000-0000601B0000}"/>
    <cellStyle name="40% - Accent2 22 2 2 5 2" xfId="30392" xr:uid="{00000000-0005-0000-0000-0000611B0000}"/>
    <cellStyle name="40% - Accent2 22 2 2 5 3" xfId="33818" xr:uid="{00000000-0005-0000-0000-0000621B0000}"/>
    <cellStyle name="40% - Accent2 22 2 2 6" xfId="2805" xr:uid="{00000000-0005-0000-0000-0000631B0000}"/>
    <cellStyle name="40% - Accent2 22 2 2 6 2" xfId="30393" xr:uid="{00000000-0005-0000-0000-0000641B0000}"/>
    <cellStyle name="40% - Accent2 22 2 2 6 3" xfId="33819" xr:uid="{00000000-0005-0000-0000-0000651B0000}"/>
    <cellStyle name="40% - Accent2 22 2 2 7" xfId="30384" xr:uid="{00000000-0005-0000-0000-0000661B0000}"/>
    <cellStyle name="40% - Accent2 22 2 2 8" xfId="33810" xr:uid="{00000000-0005-0000-0000-0000671B0000}"/>
    <cellStyle name="40% - Accent2 22 2 3" xfId="2806" xr:uid="{00000000-0005-0000-0000-0000681B0000}"/>
    <cellStyle name="40% - Accent2 22 2 3 2" xfId="2807" xr:uid="{00000000-0005-0000-0000-0000691B0000}"/>
    <cellStyle name="40% - Accent2 22 2 3 2 2" xfId="2808" xr:uid="{00000000-0005-0000-0000-00006A1B0000}"/>
    <cellStyle name="40% - Accent2 22 2 3 2 2 2" xfId="30396" xr:uid="{00000000-0005-0000-0000-00006B1B0000}"/>
    <cellStyle name="40% - Accent2 22 2 3 2 2 3" xfId="33822" xr:uid="{00000000-0005-0000-0000-00006C1B0000}"/>
    <cellStyle name="40% - Accent2 22 2 3 2 3" xfId="2809" xr:uid="{00000000-0005-0000-0000-00006D1B0000}"/>
    <cellStyle name="40% - Accent2 22 2 3 2 3 2" xfId="30397" xr:uid="{00000000-0005-0000-0000-00006E1B0000}"/>
    <cellStyle name="40% - Accent2 22 2 3 2 3 3" xfId="33823" xr:uid="{00000000-0005-0000-0000-00006F1B0000}"/>
    <cellStyle name="40% - Accent2 22 2 3 2 4" xfId="30395" xr:uid="{00000000-0005-0000-0000-0000701B0000}"/>
    <cellStyle name="40% - Accent2 22 2 3 2 5" xfId="33821" xr:uid="{00000000-0005-0000-0000-0000711B0000}"/>
    <cellStyle name="40% - Accent2 22 2 3 3" xfId="2810" xr:uid="{00000000-0005-0000-0000-0000721B0000}"/>
    <cellStyle name="40% - Accent2 22 2 3 3 2" xfId="30398" xr:uid="{00000000-0005-0000-0000-0000731B0000}"/>
    <cellStyle name="40% - Accent2 22 2 3 3 3" xfId="33824" xr:uid="{00000000-0005-0000-0000-0000741B0000}"/>
    <cellStyle name="40% - Accent2 22 2 3 4" xfId="2811" xr:uid="{00000000-0005-0000-0000-0000751B0000}"/>
    <cellStyle name="40% - Accent2 22 2 3 4 2" xfId="30399" xr:uid="{00000000-0005-0000-0000-0000761B0000}"/>
    <cellStyle name="40% - Accent2 22 2 3 4 3" xfId="33825" xr:uid="{00000000-0005-0000-0000-0000771B0000}"/>
    <cellStyle name="40% - Accent2 22 2 3 5" xfId="2812" xr:uid="{00000000-0005-0000-0000-0000781B0000}"/>
    <cellStyle name="40% - Accent2 22 2 3 5 2" xfId="30400" xr:uid="{00000000-0005-0000-0000-0000791B0000}"/>
    <cellStyle name="40% - Accent2 22 2 3 5 3" xfId="33826" xr:uid="{00000000-0005-0000-0000-00007A1B0000}"/>
    <cellStyle name="40% - Accent2 22 2 3 6" xfId="2813" xr:uid="{00000000-0005-0000-0000-00007B1B0000}"/>
    <cellStyle name="40% - Accent2 22 2 3 6 2" xfId="30401" xr:uid="{00000000-0005-0000-0000-00007C1B0000}"/>
    <cellStyle name="40% - Accent2 22 2 3 6 3" xfId="33827" xr:uid="{00000000-0005-0000-0000-00007D1B0000}"/>
    <cellStyle name="40% - Accent2 22 2 3 7" xfId="30394" xr:uid="{00000000-0005-0000-0000-00007E1B0000}"/>
    <cellStyle name="40% - Accent2 22 2 3 8" xfId="33820" xr:uid="{00000000-0005-0000-0000-00007F1B0000}"/>
    <cellStyle name="40% - Accent2 22 2 4" xfId="2814" xr:uid="{00000000-0005-0000-0000-0000801B0000}"/>
    <cellStyle name="40% - Accent2 22 2 4 2" xfId="2815" xr:uid="{00000000-0005-0000-0000-0000811B0000}"/>
    <cellStyle name="40% - Accent2 22 2 4 2 2" xfId="30403" xr:uid="{00000000-0005-0000-0000-0000821B0000}"/>
    <cellStyle name="40% - Accent2 22 2 4 2 3" xfId="33829" xr:uid="{00000000-0005-0000-0000-0000831B0000}"/>
    <cellStyle name="40% - Accent2 22 2 4 3" xfId="2816" xr:uid="{00000000-0005-0000-0000-0000841B0000}"/>
    <cellStyle name="40% - Accent2 22 2 4 3 2" xfId="30404" xr:uid="{00000000-0005-0000-0000-0000851B0000}"/>
    <cellStyle name="40% - Accent2 22 2 4 3 3" xfId="33830" xr:uid="{00000000-0005-0000-0000-0000861B0000}"/>
    <cellStyle name="40% - Accent2 22 2 4 4" xfId="30402" xr:uid="{00000000-0005-0000-0000-0000871B0000}"/>
    <cellStyle name="40% - Accent2 22 2 4 5" xfId="33828" xr:uid="{00000000-0005-0000-0000-0000881B0000}"/>
    <cellStyle name="40% - Accent2 22 2 5" xfId="2817" xr:uid="{00000000-0005-0000-0000-0000891B0000}"/>
    <cellStyle name="40% - Accent2 22 2 5 2" xfId="30405" xr:uid="{00000000-0005-0000-0000-00008A1B0000}"/>
    <cellStyle name="40% - Accent2 22 2 5 3" xfId="33831" xr:uid="{00000000-0005-0000-0000-00008B1B0000}"/>
    <cellStyle name="40% - Accent2 22 2 6" xfId="2818" xr:uid="{00000000-0005-0000-0000-00008C1B0000}"/>
    <cellStyle name="40% - Accent2 22 2 6 2" xfId="30406" xr:uid="{00000000-0005-0000-0000-00008D1B0000}"/>
    <cellStyle name="40% - Accent2 22 2 6 3" xfId="33832" xr:uid="{00000000-0005-0000-0000-00008E1B0000}"/>
    <cellStyle name="40% - Accent2 22 2 7" xfId="2819" xr:uid="{00000000-0005-0000-0000-00008F1B0000}"/>
    <cellStyle name="40% - Accent2 22 2 7 2" xfId="30407" xr:uid="{00000000-0005-0000-0000-0000901B0000}"/>
    <cellStyle name="40% - Accent2 22 2 7 3" xfId="33833" xr:uid="{00000000-0005-0000-0000-0000911B0000}"/>
    <cellStyle name="40% - Accent2 22 2 8" xfId="2820" xr:uid="{00000000-0005-0000-0000-0000921B0000}"/>
    <cellStyle name="40% - Accent2 22 2 8 2" xfId="30408" xr:uid="{00000000-0005-0000-0000-0000931B0000}"/>
    <cellStyle name="40% - Accent2 22 2 8 3" xfId="33834" xr:uid="{00000000-0005-0000-0000-0000941B0000}"/>
    <cellStyle name="40% - Accent2 22 2 9" xfId="30383" xr:uid="{00000000-0005-0000-0000-0000951B0000}"/>
    <cellStyle name="40% - Accent2 22 3" xfId="2821" xr:uid="{00000000-0005-0000-0000-0000961B0000}"/>
    <cellStyle name="40% - Accent2 22 3 2" xfId="2822" xr:uid="{00000000-0005-0000-0000-0000971B0000}"/>
    <cellStyle name="40% - Accent2 22 3 2 2" xfId="2823" xr:uid="{00000000-0005-0000-0000-0000981B0000}"/>
    <cellStyle name="40% - Accent2 22 3 2 2 2" xfId="2824" xr:uid="{00000000-0005-0000-0000-0000991B0000}"/>
    <cellStyle name="40% - Accent2 22 3 2 2 2 2" xfId="30411" xr:uid="{00000000-0005-0000-0000-00009A1B0000}"/>
    <cellStyle name="40% - Accent2 22 3 2 2 2 3" xfId="33837" xr:uid="{00000000-0005-0000-0000-00009B1B0000}"/>
    <cellStyle name="40% - Accent2 22 3 2 2 3" xfId="2825" xr:uid="{00000000-0005-0000-0000-00009C1B0000}"/>
    <cellStyle name="40% - Accent2 22 3 2 2 3 2" xfId="30412" xr:uid="{00000000-0005-0000-0000-00009D1B0000}"/>
    <cellStyle name="40% - Accent2 22 3 2 2 3 3" xfId="33838" xr:uid="{00000000-0005-0000-0000-00009E1B0000}"/>
    <cellStyle name="40% - Accent2 22 3 2 2 4" xfId="30410" xr:uid="{00000000-0005-0000-0000-00009F1B0000}"/>
    <cellStyle name="40% - Accent2 22 3 2 2 5" xfId="33836" xr:uid="{00000000-0005-0000-0000-0000A01B0000}"/>
    <cellStyle name="40% - Accent2 22 3 2 3" xfId="2826" xr:uid="{00000000-0005-0000-0000-0000A11B0000}"/>
    <cellStyle name="40% - Accent2 22 3 2 3 2" xfId="30413" xr:uid="{00000000-0005-0000-0000-0000A21B0000}"/>
    <cellStyle name="40% - Accent2 22 3 2 3 3" xfId="33839" xr:uid="{00000000-0005-0000-0000-0000A31B0000}"/>
    <cellStyle name="40% - Accent2 22 3 2 4" xfId="2827" xr:uid="{00000000-0005-0000-0000-0000A41B0000}"/>
    <cellStyle name="40% - Accent2 22 3 2 4 2" xfId="30414" xr:uid="{00000000-0005-0000-0000-0000A51B0000}"/>
    <cellStyle name="40% - Accent2 22 3 2 4 3" xfId="33840" xr:uid="{00000000-0005-0000-0000-0000A61B0000}"/>
    <cellStyle name="40% - Accent2 22 3 2 5" xfId="30409" xr:uid="{00000000-0005-0000-0000-0000A71B0000}"/>
    <cellStyle name="40% - Accent2 22 3 2 6" xfId="33835" xr:uid="{00000000-0005-0000-0000-0000A81B0000}"/>
    <cellStyle name="40% - Accent2 22 3 3" xfId="2828" xr:uid="{00000000-0005-0000-0000-0000A91B0000}"/>
    <cellStyle name="40% - Accent2 22 3 3 2" xfId="2829" xr:uid="{00000000-0005-0000-0000-0000AA1B0000}"/>
    <cellStyle name="40% - Accent2 22 3 3 2 2" xfId="2830" xr:uid="{00000000-0005-0000-0000-0000AB1B0000}"/>
    <cellStyle name="40% - Accent2 22 3 3 2 2 2" xfId="30417" xr:uid="{00000000-0005-0000-0000-0000AC1B0000}"/>
    <cellStyle name="40% - Accent2 22 3 3 2 2 3" xfId="33843" xr:uid="{00000000-0005-0000-0000-0000AD1B0000}"/>
    <cellStyle name="40% - Accent2 22 3 3 2 3" xfId="2831" xr:uid="{00000000-0005-0000-0000-0000AE1B0000}"/>
    <cellStyle name="40% - Accent2 22 3 3 2 3 2" xfId="30418" xr:uid="{00000000-0005-0000-0000-0000AF1B0000}"/>
    <cellStyle name="40% - Accent2 22 3 3 2 3 3" xfId="33844" xr:uid="{00000000-0005-0000-0000-0000B01B0000}"/>
    <cellStyle name="40% - Accent2 22 3 3 2 4" xfId="30416" xr:uid="{00000000-0005-0000-0000-0000B11B0000}"/>
    <cellStyle name="40% - Accent2 22 3 3 2 5" xfId="33842" xr:uid="{00000000-0005-0000-0000-0000B21B0000}"/>
    <cellStyle name="40% - Accent2 22 3 3 3" xfId="2832" xr:uid="{00000000-0005-0000-0000-0000B31B0000}"/>
    <cellStyle name="40% - Accent2 22 3 3 3 2" xfId="30419" xr:uid="{00000000-0005-0000-0000-0000B41B0000}"/>
    <cellStyle name="40% - Accent2 22 3 3 3 3" xfId="33845" xr:uid="{00000000-0005-0000-0000-0000B51B0000}"/>
    <cellStyle name="40% - Accent2 22 3 3 4" xfId="2833" xr:uid="{00000000-0005-0000-0000-0000B61B0000}"/>
    <cellStyle name="40% - Accent2 22 3 3 4 2" xfId="30420" xr:uid="{00000000-0005-0000-0000-0000B71B0000}"/>
    <cellStyle name="40% - Accent2 22 3 3 4 3" xfId="33846" xr:uid="{00000000-0005-0000-0000-0000B81B0000}"/>
    <cellStyle name="40% - Accent2 22 3 3 5" xfId="30415" xr:uid="{00000000-0005-0000-0000-0000B91B0000}"/>
    <cellStyle name="40% - Accent2 22 3 3 6" xfId="33841" xr:uid="{00000000-0005-0000-0000-0000BA1B0000}"/>
    <cellStyle name="40% - Accent2 22 3 4" xfId="2834" xr:uid="{00000000-0005-0000-0000-0000BB1B0000}"/>
    <cellStyle name="40% - Accent2 22 3 4 2" xfId="2835" xr:uid="{00000000-0005-0000-0000-0000BC1B0000}"/>
    <cellStyle name="40% - Accent2 22 3 4 2 2" xfId="30422" xr:uid="{00000000-0005-0000-0000-0000BD1B0000}"/>
    <cellStyle name="40% - Accent2 22 3 4 2 3" xfId="33848" xr:uid="{00000000-0005-0000-0000-0000BE1B0000}"/>
    <cellStyle name="40% - Accent2 22 3 4 3" xfId="2836" xr:uid="{00000000-0005-0000-0000-0000BF1B0000}"/>
    <cellStyle name="40% - Accent2 22 3 4 3 2" xfId="30423" xr:uid="{00000000-0005-0000-0000-0000C01B0000}"/>
    <cellStyle name="40% - Accent2 22 3 4 3 3" xfId="33849" xr:uid="{00000000-0005-0000-0000-0000C11B0000}"/>
    <cellStyle name="40% - Accent2 22 3 4 4" xfId="30421" xr:uid="{00000000-0005-0000-0000-0000C21B0000}"/>
    <cellStyle name="40% - Accent2 22 3 4 5" xfId="33847" xr:uid="{00000000-0005-0000-0000-0000C31B0000}"/>
    <cellStyle name="40% - Accent2 22 4" xfId="2837" xr:uid="{00000000-0005-0000-0000-0000C41B0000}"/>
    <cellStyle name="40% - Accent2 22 4 10" xfId="33850" xr:uid="{00000000-0005-0000-0000-0000C51B0000}"/>
    <cellStyle name="40% - Accent2 22 4 2" xfId="2838" xr:uid="{00000000-0005-0000-0000-0000C61B0000}"/>
    <cellStyle name="40% - Accent2 22 4 2 2" xfId="2839" xr:uid="{00000000-0005-0000-0000-0000C71B0000}"/>
    <cellStyle name="40% - Accent2 22 4 2 2 2" xfId="2840" xr:uid="{00000000-0005-0000-0000-0000C81B0000}"/>
    <cellStyle name="40% - Accent2 22 4 2 2 2 2" xfId="30427" xr:uid="{00000000-0005-0000-0000-0000C91B0000}"/>
    <cellStyle name="40% - Accent2 22 4 2 2 2 3" xfId="33853" xr:uid="{00000000-0005-0000-0000-0000CA1B0000}"/>
    <cellStyle name="40% - Accent2 22 4 2 2 3" xfId="2841" xr:uid="{00000000-0005-0000-0000-0000CB1B0000}"/>
    <cellStyle name="40% - Accent2 22 4 2 2 3 2" xfId="30428" xr:uid="{00000000-0005-0000-0000-0000CC1B0000}"/>
    <cellStyle name="40% - Accent2 22 4 2 2 3 3" xfId="33854" xr:uid="{00000000-0005-0000-0000-0000CD1B0000}"/>
    <cellStyle name="40% - Accent2 22 4 2 2 4" xfId="30426" xr:uid="{00000000-0005-0000-0000-0000CE1B0000}"/>
    <cellStyle name="40% - Accent2 22 4 2 2 5" xfId="33852" xr:uid="{00000000-0005-0000-0000-0000CF1B0000}"/>
    <cellStyle name="40% - Accent2 22 4 2 3" xfId="2842" xr:uid="{00000000-0005-0000-0000-0000D01B0000}"/>
    <cellStyle name="40% - Accent2 22 4 2 3 2" xfId="30429" xr:uid="{00000000-0005-0000-0000-0000D11B0000}"/>
    <cellStyle name="40% - Accent2 22 4 2 3 3" xfId="33855" xr:uid="{00000000-0005-0000-0000-0000D21B0000}"/>
    <cellStyle name="40% - Accent2 22 4 2 4" xfId="2843" xr:uid="{00000000-0005-0000-0000-0000D31B0000}"/>
    <cellStyle name="40% - Accent2 22 4 2 4 2" xfId="30430" xr:uid="{00000000-0005-0000-0000-0000D41B0000}"/>
    <cellStyle name="40% - Accent2 22 4 2 4 3" xfId="33856" xr:uid="{00000000-0005-0000-0000-0000D51B0000}"/>
    <cellStyle name="40% - Accent2 22 4 2 5" xfId="2844" xr:uid="{00000000-0005-0000-0000-0000D61B0000}"/>
    <cellStyle name="40% - Accent2 22 4 2 5 2" xfId="30431" xr:uid="{00000000-0005-0000-0000-0000D71B0000}"/>
    <cellStyle name="40% - Accent2 22 4 2 5 3" xfId="33857" xr:uid="{00000000-0005-0000-0000-0000D81B0000}"/>
    <cellStyle name="40% - Accent2 22 4 2 6" xfId="2845" xr:uid="{00000000-0005-0000-0000-0000D91B0000}"/>
    <cellStyle name="40% - Accent2 22 4 2 6 2" xfId="30432" xr:uid="{00000000-0005-0000-0000-0000DA1B0000}"/>
    <cellStyle name="40% - Accent2 22 4 2 6 3" xfId="33858" xr:uid="{00000000-0005-0000-0000-0000DB1B0000}"/>
    <cellStyle name="40% - Accent2 22 4 2 7" xfId="30425" xr:uid="{00000000-0005-0000-0000-0000DC1B0000}"/>
    <cellStyle name="40% - Accent2 22 4 2 8" xfId="33851" xr:uid="{00000000-0005-0000-0000-0000DD1B0000}"/>
    <cellStyle name="40% - Accent2 22 4 3" xfId="2846" xr:uid="{00000000-0005-0000-0000-0000DE1B0000}"/>
    <cellStyle name="40% - Accent2 22 4 3 2" xfId="2847" xr:uid="{00000000-0005-0000-0000-0000DF1B0000}"/>
    <cellStyle name="40% - Accent2 22 4 3 2 2" xfId="2848" xr:uid="{00000000-0005-0000-0000-0000E01B0000}"/>
    <cellStyle name="40% - Accent2 22 4 3 2 2 2" xfId="30435" xr:uid="{00000000-0005-0000-0000-0000E11B0000}"/>
    <cellStyle name="40% - Accent2 22 4 3 2 2 3" xfId="33861" xr:uid="{00000000-0005-0000-0000-0000E21B0000}"/>
    <cellStyle name="40% - Accent2 22 4 3 2 3" xfId="2849" xr:uid="{00000000-0005-0000-0000-0000E31B0000}"/>
    <cellStyle name="40% - Accent2 22 4 3 2 3 2" xfId="30436" xr:uid="{00000000-0005-0000-0000-0000E41B0000}"/>
    <cellStyle name="40% - Accent2 22 4 3 2 3 3" xfId="33862" xr:uid="{00000000-0005-0000-0000-0000E51B0000}"/>
    <cellStyle name="40% - Accent2 22 4 3 2 4" xfId="30434" xr:uid="{00000000-0005-0000-0000-0000E61B0000}"/>
    <cellStyle name="40% - Accent2 22 4 3 2 5" xfId="33860" xr:uid="{00000000-0005-0000-0000-0000E71B0000}"/>
    <cellStyle name="40% - Accent2 22 4 3 3" xfId="2850" xr:uid="{00000000-0005-0000-0000-0000E81B0000}"/>
    <cellStyle name="40% - Accent2 22 4 3 3 2" xfId="30437" xr:uid="{00000000-0005-0000-0000-0000E91B0000}"/>
    <cellStyle name="40% - Accent2 22 4 3 3 3" xfId="33863" xr:uid="{00000000-0005-0000-0000-0000EA1B0000}"/>
    <cellStyle name="40% - Accent2 22 4 3 4" xfId="2851" xr:uid="{00000000-0005-0000-0000-0000EB1B0000}"/>
    <cellStyle name="40% - Accent2 22 4 3 4 2" xfId="30438" xr:uid="{00000000-0005-0000-0000-0000EC1B0000}"/>
    <cellStyle name="40% - Accent2 22 4 3 4 3" xfId="33864" xr:uid="{00000000-0005-0000-0000-0000ED1B0000}"/>
    <cellStyle name="40% - Accent2 22 4 3 5" xfId="30433" xr:uid="{00000000-0005-0000-0000-0000EE1B0000}"/>
    <cellStyle name="40% - Accent2 22 4 3 6" xfId="33859" xr:uid="{00000000-0005-0000-0000-0000EF1B0000}"/>
    <cellStyle name="40% - Accent2 22 4 4" xfId="2852" xr:uid="{00000000-0005-0000-0000-0000F01B0000}"/>
    <cellStyle name="40% - Accent2 22 4 4 2" xfId="2853" xr:uid="{00000000-0005-0000-0000-0000F11B0000}"/>
    <cellStyle name="40% - Accent2 22 4 4 2 2" xfId="30440" xr:uid="{00000000-0005-0000-0000-0000F21B0000}"/>
    <cellStyle name="40% - Accent2 22 4 4 2 3" xfId="33866" xr:uid="{00000000-0005-0000-0000-0000F31B0000}"/>
    <cellStyle name="40% - Accent2 22 4 4 3" xfId="2854" xr:uid="{00000000-0005-0000-0000-0000F41B0000}"/>
    <cellStyle name="40% - Accent2 22 4 4 3 2" xfId="30441" xr:uid="{00000000-0005-0000-0000-0000F51B0000}"/>
    <cellStyle name="40% - Accent2 22 4 4 3 3" xfId="33867" xr:uid="{00000000-0005-0000-0000-0000F61B0000}"/>
    <cellStyle name="40% - Accent2 22 4 4 4" xfId="30439" xr:uid="{00000000-0005-0000-0000-0000F71B0000}"/>
    <cellStyle name="40% - Accent2 22 4 4 5" xfId="33865" xr:uid="{00000000-0005-0000-0000-0000F81B0000}"/>
    <cellStyle name="40% - Accent2 22 4 5" xfId="2855" xr:uid="{00000000-0005-0000-0000-0000F91B0000}"/>
    <cellStyle name="40% - Accent2 22 4 5 2" xfId="30442" xr:uid="{00000000-0005-0000-0000-0000FA1B0000}"/>
    <cellStyle name="40% - Accent2 22 4 5 3" xfId="33868" xr:uid="{00000000-0005-0000-0000-0000FB1B0000}"/>
    <cellStyle name="40% - Accent2 22 4 6" xfId="2856" xr:uid="{00000000-0005-0000-0000-0000FC1B0000}"/>
    <cellStyle name="40% - Accent2 22 4 6 2" xfId="30443" xr:uid="{00000000-0005-0000-0000-0000FD1B0000}"/>
    <cellStyle name="40% - Accent2 22 4 6 3" xfId="33869" xr:uid="{00000000-0005-0000-0000-0000FE1B0000}"/>
    <cellStyle name="40% - Accent2 22 4 7" xfId="2857" xr:uid="{00000000-0005-0000-0000-0000FF1B0000}"/>
    <cellStyle name="40% - Accent2 22 4 7 2" xfId="30444" xr:uid="{00000000-0005-0000-0000-0000001C0000}"/>
    <cellStyle name="40% - Accent2 22 4 7 3" xfId="33870" xr:uid="{00000000-0005-0000-0000-0000011C0000}"/>
    <cellStyle name="40% - Accent2 22 4 8" xfId="2858" xr:uid="{00000000-0005-0000-0000-0000021C0000}"/>
    <cellStyle name="40% - Accent2 22 4 8 2" xfId="30445" xr:uid="{00000000-0005-0000-0000-0000031C0000}"/>
    <cellStyle name="40% - Accent2 22 4 8 3" xfId="33871" xr:uid="{00000000-0005-0000-0000-0000041C0000}"/>
    <cellStyle name="40% - Accent2 22 4 9" xfId="30424" xr:uid="{00000000-0005-0000-0000-0000051C0000}"/>
    <cellStyle name="40% - Accent2 22 5" xfId="2859" xr:uid="{00000000-0005-0000-0000-0000061C0000}"/>
    <cellStyle name="40% - Accent2 22 5 10" xfId="33872" xr:uid="{00000000-0005-0000-0000-0000071C0000}"/>
    <cellStyle name="40% - Accent2 22 5 2" xfId="2860" xr:uid="{00000000-0005-0000-0000-0000081C0000}"/>
    <cellStyle name="40% - Accent2 22 5 2 2" xfId="2861" xr:uid="{00000000-0005-0000-0000-0000091C0000}"/>
    <cellStyle name="40% - Accent2 22 5 2 2 2" xfId="2862" xr:uid="{00000000-0005-0000-0000-00000A1C0000}"/>
    <cellStyle name="40% - Accent2 22 5 2 2 2 2" xfId="30449" xr:uid="{00000000-0005-0000-0000-00000B1C0000}"/>
    <cellStyle name="40% - Accent2 22 5 2 2 2 3" xfId="33875" xr:uid="{00000000-0005-0000-0000-00000C1C0000}"/>
    <cellStyle name="40% - Accent2 22 5 2 2 3" xfId="2863" xr:uid="{00000000-0005-0000-0000-00000D1C0000}"/>
    <cellStyle name="40% - Accent2 22 5 2 2 3 2" xfId="30450" xr:uid="{00000000-0005-0000-0000-00000E1C0000}"/>
    <cellStyle name="40% - Accent2 22 5 2 2 3 3" xfId="33876" xr:uid="{00000000-0005-0000-0000-00000F1C0000}"/>
    <cellStyle name="40% - Accent2 22 5 2 2 4" xfId="30448" xr:uid="{00000000-0005-0000-0000-0000101C0000}"/>
    <cellStyle name="40% - Accent2 22 5 2 2 5" xfId="33874" xr:uid="{00000000-0005-0000-0000-0000111C0000}"/>
    <cellStyle name="40% - Accent2 22 5 2 3" xfId="2864" xr:uid="{00000000-0005-0000-0000-0000121C0000}"/>
    <cellStyle name="40% - Accent2 22 5 2 3 2" xfId="30451" xr:uid="{00000000-0005-0000-0000-0000131C0000}"/>
    <cellStyle name="40% - Accent2 22 5 2 3 3" xfId="33877" xr:uid="{00000000-0005-0000-0000-0000141C0000}"/>
    <cellStyle name="40% - Accent2 22 5 2 4" xfId="2865" xr:uid="{00000000-0005-0000-0000-0000151C0000}"/>
    <cellStyle name="40% - Accent2 22 5 2 4 2" xfId="30452" xr:uid="{00000000-0005-0000-0000-0000161C0000}"/>
    <cellStyle name="40% - Accent2 22 5 2 4 3" xfId="33878" xr:uid="{00000000-0005-0000-0000-0000171C0000}"/>
    <cellStyle name="40% - Accent2 22 5 2 5" xfId="30447" xr:uid="{00000000-0005-0000-0000-0000181C0000}"/>
    <cellStyle name="40% - Accent2 22 5 2 6" xfId="33873" xr:uid="{00000000-0005-0000-0000-0000191C0000}"/>
    <cellStyle name="40% - Accent2 22 5 3" xfId="2866" xr:uid="{00000000-0005-0000-0000-00001A1C0000}"/>
    <cellStyle name="40% - Accent2 22 5 3 2" xfId="2867" xr:uid="{00000000-0005-0000-0000-00001B1C0000}"/>
    <cellStyle name="40% - Accent2 22 5 3 2 2" xfId="2868" xr:uid="{00000000-0005-0000-0000-00001C1C0000}"/>
    <cellStyle name="40% - Accent2 22 5 3 2 2 2" xfId="30455" xr:uid="{00000000-0005-0000-0000-00001D1C0000}"/>
    <cellStyle name="40% - Accent2 22 5 3 2 2 3" xfId="33881" xr:uid="{00000000-0005-0000-0000-00001E1C0000}"/>
    <cellStyle name="40% - Accent2 22 5 3 2 3" xfId="2869" xr:uid="{00000000-0005-0000-0000-00001F1C0000}"/>
    <cellStyle name="40% - Accent2 22 5 3 2 3 2" xfId="30456" xr:uid="{00000000-0005-0000-0000-0000201C0000}"/>
    <cellStyle name="40% - Accent2 22 5 3 2 3 3" xfId="33882" xr:uid="{00000000-0005-0000-0000-0000211C0000}"/>
    <cellStyle name="40% - Accent2 22 5 3 2 4" xfId="30454" xr:uid="{00000000-0005-0000-0000-0000221C0000}"/>
    <cellStyle name="40% - Accent2 22 5 3 2 5" xfId="33880" xr:uid="{00000000-0005-0000-0000-0000231C0000}"/>
    <cellStyle name="40% - Accent2 22 5 3 3" xfId="2870" xr:uid="{00000000-0005-0000-0000-0000241C0000}"/>
    <cellStyle name="40% - Accent2 22 5 3 3 2" xfId="30457" xr:uid="{00000000-0005-0000-0000-0000251C0000}"/>
    <cellStyle name="40% - Accent2 22 5 3 3 3" xfId="33883" xr:uid="{00000000-0005-0000-0000-0000261C0000}"/>
    <cellStyle name="40% - Accent2 22 5 3 4" xfId="2871" xr:uid="{00000000-0005-0000-0000-0000271C0000}"/>
    <cellStyle name="40% - Accent2 22 5 3 4 2" xfId="30458" xr:uid="{00000000-0005-0000-0000-0000281C0000}"/>
    <cellStyle name="40% - Accent2 22 5 3 4 3" xfId="33884" xr:uid="{00000000-0005-0000-0000-0000291C0000}"/>
    <cellStyle name="40% - Accent2 22 5 3 5" xfId="30453" xr:uid="{00000000-0005-0000-0000-00002A1C0000}"/>
    <cellStyle name="40% - Accent2 22 5 3 6" xfId="33879" xr:uid="{00000000-0005-0000-0000-00002B1C0000}"/>
    <cellStyle name="40% - Accent2 22 5 4" xfId="2872" xr:uid="{00000000-0005-0000-0000-00002C1C0000}"/>
    <cellStyle name="40% - Accent2 22 5 4 2" xfId="2873" xr:uid="{00000000-0005-0000-0000-00002D1C0000}"/>
    <cellStyle name="40% - Accent2 22 5 4 2 2" xfId="30460" xr:uid="{00000000-0005-0000-0000-00002E1C0000}"/>
    <cellStyle name="40% - Accent2 22 5 4 2 3" xfId="33886" xr:uid="{00000000-0005-0000-0000-00002F1C0000}"/>
    <cellStyle name="40% - Accent2 22 5 4 3" xfId="2874" xr:uid="{00000000-0005-0000-0000-0000301C0000}"/>
    <cellStyle name="40% - Accent2 22 5 4 3 2" xfId="30461" xr:uid="{00000000-0005-0000-0000-0000311C0000}"/>
    <cellStyle name="40% - Accent2 22 5 4 3 3" xfId="33887" xr:uid="{00000000-0005-0000-0000-0000321C0000}"/>
    <cellStyle name="40% - Accent2 22 5 4 4" xfId="30459" xr:uid="{00000000-0005-0000-0000-0000331C0000}"/>
    <cellStyle name="40% - Accent2 22 5 4 5" xfId="33885" xr:uid="{00000000-0005-0000-0000-0000341C0000}"/>
    <cellStyle name="40% - Accent2 22 5 5" xfId="2875" xr:uid="{00000000-0005-0000-0000-0000351C0000}"/>
    <cellStyle name="40% - Accent2 22 5 5 2" xfId="30462" xr:uid="{00000000-0005-0000-0000-0000361C0000}"/>
    <cellStyle name="40% - Accent2 22 5 5 3" xfId="33888" xr:uid="{00000000-0005-0000-0000-0000371C0000}"/>
    <cellStyle name="40% - Accent2 22 5 6" xfId="2876" xr:uid="{00000000-0005-0000-0000-0000381C0000}"/>
    <cellStyle name="40% - Accent2 22 5 6 2" xfId="30463" xr:uid="{00000000-0005-0000-0000-0000391C0000}"/>
    <cellStyle name="40% - Accent2 22 5 6 3" xfId="33889" xr:uid="{00000000-0005-0000-0000-00003A1C0000}"/>
    <cellStyle name="40% - Accent2 22 5 7" xfId="2877" xr:uid="{00000000-0005-0000-0000-00003B1C0000}"/>
    <cellStyle name="40% - Accent2 22 5 7 2" xfId="30464" xr:uid="{00000000-0005-0000-0000-00003C1C0000}"/>
    <cellStyle name="40% - Accent2 22 5 7 3" xfId="33890" xr:uid="{00000000-0005-0000-0000-00003D1C0000}"/>
    <cellStyle name="40% - Accent2 22 5 8" xfId="2878" xr:uid="{00000000-0005-0000-0000-00003E1C0000}"/>
    <cellStyle name="40% - Accent2 22 5 8 2" xfId="30465" xr:uid="{00000000-0005-0000-0000-00003F1C0000}"/>
    <cellStyle name="40% - Accent2 22 5 8 3" xfId="33891" xr:uid="{00000000-0005-0000-0000-0000401C0000}"/>
    <cellStyle name="40% - Accent2 22 5 9" xfId="30446" xr:uid="{00000000-0005-0000-0000-0000411C0000}"/>
    <cellStyle name="40% - Accent2 22 6" xfId="2879" xr:uid="{00000000-0005-0000-0000-0000421C0000}"/>
    <cellStyle name="40% - Accent2 22 6 2" xfId="2880" xr:uid="{00000000-0005-0000-0000-0000431C0000}"/>
    <cellStyle name="40% - Accent2 22 6 2 2" xfId="2881" xr:uid="{00000000-0005-0000-0000-0000441C0000}"/>
    <cellStyle name="40% - Accent2 22 6 2 2 2" xfId="2882" xr:uid="{00000000-0005-0000-0000-0000451C0000}"/>
    <cellStyle name="40% - Accent2 22 6 2 2 2 2" xfId="30469" xr:uid="{00000000-0005-0000-0000-0000461C0000}"/>
    <cellStyle name="40% - Accent2 22 6 2 2 2 3" xfId="33895" xr:uid="{00000000-0005-0000-0000-0000471C0000}"/>
    <cellStyle name="40% - Accent2 22 6 2 2 3" xfId="2883" xr:uid="{00000000-0005-0000-0000-0000481C0000}"/>
    <cellStyle name="40% - Accent2 22 6 2 2 3 2" xfId="30470" xr:uid="{00000000-0005-0000-0000-0000491C0000}"/>
    <cellStyle name="40% - Accent2 22 6 2 2 3 3" xfId="33896" xr:uid="{00000000-0005-0000-0000-00004A1C0000}"/>
    <cellStyle name="40% - Accent2 22 6 2 2 4" xfId="30468" xr:uid="{00000000-0005-0000-0000-00004B1C0000}"/>
    <cellStyle name="40% - Accent2 22 6 2 2 5" xfId="33894" xr:uid="{00000000-0005-0000-0000-00004C1C0000}"/>
    <cellStyle name="40% - Accent2 22 6 2 3" xfId="2884" xr:uid="{00000000-0005-0000-0000-00004D1C0000}"/>
    <cellStyle name="40% - Accent2 22 6 2 3 2" xfId="30471" xr:uid="{00000000-0005-0000-0000-00004E1C0000}"/>
    <cellStyle name="40% - Accent2 22 6 2 3 3" xfId="33897" xr:uid="{00000000-0005-0000-0000-00004F1C0000}"/>
    <cellStyle name="40% - Accent2 22 6 2 4" xfId="2885" xr:uid="{00000000-0005-0000-0000-0000501C0000}"/>
    <cellStyle name="40% - Accent2 22 6 2 4 2" xfId="30472" xr:uid="{00000000-0005-0000-0000-0000511C0000}"/>
    <cellStyle name="40% - Accent2 22 6 2 4 3" xfId="33898" xr:uid="{00000000-0005-0000-0000-0000521C0000}"/>
    <cellStyle name="40% - Accent2 22 6 2 5" xfId="30467" xr:uid="{00000000-0005-0000-0000-0000531C0000}"/>
    <cellStyle name="40% - Accent2 22 6 2 6" xfId="33893" xr:uid="{00000000-0005-0000-0000-0000541C0000}"/>
    <cellStyle name="40% - Accent2 22 6 3" xfId="2886" xr:uid="{00000000-0005-0000-0000-0000551C0000}"/>
    <cellStyle name="40% - Accent2 22 6 3 2" xfId="2887" xr:uid="{00000000-0005-0000-0000-0000561C0000}"/>
    <cellStyle name="40% - Accent2 22 6 3 2 2" xfId="30474" xr:uid="{00000000-0005-0000-0000-0000571C0000}"/>
    <cellStyle name="40% - Accent2 22 6 3 2 3" xfId="33900" xr:uid="{00000000-0005-0000-0000-0000581C0000}"/>
    <cellStyle name="40% - Accent2 22 6 3 3" xfId="2888" xr:uid="{00000000-0005-0000-0000-0000591C0000}"/>
    <cellStyle name="40% - Accent2 22 6 3 3 2" xfId="30475" xr:uid="{00000000-0005-0000-0000-00005A1C0000}"/>
    <cellStyle name="40% - Accent2 22 6 3 3 3" xfId="33901" xr:uid="{00000000-0005-0000-0000-00005B1C0000}"/>
    <cellStyle name="40% - Accent2 22 6 3 4" xfId="30473" xr:uid="{00000000-0005-0000-0000-00005C1C0000}"/>
    <cellStyle name="40% - Accent2 22 6 3 5" xfId="33899" xr:uid="{00000000-0005-0000-0000-00005D1C0000}"/>
    <cellStyle name="40% - Accent2 22 6 4" xfId="2889" xr:uid="{00000000-0005-0000-0000-00005E1C0000}"/>
    <cellStyle name="40% - Accent2 22 6 4 2" xfId="30476" xr:uid="{00000000-0005-0000-0000-00005F1C0000}"/>
    <cellStyle name="40% - Accent2 22 6 4 3" xfId="33902" xr:uid="{00000000-0005-0000-0000-0000601C0000}"/>
    <cellStyle name="40% - Accent2 22 6 5" xfId="2890" xr:uid="{00000000-0005-0000-0000-0000611C0000}"/>
    <cellStyle name="40% - Accent2 22 6 5 2" xfId="30477" xr:uid="{00000000-0005-0000-0000-0000621C0000}"/>
    <cellStyle name="40% - Accent2 22 6 5 3" xfId="33903" xr:uid="{00000000-0005-0000-0000-0000631C0000}"/>
    <cellStyle name="40% - Accent2 22 6 6" xfId="2891" xr:uid="{00000000-0005-0000-0000-0000641C0000}"/>
    <cellStyle name="40% - Accent2 22 6 6 2" xfId="30478" xr:uid="{00000000-0005-0000-0000-0000651C0000}"/>
    <cellStyle name="40% - Accent2 22 6 6 3" xfId="33904" xr:uid="{00000000-0005-0000-0000-0000661C0000}"/>
    <cellStyle name="40% - Accent2 22 6 7" xfId="30466" xr:uid="{00000000-0005-0000-0000-0000671C0000}"/>
    <cellStyle name="40% - Accent2 22 6 8" xfId="33892" xr:uid="{00000000-0005-0000-0000-0000681C0000}"/>
    <cellStyle name="40% - Accent2 22 7" xfId="2892" xr:uid="{00000000-0005-0000-0000-0000691C0000}"/>
    <cellStyle name="40% - Accent2 22 7 2" xfId="2893" xr:uid="{00000000-0005-0000-0000-00006A1C0000}"/>
    <cellStyle name="40% - Accent2 22 7 2 2" xfId="2894" xr:uid="{00000000-0005-0000-0000-00006B1C0000}"/>
    <cellStyle name="40% - Accent2 22 7 2 2 2" xfId="30481" xr:uid="{00000000-0005-0000-0000-00006C1C0000}"/>
    <cellStyle name="40% - Accent2 22 7 2 2 3" xfId="33907" xr:uid="{00000000-0005-0000-0000-00006D1C0000}"/>
    <cellStyle name="40% - Accent2 22 7 2 3" xfId="2895" xr:uid="{00000000-0005-0000-0000-00006E1C0000}"/>
    <cellStyle name="40% - Accent2 22 7 2 3 2" xfId="30482" xr:uid="{00000000-0005-0000-0000-00006F1C0000}"/>
    <cellStyle name="40% - Accent2 22 7 2 3 3" xfId="33908" xr:uid="{00000000-0005-0000-0000-0000701C0000}"/>
    <cellStyle name="40% - Accent2 22 7 2 4" xfId="30480" xr:uid="{00000000-0005-0000-0000-0000711C0000}"/>
    <cellStyle name="40% - Accent2 22 7 2 5" xfId="33906" xr:uid="{00000000-0005-0000-0000-0000721C0000}"/>
    <cellStyle name="40% - Accent2 22 7 3" xfId="2896" xr:uid="{00000000-0005-0000-0000-0000731C0000}"/>
    <cellStyle name="40% - Accent2 22 7 3 2" xfId="30483" xr:uid="{00000000-0005-0000-0000-0000741C0000}"/>
    <cellStyle name="40% - Accent2 22 7 3 3" xfId="33909" xr:uid="{00000000-0005-0000-0000-0000751C0000}"/>
    <cellStyle name="40% - Accent2 22 7 4" xfId="2897" xr:uid="{00000000-0005-0000-0000-0000761C0000}"/>
    <cellStyle name="40% - Accent2 22 7 4 2" xfId="30484" xr:uid="{00000000-0005-0000-0000-0000771C0000}"/>
    <cellStyle name="40% - Accent2 22 7 4 3" xfId="33910" xr:uid="{00000000-0005-0000-0000-0000781C0000}"/>
    <cellStyle name="40% - Accent2 22 7 5" xfId="30479" xr:uid="{00000000-0005-0000-0000-0000791C0000}"/>
    <cellStyle name="40% - Accent2 22 7 6" xfId="33905" xr:uid="{00000000-0005-0000-0000-00007A1C0000}"/>
    <cellStyle name="40% - Accent2 22 8" xfId="2898" xr:uid="{00000000-0005-0000-0000-00007B1C0000}"/>
    <cellStyle name="40% - Accent2 22 8 2" xfId="2899" xr:uid="{00000000-0005-0000-0000-00007C1C0000}"/>
    <cellStyle name="40% - Accent2 22 8 2 2" xfId="2900" xr:uid="{00000000-0005-0000-0000-00007D1C0000}"/>
    <cellStyle name="40% - Accent2 22 8 2 2 2" xfId="30487" xr:uid="{00000000-0005-0000-0000-00007E1C0000}"/>
    <cellStyle name="40% - Accent2 22 8 2 2 3" xfId="33913" xr:uid="{00000000-0005-0000-0000-00007F1C0000}"/>
    <cellStyle name="40% - Accent2 22 8 2 3" xfId="2901" xr:uid="{00000000-0005-0000-0000-0000801C0000}"/>
    <cellStyle name="40% - Accent2 22 8 2 3 2" xfId="30488" xr:uid="{00000000-0005-0000-0000-0000811C0000}"/>
    <cellStyle name="40% - Accent2 22 8 2 3 3" xfId="33914" xr:uid="{00000000-0005-0000-0000-0000821C0000}"/>
    <cellStyle name="40% - Accent2 22 8 2 4" xfId="30486" xr:uid="{00000000-0005-0000-0000-0000831C0000}"/>
    <cellStyle name="40% - Accent2 22 8 2 5" xfId="33912" xr:uid="{00000000-0005-0000-0000-0000841C0000}"/>
    <cellStyle name="40% - Accent2 22 8 3" xfId="2902" xr:uid="{00000000-0005-0000-0000-0000851C0000}"/>
    <cellStyle name="40% - Accent2 22 8 3 2" xfId="30489" xr:uid="{00000000-0005-0000-0000-0000861C0000}"/>
    <cellStyle name="40% - Accent2 22 8 3 3" xfId="33915" xr:uid="{00000000-0005-0000-0000-0000871C0000}"/>
    <cellStyle name="40% - Accent2 22 8 4" xfId="2903" xr:uid="{00000000-0005-0000-0000-0000881C0000}"/>
    <cellStyle name="40% - Accent2 22 8 4 2" xfId="30490" xr:uid="{00000000-0005-0000-0000-0000891C0000}"/>
    <cellStyle name="40% - Accent2 22 8 4 3" xfId="33916" xr:uid="{00000000-0005-0000-0000-00008A1C0000}"/>
    <cellStyle name="40% - Accent2 22 8 5" xfId="30485" xr:uid="{00000000-0005-0000-0000-00008B1C0000}"/>
    <cellStyle name="40% - Accent2 22 8 6" xfId="33911" xr:uid="{00000000-0005-0000-0000-00008C1C0000}"/>
    <cellStyle name="40% - Accent2 22 9" xfId="2904" xr:uid="{00000000-0005-0000-0000-00008D1C0000}"/>
    <cellStyle name="40% - Accent2 22 9 2" xfId="2905" xr:uid="{00000000-0005-0000-0000-00008E1C0000}"/>
    <cellStyle name="40% - Accent2 22 9 2 2" xfId="30492" xr:uid="{00000000-0005-0000-0000-00008F1C0000}"/>
    <cellStyle name="40% - Accent2 22 9 2 3" xfId="33918" xr:uid="{00000000-0005-0000-0000-0000901C0000}"/>
    <cellStyle name="40% - Accent2 22 9 3" xfId="2906" xr:uid="{00000000-0005-0000-0000-0000911C0000}"/>
    <cellStyle name="40% - Accent2 22 9 3 2" xfId="30493" xr:uid="{00000000-0005-0000-0000-0000921C0000}"/>
    <cellStyle name="40% - Accent2 22 9 3 3" xfId="33919" xr:uid="{00000000-0005-0000-0000-0000931C0000}"/>
    <cellStyle name="40% - Accent2 22 9 4" xfId="30491" xr:uid="{00000000-0005-0000-0000-0000941C0000}"/>
    <cellStyle name="40% - Accent2 22 9 5" xfId="33917" xr:uid="{00000000-0005-0000-0000-0000951C0000}"/>
    <cellStyle name="40% - Accent2 23" xfId="2907" xr:uid="{00000000-0005-0000-0000-0000961C0000}"/>
    <cellStyle name="40% - Accent2 23 10" xfId="2908" xr:uid="{00000000-0005-0000-0000-0000971C0000}"/>
    <cellStyle name="40% - Accent2 23 10 2" xfId="30495" xr:uid="{00000000-0005-0000-0000-0000981C0000}"/>
    <cellStyle name="40% - Accent2 23 10 3" xfId="33921" xr:uid="{00000000-0005-0000-0000-0000991C0000}"/>
    <cellStyle name="40% - Accent2 23 11" xfId="2909" xr:uid="{00000000-0005-0000-0000-00009A1C0000}"/>
    <cellStyle name="40% - Accent2 23 11 2" xfId="30496" xr:uid="{00000000-0005-0000-0000-00009B1C0000}"/>
    <cellStyle name="40% - Accent2 23 11 3" xfId="33922" xr:uid="{00000000-0005-0000-0000-00009C1C0000}"/>
    <cellStyle name="40% - Accent2 23 12" xfId="2910" xr:uid="{00000000-0005-0000-0000-00009D1C0000}"/>
    <cellStyle name="40% - Accent2 23 12 2" xfId="30497" xr:uid="{00000000-0005-0000-0000-00009E1C0000}"/>
    <cellStyle name="40% - Accent2 23 12 3" xfId="33923" xr:uid="{00000000-0005-0000-0000-00009F1C0000}"/>
    <cellStyle name="40% - Accent2 23 13" xfId="2911" xr:uid="{00000000-0005-0000-0000-0000A01C0000}"/>
    <cellStyle name="40% - Accent2 23 13 2" xfId="30498" xr:uid="{00000000-0005-0000-0000-0000A11C0000}"/>
    <cellStyle name="40% - Accent2 23 13 3" xfId="33924" xr:uid="{00000000-0005-0000-0000-0000A21C0000}"/>
    <cellStyle name="40% - Accent2 23 14" xfId="30494" xr:uid="{00000000-0005-0000-0000-0000A31C0000}"/>
    <cellStyle name="40% - Accent2 23 15" xfId="33920" xr:uid="{00000000-0005-0000-0000-0000A41C0000}"/>
    <cellStyle name="40% - Accent2 23 2" xfId="2912" xr:uid="{00000000-0005-0000-0000-0000A51C0000}"/>
    <cellStyle name="40% - Accent2 23 2 10" xfId="33925" xr:uid="{00000000-0005-0000-0000-0000A61C0000}"/>
    <cellStyle name="40% - Accent2 23 2 2" xfId="2913" xr:uid="{00000000-0005-0000-0000-0000A71C0000}"/>
    <cellStyle name="40% - Accent2 23 2 2 2" xfId="2914" xr:uid="{00000000-0005-0000-0000-0000A81C0000}"/>
    <cellStyle name="40% - Accent2 23 2 2 2 2" xfId="2915" xr:uid="{00000000-0005-0000-0000-0000A91C0000}"/>
    <cellStyle name="40% - Accent2 23 2 2 2 2 2" xfId="30502" xr:uid="{00000000-0005-0000-0000-0000AA1C0000}"/>
    <cellStyle name="40% - Accent2 23 2 2 2 2 3" xfId="33928" xr:uid="{00000000-0005-0000-0000-0000AB1C0000}"/>
    <cellStyle name="40% - Accent2 23 2 2 2 3" xfId="2916" xr:uid="{00000000-0005-0000-0000-0000AC1C0000}"/>
    <cellStyle name="40% - Accent2 23 2 2 2 3 2" xfId="30503" xr:uid="{00000000-0005-0000-0000-0000AD1C0000}"/>
    <cellStyle name="40% - Accent2 23 2 2 2 3 3" xfId="33929" xr:uid="{00000000-0005-0000-0000-0000AE1C0000}"/>
    <cellStyle name="40% - Accent2 23 2 2 2 4" xfId="2917" xr:uid="{00000000-0005-0000-0000-0000AF1C0000}"/>
    <cellStyle name="40% - Accent2 23 2 2 2 4 2" xfId="30504" xr:uid="{00000000-0005-0000-0000-0000B01C0000}"/>
    <cellStyle name="40% - Accent2 23 2 2 2 4 3" xfId="33930" xr:uid="{00000000-0005-0000-0000-0000B11C0000}"/>
    <cellStyle name="40% - Accent2 23 2 2 2 5" xfId="2918" xr:uid="{00000000-0005-0000-0000-0000B21C0000}"/>
    <cellStyle name="40% - Accent2 23 2 2 2 5 2" xfId="30505" xr:uid="{00000000-0005-0000-0000-0000B31C0000}"/>
    <cellStyle name="40% - Accent2 23 2 2 2 5 3" xfId="33931" xr:uid="{00000000-0005-0000-0000-0000B41C0000}"/>
    <cellStyle name="40% - Accent2 23 2 2 2 6" xfId="30501" xr:uid="{00000000-0005-0000-0000-0000B51C0000}"/>
    <cellStyle name="40% - Accent2 23 2 2 2 7" xfId="33927" xr:uid="{00000000-0005-0000-0000-0000B61C0000}"/>
    <cellStyle name="40% - Accent2 23 2 2 3" xfId="2919" xr:uid="{00000000-0005-0000-0000-0000B71C0000}"/>
    <cellStyle name="40% - Accent2 23 2 2 3 2" xfId="30506" xr:uid="{00000000-0005-0000-0000-0000B81C0000}"/>
    <cellStyle name="40% - Accent2 23 2 2 3 3" xfId="33932" xr:uid="{00000000-0005-0000-0000-0000B91C0000}"/>
    <cellStyle name="40% - Accent2 23 2 2 4" xfId="2920" xr:uid="{00000000-0005-0000-0000-0000BA1C0000}"/>
    <cellStyle name="40% - Accent2 23 2 2 4 2" xfId="30507" xr:uid="{00000000-0005-0000-0000-0000BB1C0000}"/>
    <cellStyle name="40% - Accent2 23 2 2 4 3" xfId="33933" xr:uid="{00000000-0005-0000-0000-0000BC1C0000}"/>
    <cellStyle name="40% - Accent2 23 2 2 5" xfId="2921" xr:uid="{00000000-0005-0000-0000-0000BD1C0000}"/>
    <cellStyle name="40% - Accent2 23 2 2 5 2" xfId="30508" xr:uid="{00000000-0005-0000-0000-0000BE1C0000}"/>
    <cellStyle name="40% - Accent2 23 2 2 5 3" xfId="33934" xr:uid="{00000000-0005-0000-0000-0000BF1C0000}"/>
    <cellStyle name="40% - Accent2 23 2 2 6" xfId="2922" xr:uid="{00000000-0005-0000-0000-0000C01C0000}"/>
    <cellStyle name="40% - Accent2 23 2 2 6 2" xfId="30509" xr:uid="{00000000-0005-0000-0000-0000C11C0000}"/>
    <cellStyle name="40% - Accent2 23 2 2 6 3" xfId="33935" xr:uid="{00000000-0005-0000-0000-0000C21C0000}"/>
    <cellStyle name="40% - Accent2 23 2 2 7" xfId="30500" xr:uid="{00000000-0005-0000-0000-0000C31C0000}"/>
    <cellStyle name="40% - Accent2 23 2 2 8" xfId="33926" xr:uid="{00000000-0005-0000-0000-0000C41C0000}"/>
    <cellStyle name="40% - Accent2 23 2 3" xfId="2923" xr:uid="{00000000-0005-0000-0000-0000C51C0000}"/>
    <cellStyle name="40% - Accent2 23 2 3 2" xfId="2924" xr:uid="{00000000-0005-0000-0000-0000C61C0000}"/>
    <cellStyle name="40% - Accent2 23 2 3 2 2" xfId="2925" xr:uid="{00000000-0005-0000-0000-0000C71C0000}"/>
    <cellStyle name="40% - Accent2 23 2 3 2 2 2" xfId="30512" xr:uid="{00000000-0005-0000-0000-0000C81C0000}"/>
    <cellStyle name="40% - Accent2 23 2 3 2 2 3" xfId="33938" xr:uid="{00000000-0005-0000-0000-0000C91C0000}"/>
    <cellStyle name="40% - Accent2 23 2 3 2 3" xfId="2926" xr:uid="{00000000-0005-0000-0000-0000CA1C0000}"/>
    <cellStyle name="40% - Accent2 23 2 3 2 3 2" xfId="30513" xr:uid="{00000000-0005-0000-0000-0000CB1C0000}"/>
    <cellStyle name="40% - Accent2 23 2 3 2 3 3" xfId="33939" xr:uid="{00000000-0005-0000-0000-0000CC1C0000}"/>
    <cellStyle name="40% - Accent2 23 2 3 2 4" xfId="30511" xr:uid="{00000000-0005-0000-0000-0000CD1C0000}"/>
    <cellStyle name="40% - Accent2 23 2 3 2 5" xfId="33937" xr:uid="{00000000-0005-0000-0000-0000CE1C0000}"/>
    <cellStyle name="40% - Accent2 23 2 3 3" xfId="2927" xr:uid="{00000000-0005-0000-0000-0000CF1C0000}"/>
    <cellStyle name="40% - Accent2 23 2 3 3 2" xfId="30514" xr:uid="{00000000-0005-0000-0000-0000D01C0000}"/>
    <cellStyle name="40% - Accent2 23 2 3 3 3" xfId="33940" xr:uid="{00000000-0005-0000-0000-0000D11C0000}"/>
    <cellStyle name="40% - Accent2 23 2 3 4" xfId="2928" xr:uid="{00000000-0005-0000-0000-0000D21C0000}"/>
    <cellStyle name="40% - Accent2 23 2 3 4 2" xfId="30515" xr:uid="{00000000-0005-0000-0000-0000D31C0000}"/>
    <cellStyle name="40% - Accent2 23 2 3 4 3" xfId="33941" xr:uid="{00000000-0005-0000-0000-0000D41C0000}"/>
    <cellStyle name="40% - Accent2 23 2 3 5" xfId="2929" xr:uid="{00000000-0005-0000-0000-0000D51C0000}"/>
    <cellStyle name="40% - Accent2 23 2 3 5 2" xfId="30516" xr:uid="{00000000-0005-0000-0000-0000D61C0000}"/>
    <cellStyle name="40% - Accent2 23 2 3 5 3" xfId="33942" xr:uid="{00000000-0005-0000-0000-0000D71C0000}"/>
    <cellStyle name="40% - Accent2 23 2 3 6" xfId="2930" xr:uid="{00000000-0005-0000-0000-0000D81C0000}"/>
    <cellStyle name="40% - Accent2 23 2 3 6 2" xfId="30517" xr:uid="{00000000-0005-0000-0000-0000D91C0000}"/>
    <cellStyle name="40% - Accent2 23 2 3 6 3" xfId="33943" xr:uid="{00000000-0005-0000-0000-0000DA1C0000}"/>
    <cellStyle name="40% - Accent2 23 2 3 7" xfId="30510" xr:uid="{00000000-0005-0000-0000-0000DB1C0000}"/>
    <cellStyle name="40% - Accent2 23 2 3 8" xfId="33936" xr:uid="{00000000-0005-0000-0000-0000DC1C0000}"/>
    <cellStyle name="40% - Accent2 23 2 4" xfId="2931" xr:uid="{00000000-0005-0000-0000-0000DD1C0000}"/>
    <cellStyle name="40% - Accent2 23 2 4 2" xfId="2932" xr:uid="{00000000-0005-0000-0000-0000DE1C0000}"/>
    <cellStyle name="40% - Accent2 23 2 4 2 2" xfId="30519" xr:uid="{00000000-0005-0000-0000-0000DF1C0000}"/>
    <cellStyle name="40% - Accent2 23 2 4 2 3" xfId="33945" xr:uid="{00000000-0005-0000-0000-0000E01C0000}"/>
    <cellStyle name="40% - Accent2 23 2 4 3" xfId="2933" xr:uid="{00000000-0005-0000-0000-0000E11C0000}"/>
    <cellStyle name="40% - Accent2 23 2 4 3 2" xfId="30520" xr:uid="{00000000-0005-0000-0000-0000E21C0000}"/>
    <cellStyle name="40% - Accent2 23 2 4 3 3" xfId="33946" xr:uid="{00000000-0005-0000-0000-0000E31C0000}"/>
    <cellStyle name="40% - Accent2 23 2 4 4" xfId="30518" xr:uid="{00000000-0005-0000-0000-0000E41C0000}"/>
    <cellStyle name="40% - Accent2 23 2 4 5" xfId="33944" xr:uid="{00000000-0005-0000-0000-0000E51C0000}"/>
    <cellStyle name="40% - Accent2 23 2 5" xfId="2934" xr:uid="{00000000-0005-0000-0000-0000E61C0000}"/>
    <cellStyle name="40% - Accent2 23 2 5 2" xfId="30521" xr:uid="{00000000-0005-0000-0000-0000E71C0000}"/>
    <cellStyle name="40% - Accent2 23 2 5 3" xfId="33947" xr:uid="{00000000-0005-0000-0000-0000E81C0000}"/>
    <cellStyle name="40% - Accent2 23 2 6" xfId="2935" xr:uid="{00000000-0005-0000-0000-0000E91C0000}"/>
    <cellStyle name="40% - Accent2 23 2 6 2" xfId="30522" xr:uid="{00000000-0005-0000-0000-0000EA1C0000}"/>
    <cellStyle name="40% - Accent2 23 2 6 3" xfId="33948" xr:uid="{00000000-0005-0000-0000-0000EB1C0000}"/>
    <cellStyle name="40% - Accent2 23 2 7" xfId="2936" xr:uid="{00000000-0005-0000-0000-0000EC1C0000}"/>
    <cellStyle name="40% - Accent2 23 2 7 2" xfId="30523" xr:uid="{00000000-0005-0000-0000-0000ED1C0000}"/>
    <cellStyle name="40% - Accent2 23 2 7 3" xfId="33949" xr:uid="{00000000-0005-0000-0000-0000EE1C0000}"/>
    <cellStyle name="40% - Accent2 23 2 8" xfId="2937" xr:uid="{00000000-0005-0000-0000-0000EF1C0000}"/>
    <cellStyle name="40% - Accent2 23 2 8 2" xfId="30524" xr:uid="{00000000-0005-0000-0000-0000F01C0000}"/>
    <cellStyle name="40% - Accent2 23 2 8 3" xfId="33950" xr:uid="{00000000-0005-0000-0000-0000F11C0000}"/>
    <cellStyle name="40% - Accent2 23 2 9" xfId="30499" xr:uid="{00000000-0005-0000-0000-0000F21C0000}"/>
    <cellStyle name="40% - Accent2 23 3" xfId="2938" xr:uid="{00000000-0005-0000-0000-0000F31C0000}"/>
    <cellStyle name="40% - Accent2 23 3 2" xfId="2939" xr:uid="{00000000-0005-0000-0000-0000F41C0000}"/>
    <cellStyle name="40% - Accent2 23 3 2 2" xfId="2940" xr:uid="{00000000-0005-0000-0000-0000F51C0000}"/>
    <cellStyle name="40% - Accent2 23 3 2 2 2" xfId="2941" xr:uid="{00000000-0005-0000-0000-0000F61C0000}"/>
    <cellStyle name="40% - Accent2 23 3 2 2 2 2" xfId="30527" xr:uid="{00000000-0005-0000-0000-0000F71C0000}"/>
    <cellStyle name="40% - Accent2 23 3 2 2 2 3" xfId="33953" xr:uid="{00000000-0005-0000-0000-0000F81C0000}"/>
    <cellStyle name="40% - Accent2 23 3 2 2 3" xfId="2942" xr:uid="{00000000-0005-0000-0000-0000F91C0000}"/>
    <cellStyle name="40% - Accent2 23 3 2 2 3 2" xfId="30528" xr:uid="{00000000-0005-0000-0000-0000FA1C0000}"/>
    <cellStyle name="40% - Accent2 23 3 2 2 3 3" xfId="33954" xr:uid="{00000000-0005-0000-0000-0000FB1C0000}"/>
    <cellStyle name="40% - Accent2 23 3 2 2 4" xfId="30526" xr:uid="{00000000-0005-0000-0000-0000FC1C0000}"/>
    <cellStyle name="40% - Accent2 23 3 2 2 5" xfId="33952" xr:uid="{00000000-0005-0000-0000-0000FD1C0000}"/>
    <cellStyle name="40% - Accent2 23 3 2 3" xfId="2943" xr:uid="{00000000-0005-0000-0000-0000FE1C0000}"/>
    <cellStyle name="40% - Accent2 23 3 2 3 2" xfId="30529" xr:uid="{00000000-0005-0000-0000-0000FF1C0000}"/>
    <cellStyle name="40% - Accent2 23 3 2 3 3" xfId="33955" xr:uid="{00000000-0005-0000-0000-0000001D0000}"/>
    <cellStyle name="40% - Accent2 23 3 2 4" xfId="2944" xr:uid="{00000000-0005-0000-0000-0000011D0000}"/>
    <cellStyle name="40% - Accent2 23 3 2 4 2" xfId="30530" xr:uid="{00000000-0005-0000-0000-0000021D0000}"/>
    <cellStyle name="40% - Accent2 23 3 2 4 3" xfId="33956" xr:uid="{00000000-0005-0000-0000-0000031D0000}"/>
    <cellStyle name="40% - Accent2 23 3 2 5" xfId="30525" xr:uid="{00000000-0005-0000-0000-0000041D0000}"/>
    <cellStyle name="40% - Accent2 23 3 2 6" xfId="33951" xr:uid="{00000000-0005-0000-0000-0000051D0000}"/>
    <cellStyle name="40% - Accent2 23 3 3" xfId="2945" xr:uid="{00000000-0005-0000-0000-0000061D0000}"/>
    <cellStyle name="40% - Accent2 23 3 3 2" xfId="2946" xr:uid="{00000000-0005-0000-0000-0000071D0000}"/>
    <cellStyle name="40% - Accent2 23 3 3 2 2" xfId="2947" xr:uid="{00000000-0005-0000-0000-0000081D0000}"/>
    <cellStyle name="40% - Accent2 23 3 3 2 2 2" xfId="30533" xr:uid="{00000000-0005-0000-0000-0000091D0000}"/>
    <cellStyle name="40% - Accent2 23 3 3 2 2 3" xfId="33959" xr:uid="{00000000-0005-0000-0000-00000A1D0000}"/>
    <cellStyle name="40% - Accent2 23 3 3 2 3" xfId="2948" xr:uid="{00000000-0005-0000-0000-00000B1D0000}"/>
    <cellStyle name="40% - Accent2 23 3 3 2 3 2" xfId="30534" xr:uid="{00000000-0005-0000-0000-00000C1D0000}"/>
    <cellStyle name="40% - Accent2 23 3 3 2 3 3" xfId="33960" xr:uid="{00000000-0005-0000-0000-00000D1D0000}"/>
    <cellStyle name="40% - Accent2 23 3 3 2 4" xfId="30532" xr:uid="{00000000-0005-0000-0000-00000E1D0000}"/>
    <cellStyle name="40% - Accent2 23 3 3 2 5" xfId="33958" xr:uid="{00000000-0005-0000-0000-00000F1D0000}"/>
    <cellStyle name="40% - Accent2 23 3 3 3" xfId="2949" xr:uid="{00000000-0005-0000-0000-0000101D0000}"/>
    <cellStyle name="40% - Accent2 23 3 3 3 2" xfId="30535" xr:uid="{00000000-0005-0000-0000-0000111D0000}"/>
    <cellStyle name="40% - Accent2 23 3 3 3 3" xfId="33961" xr:uid="{00000000-0005-0000-0000-0000121D0000}"/>
    <cellStyle name="40% - Accent2 23 3 3 4" xfId="2950" xr:uid="{00000000-0005-0000-0000-0000131D0000}"/>
    <cellStyle name="40% - Accent2 23 3 3 4 2" xfId="30536" xr:uid="{00000000-0005-0000-0000-0000141D0000}"/>
    <cellStyle name="40% - Accent2 23 3 3 4 3" xfId="33962" xr:uid="{00000000-0005-0000-0000-0000151D0000}"/>
    <cellStyle name="40% - Accent2 23 3 3 5" xfId="30531" xr:uid="{00000000-0005-0000-0000-0000161D0000}"/>
    <cellStyle name="40% - Accent2 23 3 3 6" xfId="33957" xr:uid="{00000000-0005-0000-0000-0000171D0000}"/>
    <cellStyle name="40% - Accent2 23 3 4" xfId="2951" xr:uid="{00000000-0005-0000-0000-0000181D0000}"/>
    <cellStyle name="40% - Accent2 23 3 4 2" xfId="2952" xr:uid="{00000000-0005-0000-0000-0000191D0000}"/>
    <cellStyle name="40% - Accent2 23 3 4 2 2" xfId="30538" xr:uid="{00000000-0005-0000-0000-00001A1D0000}"/>
    <cellStyle name="40% - Accent2 23 3 4 2 3" xfId="33964" xr:uid="{00000000-0005-0000-0000-00001B1D0000}"/>
    <cellStyle name="40% - Accent2 23 3 4 3" xfId="2953" xr:uid="{00000000-0005-0000-0000-00001C1D0000}"/>
    <cellStyle name="40% - Accent2 23 3 4 3 2" xfId="30539" xr:uid="{00000000-0005-0000-0000-00001D1D0000}"/>
    <cellStyle name="40% - Accent2 23 3 4 3 3" xfId="33965" xr:uid="{00000000-0005-0000-0000-00001E1D0000}"/>
    <cellStyle name="40% - Accent2 23 3 4 4" xfId="30537" xr:uid="{00000000-0005-0000-0000-00001F1D0000}"/>
    <cellStyle name="40% - Accent2 23 3 4 5" xfId="33963" xr:uid="{00000000-0005-0000-0000-0000201D0000}"/>
    <cellStyle name="40% - Accent2 23 4" xfId="2954" xr:uid="{00000000-0005-0000-0000-0000211D0000}"/>
    <cellStyle name="40% - Accent2 23 4 2" xfId="2955" xr:uid="{00000000-0005-0000-0000-0000221D0000}"/>
    <cellStyle name="40% - Accent2 23 4 2 2" xfId="2956" xr:uid="{00000000-0005-0000-0000-0000231D0000}"/>
    <cellStyle name="40% - Accent2 23 4 2 2 2" xfId="2957" xr:uid="{00000000-0005-0000-0000-0000241D0000}"/>
    <cellStyle name="40% - Accent2 23 4 2 2 2 2" xfId="30542" xr:uid="{00000000-0005-0000-0000-0000251D0000}"/>
    <cellStyle name="40% - Accent2 23 4 2 2 2 3" xfId="33968" xr:uid="{00000000-0005-0000-0000-0000261D0000}"/>
    <cellStyle name="40% - Accent2 23 4 2 2 3" xfId="2958" xr:uid="{00000000-0005-0000-0000-0000271D0000}"/>
    <cellStyle name="40% - Accent2 23 4 2 2 3 2" xfId="30543" xr:uid="{00000000-0005-0000-0000-0000281D0000}"/>
    <cellStyle name="40% - Accent2 23 4 2 2 3 3" xfId="33969" xr:uid="{00000000-0005-0000-0000-0000291D0000}"/>
    <cellStyle name="40% - Accent2 23 4 2 2 4" xfId="30541" xr:uid="{00000000-0005-0000-0000-00002A1D0000}"/>
    <cellStyle name="40% - Accent2 23 4 2 2 5" xfId="33967" xr:uid="{00000000-0005-0000-0000-00002B1D0000}"/>
    <cellStyle name="40% - Accent2 23 4 2 3" xfId="2959" xr:uid="{00000000-0005-0000-0000-00002C1D0000}"/>
    <cellStyle name="40% - Accent2 23 4 2 3 2" xfId="30544" xr:uid="{00000000-0005-0000-0000-00002D1D0000}"/>
    <cellStyle name="40% - Accent2 23 4 2 3 3" xfId="33970" xr:uid="{00000000-0005-0000-0000-00002E1D0000}"/>
    <cellStyle name="40% - Accent2 23 4 2 4" xfId="2960" xr:uid="{00000000-0005-0000-0000-00002F1D0000}"/>
    <cellStyle name="40% - Accent2 23 4 2 4 2" xfId="30545" xr:uid="{00000000-0005-0000-0000-0000301D0000}"/>
    <cellStyle name="40% - Accent2 23 4 2 4 3" xfId="33971" xr:uid="{00000000-0005-0000-0000-0000311D0000}"/>
    <cellStyle name="40% - Accent2 23 4 2 5" xfId="30540" xr:uid="{00000000-0005-0000-0000-0000321D0000}"/>
    <cellStyle name="40% - Accent2 23 4 2 6" xfId="33966" xr:uid="{00000000-0005-0000-0000-0000331D0000}"/>
    <cellStyle name="40% - Accent2 23 4 3" xfId="2961" xr:uid="{00000000-0005-0000-0000-0000341D0000}"/>
    <cellStyle name="40% - Accent2 23 4 3 2" xfId="2962" xr:uid="{00000000-0005-0000-0000-0000351D0000}"/>
    <cellStyle name="40% - Accent2 23 4 3 2 2" xfId="2963" xr:uid="{00000000-0005-0000-0000-0000361D0000}"/>
    <cellStyle name="40% - Accent2 23 4 3 2 2 2" xfId="30548" xr:uid="{00000000-0005-0000-0000-0000371D0000}"/>
    <cellStyle name="40% - Accent2 23 4 3 2 2 3" xfId="33974" xr:uid="{00000000-0005-0000-0000-0000381D0000}"/>
    <cellStyle name="40% - Accent2 23 4 3 2 3" xfId="2964" xr:uid="{00000000-0005-0000-0000-0000391D0000}"/>
    <cellStyle name="40% - Accent2 23 4 3 2 3 2" xfId="30549" xr:uid="{00000000-0005-0000-0000-00003A1D0000}"/>
    <cellStyle name="40% - Accent2 23 4 3 2 3 3" xfId="33975" xr:uid="{00000000-0005-0000-0000-00003B1D0000}"/>
    <cellStyle name="40% - Accent2 23 4 3 2 4" xfId="30547" xr:uid="{00000000-0005-0000-0000-00003C1D0000}"/>
    <cellStyle name="40% - Accent2 23 4 3 2 5" xfId="33973" xr:uid="{00000000-0005-0000-0000-00003D1D0000}"/>
    <cellStyle name="40% - Accent2 23 4 3 3" xfId="2965" xr:uid="{00000000-0005-0000-0000-00003E1D0000}"/>
    <cellStyle name="40% - Accent2 23 4 3 3 2" xfId="30550" xr:uid="{00000000-0005-0000-0000-00003F1D0000}"/>
    <cellStyle name="40% - Accent2 23 4 3 3 3" xfId="33976" xr:uid="{00000000-0005-0000-0000-0000401D0000}"/>
    <cellStyle name="40% - Accent2 23 4 3 4" xfId="2966" xr:uid="{00000000-0005-0000-0000-0000411D0000}"/>
    <cellStyle name="40% - Accent2 23 4 3 4 2" xfId="30551" xr:uid="{00000000-0005-0000-0000-0000421D0000}"/>
    <cellStyle name="40% - Accent2 23 4 3 4 3" xfId="33977" xr:uid="{00000000-0005-0000-0000-0000431D0000}"/>
    <cellStyle name="40% - Accent2 23 4 3 5" xfId="30546" xr:uid="{00000000-0005-0000-0000-0000441D0000}"/>
    <cellStyle name="40% - Accent2 23 4 3 6" xfId="33972" xr:uid="{00000000-0005-0000-0000-0000451D0000}"/>
    <cellStyle name="40% - Accent2 23 4 4" xfId="2967" xr:uid="{00000000-0005-0000-0000-0000461D0000}"/>
    <cellStyle name="40% - Accent2 23 4 4 2" xfId="2968" xr:uid="{00000000-0005-0000-0000-0000471D0000}"/>
    <cellStyle name="40% - Accent2 23 4 4 2 2" xfId="30553" xr:uid="{00000000-0005-0000-0000-0000481D0000}"/>
    <cellStyle name="40% - Accent2 23 4 4 2 3" xfId="33979" xr:uid="{00000000-0005-0000-0000-0000491D0000}"/>
    <cellStyle name="40% - Accent2 23 4 4 3" xfId="2969" xr:uid="{00000000-0005-0000-0000-00004A1D0000}"/>
    <cellStyle name="40% - Accent2 23 4 4 3 2" xfId="30554" xr:uid="{00000000-0005-0000-0000-00004B1D0000}"/>
    <cellStyle name="40% - Accent2 23 4 4 3 3" xfId="33980" xr:uid="{00000000-0005-0000-0000-00004C1D0000}"/>
    <cellStyle name="40% - Accent2 23 4 4 4" xfId="30552" xr:uid="{00000000-0005-0000-0000-00004D1D0000}"/>
    <cellStyle name="40% - Accent2 23 4 4 5" xfId="33978" xr:uid="{00000000-0005-0000-0000-00004E1D0000}"/>
    <cellStyle name="40% - Accent2 23 5" xfId="2970" xr:uid="{00000000-0005-0000-0000-00004F1D0000}"/>
    <cellStyle name="40% - Accent2 23 5 2" xfId="2971" xr:uid="{00000000-0005-0000-0000-0000501D0000}"/>
    <cellStyle name="40% - Accent2 23 5 2 2" xfId="2972" xr:uid="{00000000-0005-0000-0000-0000511D0000}"/>
    <cellStyle name="40% - Accent2 23 5 2 2 2" xfId="2973" xr:uid="{00000000-0005-0000-0000-0000521D0000}"/>
    <cellStyle name="40% - Accent2 23 5 2 2 2 2" xfId="30558" xr:uid="{00000000-0005-0000-0000-0000531D0000}"/>
    <cellStyle name="40% - Accent2 23 5 2 2 2 3" xfId="33984" xr:uid="{00000000-0005-0000-0000-0000541D0000}"/>
    <cellStyle name="40% - Accent2 23 5 2 2 3" xfId="2974" xr:uid="{00000000-0005-0000-0000-0000551D0000}"/>
    <cellStyle name="40% - Accent2 23 5 2 2 3 2" xfId="30559" xr:uid="{00000000-0005-0000-0000-0000561D0000}"/>
    <cellStyle name="40% - Accent2 23 5 2 2 3 3" xfId="33985" xr:uid="{00000000-0005-0000-0000-0000571D0000}"/>
    <cellStyle name="40% - Accent2 23 5 2 2 4" xfId="30557" xr:uid="{00000000-0005-0000-0000-0000581D0000}"/>
    <cellStyle name="40% - Accent2 23 5 2 2 5" xfId="33983" xr:uid="{00000000-0005-0000-0000-0000591D0000}"/>
    <cellStyle name="40% - Accent2 23 5 2 3" xfId="2975" xr:uid="{00000000-0005-0000-0000-00005A1D0000}"/>
    <cellStyle name="40% - Accent2 23 5 2 3 2" xfId="30560" xr:uid="{00000000-0005-0000-0000-00005B1D0000}"/>
    <cellStyle name="40% - Accent2 23 5 2 3 3" xfId="33986" xr:uid="{00000000-0005-0000-0000-00005C1D0000}"/>
    <cellStyle name="40% - Accent2 23 5 2 4" xfId="2976" xr:uid="{00000000-0005-0000-0000-00005D1D0000}"/>
    <cellStyle name="40% - Accent2 23 5 2 4 2" xfId="30561" xr:uid="{00000000-0005-0000-0000-00005E1D0000}"/>
    <cellStyle name="40% - Accent2 23 5 2 4 3" xfId="33987" xr:uid="{00000000-0005-0000-0000-00005F1D0000}"/>
    <cellStyle name="40% - Accent2 23 5 2 5" xfId="2977" xr:uid="{00000000-0005-0000-0000-0000601D0000}"/>
    <cellStyle name="40% - Accent2 23 5 2 5 2" xfId="30562" xr:uid="{00000000-0005-0000-0000-0000611D0000}"/>
    <cellStyle name="40% - Accent2 23 5 2 5 3" xfId="33988" xr:uid="{00000000-0005-0000-0000-0000621D0000}"/>
    <cellStyle name="40% - Accent2 23 5 2 6" xfId="2978" xr:uid="{00000000-0005-0000-0000-0000631D0000}"/>
    <cellStyle name="40% - Accent2 23 5 2 6 2" xfId="30563" xr:uid="{00000000-0005-0000-0000-0000641D0000}"/>
    <cellStyle name="40% - Accent2 23 5 2 6 3" xfId="33989" xr:uid="{00000000-0005-0000-0000-0000651D0000}"/>
    <cellStyle name="40% - Accent2 23 5 2 7" xfId="30556" xr:uid="{00000000-0005-0000-0000-0000661D0000}"/>
    <cellStyle name="40% - Accent2 23 5 2 8" xfId="33982" xr:uid="{00000000-0005-0000-0000-0000671D0000}"/>
    <cellStyle name="40% - Accent2 23 5 3" xfId="2979" xr:uid="{00000000-0005-0000-0000-0000681D0000}"/>
    <cellStyle name="40% - Accent2 23 5 3 2" xfId="2980" xr:uid="{00000000-0005-0000-0000-0000691D0000}"/>
    <cellStyle name="40% - Accent2 23 5 3 2 2" xfId="30565" xr:uid="{00000000-0005-0000-0000-00006A1D0000}"/>
    <cellStyle name="40% - Accent2 23 5 3 2 3" xfId="33991" xr:uid="{00000000-0005-0000-0000-00006B1D0000}"/>
    <cellStyle name="40% - Accent2 23 5 3 3" xfId="2981" xr:uid="{00000000-0005-0000-0000-00006C1D0000}"/>
    <cellStyle name="40% - Accent2 23 5 3 3 2" xfId="30566" xr:uid="{00000000-0005-0000-0000-00006D1D0000}"/>
    <cellStyle name="40% - Accent2 23 5 3 3 3" xfId="33992" xr:uid="{00000000-0005-0000-0000-00006E1D0000}"/>
    <cellStyle name="40% - Accent2 23 5 3 4" xfId="30564" xr:uid="{00000000-0005-0000-0000-00006F1D0000}"/>
    <cellStyle name="40% - Accent2 23 5 3 5" xfId="33990" xr:uid="{00000000-0005-0000-0000-0000701D0000}"/>
    <cellStyle name="40% - Accent2 23 5 4" xfId="2982" xr:uid="{00000000-0005-0000-0000-0000711D0000}"/>
    <cellStyle name="40% - Accent2 23 5 4 2" xfId="30567" xr:uid="{00000000-0005-0000-0000-0000721D0000}"/>
    <cellStyle name="40% - Accent2 23 5 4 3" xfId="33993" xr:uid="{00000000-0005-0000-0000-0000731D0000}"/>
    <cellStyle name="40% - Accent2 23 5 5" xfId="2983" xr:uid="{00000000-0005-0000-0000-0000741D0000}"/>
    <cellStyle name="40% - Accent2 23 5 5 2" xfId="30568" xr:uid="{00000000-0005-0000-0000-0000751D0000}"/>
    <cellStyle name="40% - Accent2 23 5 5 3" xfId="33994" xr:uid="{00000000-0005-0000-0000-0000761D0000}"/>
    <cellStyle name="40% - Accent2 23 5 6" xfId="2984" xr:uid="{00000000-0005-0000-0000-0000771D0000}"/>
    <cellStyle name="40% - Accent2 23 5 6 2" xfId="30569" xr:uid="{00000000-0005-0000-0000-0000781D0000}"/>
    <cellStyle name="40% - Accent2 23 5 6 3" xfId="33995" xr:uid="{00000000-0005-0000-0000-0000791D0000}"/>
    <cellStyle name="40% - Accent2 23 5 7" xfId="2985" xr:uid="{00000000-0005-0000-0000-00007A1D0000}"/>
    <cellStyle name="40% - Accent2 23 5 7 2" xfId="30570" xr:uid="{00000000-0005-0000-0000-00007B1D0000}"/>
    <cellStyle name="40% - Accent2 23 5 7 3" xfId="33996" xr:uid="{00000000-0005-0000-0000-00007C1D0000}"/>
    <cellStyle name="40% - Accent2 23 5 8" xfId="30555" xr:uid="{00000000-0005-0000-0000-00007D1D0000}"/>
    <cellStyle name="40% - Accent2 23 5 9" xfId="33981" xr:uid="{00000000-0005-0000-0000-00007E1D0000}"/>
    <cellStyle name="40% - Accent2 23 6" xfId="2986" xr:uid="{00000000-0005-0000-0000-00007F1D0000}"/>
    <cellStyle name="40% - Accent2 23 6 2" xfId="2987" xr:uid="{00000000-0005-0000-0000-0000801D0000}"/>
    <cellStyle name="40% - Accent2 23 6 2 2" xfId="2988" xr:uid="{00000000-0005-0000-0000-0000811D0000}"/>
    <cellStyle name="40% - Accent2 23 6 2 2 2" xfId="30573" xr:uid="{00000000-0005-0000-0000-0000821D0000}"/>
    <cellStyle name="40% - Accent2 23 6 2 2 3" xfId="33999" xr:uid="{00000000-0005-0000-0000-0000831D0000}"/>
    <cellStyle name="40% - Accent2 23 6 2 3" xfId="2989" xr:uid="{00000000-0005-0000-0000-0000841D0000}"/>
    <cellStyle name="40% - Accent2 23 6 2 3 2" xfId="30574" xr:uid="{00000000-0005-0000-0000-0000851D0000}"/>
    <cellStyle name="40% - Accent2 23 6 2 3 3" xfId="34000" xr:uid="{00000000-0005-0000-0000-0000861D0000}"/>
    <cellStyle name="40% - Accent2 23 6 2 4" xfId="30572" xr:uid="{00000000-0005-0000-0000-0000871D0000}"/>
    <cellStyle name="40% - Accent2 23 6 2 5" xfId="33998" xr:uid="{00000000-0005-0000-0000-0000881D0000}"/>
    <cellStyle name="40% - Accent2 23 6 3" xfId="2990" xr:uid="{00000000-0005-0000-0000-0000891D0000}"/>
    <cellStyle name="40% - Accent2 23 6 3 2" xfId="30575" xr:uid="{00000000-0005-0000-0000-00008A1D0000}"/>
    <cellStyle name="40% - Accent2 23 6 3 3" xfId="34001" xr:uid="{00000000-0005-0000-0000-00008B1D0000}"/>
    <cellStyle name="40% - Accent2 23 6 4" xfId="2991" xr:uid="{00000000-0005-0000-0000-00008C1D0000}"/>
    <cellStyle name="40% - Accent2 23 6 4 2" xfId="30576" xr:uid="{00000000-0005-0000-0000-00008D1D0000}"/>
    <cellStyle name="40% - Accent2 23 6 4 3" xfId="34002" xr:uid="{00000000-0005-0000-0000-00008E1D0000}"/>
    <cellStyle name="40% - Accent2 23 6 5" xfId="2992" xr:uid="{00000000-0005-0000-0000-00008F1D0000}"/>
    <cellStyle name="40% - Accent2 23 6 5 2" xfId="30577" xr:uid="{00000000-0005-0000-0000-0000901D0000}"/>
    <cellStyle name="40% - Accent2 23 6 5 3" xfId="34003" xr:uid="{00000000-0005-0000-0000-0000911D0000}"/>
    <cellStyle name="40% - Accent2 23 6 6" xfId="2993" xr:uid="{00000000-0005-0000-0000-0000921D0000}"/>
    <cellStyle name="40% - Accent2 23 6 6 2" xfId="30578" xr:uid="{00000000-0005-0000-0000-0000931D0000}"/>
    <cellStyle name="40% - Accent2 23 6 6 3" xfId="34004" xr:uid="{00000000-0005-0000-0000-0000941D0000}"/>
    <cellStyle name="40% - Accent2 23 6 7" xfId="30571" xr:uid="{00000000-0005-0000-0000-0000951D0000}"/>
    <cellStyle name="40% - Accent2 23 6 8" xfId="33997" xr:uid="{00000000-0005-0000-0000-0000961D0000}"/>
    <cellStyle name="40% - Accent2 23 7" xfId="2994" xr:uid="{00000000-0005-0000-0000-0000971D0000}"/>
    <cellStyle name="40% - Accent2 23 7 2" xfId="2995" xr:uid="{00000000-0005-0000-0000-0000981D0000}"/>
    <cellStyle name="40% - Accent2 23 7 2 2" xfId="2996" xr:uid="{00000000-0005-0000-0000-0000991D0000}"/>
    <cellStyle name="40% - Accent2 23 7 2 2 2" xfId="30581" xr:uid="{00000000-0005-0000-0000-00009A1D0000}"/>
    <cellStyle name="40% - Accent2 23 7 2 2 3" xfId="34007" xr:uid="{00000000-0005-0000-0000-00009B1D0000}"/>
    <cellStyle name="40% - Accent2 23 7 2 3" xfId="2997" xr:uid="{00000000-0005-0000-0000-00009C1D0000}"/>
    <cellStyle name="40% - Accent2 23 7 2 3 2" xfId="30582" xr:uid="{00000000-0005-0000-0000-00009D1D0000}"/>
    <cellStyle name="40% - Accent2 23 7 2 3 3" xfId="34008" xr:uid="{00000000-0005-0000-0000-00009E1D0000}"/>
    <cellStyle name="40% - Accent2 23 7 2 4" xfId="30580" xr:uid="{00000000-0005-0000-0000-00009F1D0000}"/>
    <cellStyle name="40% - Accent2 23 7 2 5" xfId="34006" xr:uid="{00000000-0005-0000-0000-0000A01D0000}"/>
    <cellStyle name="40% - Accent2 23 7 3" xfId="2998" xr:uid="{00000000-0005-0000-0000-0000A11D0000}"/>
    <cellStyle name="40% - Accent2 23 7 3 2" xfId="30583" xr:uid="{00000000-0005-0000-0000-0000A21D0000}"/>
    <cellStyle name="40% - Accent2 23 7 3 3" xfId="34009" xr:uid="{00000000-0005-0000-0000-0000A31D0000}"/>
    <cellStyle name="40% - Accent2 23 7 4" xfId="2999" xr:uid="{00000000-0005-0000-0000-0000A41D0000}"/>
    <cellStyle name="40% - Accent2 23 7 4 2" xfId="30584" xr:uid="{00000000-0005-0000-0000-0000A51D0000}"/>
    <cellStyle name="40% - Accent2 23 7 4 3" xfId="34010" xr:uid="{00000000-0005-0000-0000-0000A61D0000}"/>
    <cellStyle name="40% - Accent2 23 7 5" xfId="3000" xr:uid="{00000000-0005-0000-0000-0000A71D0000}"/>
    <cellStyle name="40% - Accent2 23 7 5 2" xfId="30585" xr:uid="{00000000-0005-0000-0000-0000A81D0000}"/>
    <cellStyle name="40% - Accent2 23 7 5 3" xfId="34011" xr:uid="{00000000-0005-0000-0000-0000A91D0000}"/>
    <cellStyle name="40% - Accent2 23 7 6" xfId="30579" xr:uid="{00000000-0005-0000-0000-0000AA1D0000}"/>
    <cellStyle name="40% - Accent2 23 7 7" xfId="34005" xr:uid="{00000000-0005-0000-0000-0000AB1D0000}"/>
    <cellStyle name="40% - Accent2 23 8" xfId="3001" xr:uid="{00000000-0005-0000-0000-0000AC1D0000}"/>
    <cellStyle name="40% - Accent2 23 8 2" xfId="3002" xr:uid="{00000000-0005-0000-0000-0000AD1D0000}"/>
    <cellStyle name="40% - Accent2 23 8 2 2" xfId="30587" xr:uid="{00000000-0005-0000-0000-0000AE1D0000}"/>
    <cellStyle name="40% - Accent2 23 8 2 3" xfId="34013" xr:uid="{00000000-0005-0000-0000-0000AF1D0000}"/>
    <cellStyle name="40% - Accent2 23 8 3" xfId="3003" xr:uid="{00000000-0005-0000-0000-0000B01D0000}"/>
    <cellStyle name="40% - Accent2 23 8 3 2" xfId="30588" xr:uid="{00000000-0005-0000-0000-0000B11D0000}"/>
    <cellStyle name="40% - Accent2 23 8 3 3" xfId="34014" xr:uid="{00000000-0005-0000-0000-0000B21D0000}"/>
    <cellStyle name="40% - Accent2 23 8 4" xfId="30586" xr:uid="{00000000-0005-0000-0000-0000B31D0000}"/>
    <cellStyle name="40% - Accent2 23 8 5" xfId="34012" xr:uid="{00000000-0005-0000-0000-0000B41D0000}"/>
    <cellStyle name="40% - Accent2 23 9" xfId="3004" xr:uid="{00000000-0005-0000-0000-0000B51D0000}"/>
    <cellStyle name="40% - Accent2 23 9 2" xfId="30589" xr:uid="{00000000-0005-0000-0000-0000B61D0000}"/>
    <cellStyle name="40% - Accent2 23 9 3" xfId="34015" xr:uid="{00000000-0005-0000-0000-0000B71D0000}"/>
    <cellStyle name="40% - Accent2 24" xfId="3005" xr:uid="{00000000-0005-0000-0000-0000B81D0000}"/>
    <cellStyle name="40% - Accent2 24 10" xfId="3006" xr:uid="{00000000-0005-0000-0000-0000B91D0000}"/>
    <cellStyle name="40% - Accent2 24 10 2" xfId="30591" xr:uid="{00000000-0005-0000-0000-0000BA1D0000}"/>
    <cellStyle name="40% - Accent2 24 10 3" xfId="34017" xr:uid="{00000000-0005-0000-0000-0000BB1D0000}"/>
    <cellStyle name="40% - Accent2 24 11" xfId="3007" xr:uid="{00000000-0005-0000-0000-0000BC1D0000}"/>
    <cellStyle name="40% - Accent2 24 11 2" xfId="30592" xr:uid="{00000000-0005-0000-0000-0000BD1D0000}"/>
    <cellStyle name="40% - Accent2 24 11 3" xfId="34018" xr:uid="{00000000-0005-0000-0000-0000BE1D0000}"/>
    <cellStyle name="40% - Accent2 24 12" xfId="3008" xr:uid="{00000000-0005-0000-0000-0000BF1D0000}"/>
    <cellStyle name="40% - Accent2 24 12 2" xfId="30593" xr:uid="{00000000-0005-0000-0000-0000C01D0000}"/>
    <cellStyle name="40% - Accent2 24 12 3" xfId="34019" xr:uid="{00000000-0005-0000-0000-0000C11D0000}"/>
    <cellStyle name="40% - Accent2 24 13" xfId="30590" xr:uid="{00000000-0005-0000-0000-0000C21D0000}"/>
    <cellStyle name="40% - Accent2 24 14" xfId="34016" xr:uid="{00000000-0005-0000-0000-0000C31D0000}"/>
    <cellStyle name="40% - Accent2 24 2" xfId="3009" xr:uid="{00000000-0005-0000-0000-0000C41D0000}"/>
    <cellStyle name="40% - Accent2 24 2 2" xfId="3010" xr:uid="{00000000-0005-0000-0000-0000C51D0000}"/>
    <cellStyle name="40% - Accent2 24 2 2 2" xfId="3011" xr:uid="{00000000-0005-0000-0000-0000C61D0000}"/>
    <cellStyle name="40% - Accent2 24 2 2 2 2" xfId="30595" xr:uid="{00000000-0005-0000-0000-0000C71D0000}"/>
    <cellStyle name="40% - Accent2 24 2 2 2 3" xfId="34021" xr:uid="{00000000-0005-0000-0000-0000C81D0000}"/>
    <cellStyle name="40% - Accent2 24 2 2 3" xfId="3012" xr:uid="{00000000-0005-0000-0000-0000C91D0000}"/>
    <cellStyle name="40% - Accent2 24 2 2 3 2" xfId="30596" xr:uid="{00000000-0005-0000-0000-0000CA1D0000}"/>
    <cellStyle name="40% - Accent2 24 2 2 3 3" xfId="34022" xr:uid="{00000000-0005-0000-0000-0000CB1D0000}"/>
    <cellStyle name="40% - Accent2 24 2 2 4" xfId="30594" xr:uid="{00000000-0005-0000-0000-0000CC1D0000}"/>
    <cellStyle name="40% - Accent2 24 2 2 5" xfId="34020" xr:uid="{00000000-0005-0000-0000-0000CD1D0000}"/>
    <cellStyle name="40% - Accent2 24 3" xfId="3013" xr:uid="{00000000-0005-0000-0000-0000CE1D0000}"/>
    <cellStyle name="40% - Accent2 24 3 2" xfId="3014" xr:uid="{00000000-0005-0000-0000-0000CF1D0000}"/>
    <cellStyle name="40% - Accent2 24 3 2 2" xfId="3015" xr:uid="{00000000-0005-0000-0000-0000D01D0000}"/>
    <cellStyle name="40% - Accent2 24 3 2 2 2" xfId="30598" xr:uid="{00000000-0005-0000-0000-0000D11D0000}"/>
    <cellStyle name="40% - Accent2 24 3 2 2 3" xfId="34024" xr:uid="{00000000-0005-0000-0000-0000D21D0000}"/>
    <cellStyle name="40% - Accent2 24 3 2 3" xfId="3016" xr:uid="{00000000-0005-0000-0000-0000D31D0000}"/>
    <cellStyle name="40% - Accent2 24 3 2 3 2" xfId="30599" xr:uid="{00000000-0005-0000-0000-0000D41D0000}"/>
    <cellStyle name="40% - Accent2 24 3 2 3 3" xfId="34025" xr:uid="{00000000-0005-0000-0000-0000D51D0000}"/>
    <cellStyle name="40% - Accent2 24 3 2 4" xfId="30597" xr:uid="{00000000-0005-0000-0000-0000D61D0000}"/>
    <cellStyle name="40% - Accent2 24 3 2 5" xfId="34023" xr:uid="{00000000-0005-0000-0000-0000D71D0000}"/>
    <cellStyle name="40% - Accent2 24 4" xfId="3017" xr:uid="{00000000-0005-0000-0000-0000D81D0000}"/>
    <cellStyle name="40% - Accent2 24 5" xfId="3018" xr:uid="{00000000-0005-0000-0000-0000D91D0000}"/>
    <cellStyle name="40% - Accent2 24 6" xfId="3019" xr:uid="{00000000-0005-0000-0000-0000DA1D0000}"/>
    <cellStyle name="40% - Accent2 24 7" xfId="3020" xr:uid="{00000000-0005-0000-0000-0000DB1D0000}"/>
    <cellStyle name="40% - Accent2 24 7 2" xfId="3021" xr:uid="{00000000-0005-0000-0000-0000DC1D0000}"/>
    <cellStyle name="40% - Accent2 24 7 2 2" xfId="3022" xr:uid="{00000000-0005-0000-0000-0000DD1D0000}"/>
    <cellStyle name="40% - Accent2 24 7 2 2 2" xfId="30602" xr:uid="{00000000-0005-0000-0000-0000DE1D0000}"/>
    <cellStyle name="40% - Accent2 24 7 2 2 3" xfId="34028" xr:uid="{00000000-0005-0000-0000-0000DF1D0000}"/>
    <cellStyle name="40% - Accent2 24 7 2 3" xfId="3023" xr:uid="{00000000-0005-0000-0000-0000E01D0000}"/>
    <cellStyle name="40% - Accent2 24 7 2 3 2" xfId="30603" xr:uid="{00000000-0005-0000-0000-0000E11D0000}"/>
    <cellStyle name="40% - Accent2 24 7 2 3 3" xfId="34029" xr:uid="{00000000-0005-0000-0000-0000E21D0000}"/>
    <cellStyle name="40% - Accent2 24 7 2 4" xfId="30601" xr:uid="{00000000-0005-0000-0000-0000E31D0000}"/>
    <cellStyle name="40% - Accent2 24 7 2 5" xfId="34027" xr:uid="{00000000-0005-0000-0000-0000E41D0000}"/>
    <cellStyle name="40% - Accent2 24 7 3" xfId="3024" xr:uid="{00000000-0005-0000-0000-0000E51D0000}"/>
    <cellStyle name="40% - Accent2 24 7 3 2" xfId="30604" xr:uid="{00000000-0005-0000-0000-0000E61D0000}"/>
    <cellStyle name="40% - Accent2 24 7 3 3" xfId="34030" xr:uid="{00000000-0005-0000-0000-0000E71D0000}"/>
    <cellStyle name="40% - Accent2 24 7 4" xfId="3025" xr:uid="{00000000-0005-0000-0000-0000E81D0000}"/>
    <cellStyle name="40% - Accent2 24 7 4 2" xfId="30605" xr:uid="{00000000-0005-0000-0000-0000E91D0000}"/>
    <cellStyle name="40% - Accent2 24 7 4 3" xfId="34031" xr:uid="{00000000-0005-0000-0000-0000EA1D0000}"/>
    <cellStyle name="40% - Accent2 24 7 5" xfId="3026" xr:uid="{00000000-0005-0000-0000-0000EB1D0000}"/>
    <cellStyle name="40% - Accent2 24 7 5 2" xfId="30606" xr:uid="{00000000-0005-0000-0000-0000EC1D0000}"/>
    <cellStyle name="40% - Accent2 24 7 5 3" xfId="34032" xr:uid="{00000000-0005-0000-0000-0000ED1D0000}"/>
    <cellStyle name="40% - Accent2 24 7 6" xfId="30600" xr:uid="{00000000-0005-0000-0000-0000EE1D0000}"/>
    <cellStyle name="40% - Accent2 24 7 7" xfId="34026" xr:uid="{00000000-0005-0000-0000-0000EF1D0000}"/>
    <cellStyle name="40% - Accent2 24 8" xfId="3027" xr:uid="{00000000-0005-0000-0000-0000F01D0000}"/>
    <cellStyle name="40% - Accent2 24 8 2" xfId="3028" xr:uid="{00000000-0005-0000-0000-0000F11D0000}"/>
    <cellStyle name="40% - Accent2 24 8 2 2" xfId="30608" xr:uid="{00000000-0005-0000-0000-0000F21D0000}"/>
    <cellStyle name="40% - Accent2 24 8 2 3" xfId="34034" xr:uid="{00000000-0005-0000-0000-0000F31D0000}"/>
    <cellStyle name="40% - Accent2 24 8 3" xfId="3029" xr:uid="{00000000-0005-0000-0000-0000F41D0000}"/>
    <cellStyle name="40% - Accent2 24 8 3 2" xfId="30609" xr:uid="{00000000-0005-0000-0000-0000F51D0000}"/>
    <cellStyle name="40% - Accent2 24 8 3 3" xfId="34035" xr:uid="{00000000-0005-0000-0000-0000F61D0000}"/>
    <cellStyle name="40% - Accent2 24 8 4" xfId="3030" xr:uid="{00000000-0005-0000-0000-0000F71D0000}"/>
    <cellStyle name="40% - Accent2 24 8 4 2" xfId="30610" xr:uid="{00000000-0005-0000-0000-0000F81D0000}"/>
    <cellStyle name="40% - Accent2 24 8 4 3" xfId="34036" xr:uid="{00000000-0005-0000-0000-0000F91D0000}"/>
    <cellStyle name="40% - Accent2 24 8 5" xfId="3031" xr:uid="{00000000-0005-0000-0000-0000FA1D0000}"/>
    <cellStyle name="40% - Accent2 24 8 5 2" xfId="30611" xr:uid="{00000000-0005-0000-0000-0000FB1D0000}"/>
    <cellStyle name="40% - Accent2 24 8 5 3" xfId="34037" xr:uid="{00000000-0005-0000-0000-0000FC1D0000}"/>
    <cellStyle name="40% - Accent2 24 8 6" xfId="30607" xr:uid="{00000000-0005-0000-0000-0000FD1D0000}"/>
    <cellStyle name="40% - Accent2 24 8 7" xfId="34033" xr:uid="{00000000-0005-0000-0000-0000FE1D0000}"/>
    <cellStyle name="40% - Accent2 24 9" xfId="3032" xr:uid="{00000000-0005-0000-0000-0000FF1D0000}"/>
    <cellStyle name="40% - Accent2 24 9 2" xfId="30612" xr:uid="{00000000-0005-0000-0000-0000001E0000}"/>
    <cellStyle name="40% - Accent2 24 9 3" xfId="34038" xr:uid="{00000000-0005-0000-0000-0000011E0000}"/>
    <cellStyle name="40% - Accent2 25" xfId="3033" xr:uid="{00000000-0005-0000-0000-0000021E0000}"/>
    <cellStyle name="40% - Accent2 25 10" xfId="34039" xr:uid="{00000000-0005-0000-0000-0000031E0000}"/>
    <cellStyle name="40% - Accent2 25 2" xfId="3034" xr:uid="{00000000-0005-0000-0000-0000041E0000}"/>
    <cellStyle name="40% - Accent2 25 2 2" xfId="3035" xr:uid="{00000000-0005-0000-0000-0000051E0000}"/>
    <cellStyle name="40% - Accent2 25 2 2 2" xfId="3036" xr:uid="{00000000-0005-0000-0000-0000061E0000}"/>
    <cellStyle name="40% - Accent2 25 2 2 2 2" xfId="30615" xr:uid="{00000000-0005-0000-0000-0000071E0000}"/>
    <cellStyle name="40% - Accent2 25 2 2 2 3" xfId="34041" xr:uid="{00000000-0005-0000-0000-0000081E0000}"/>
    <cellStyle name="40% - Accent2 25 2 2 3" xfId="3037" xr:uid="{00000000-0005-0000-0000-0000091E0000}"/>
    <cellStyle name="40% - Accent2 25 2 2 3 2" xfId="30616" xr:uid="{00000000-0005-0000-0000-00000A1E0000}"/>
    <cellStyle name="40% - Accent2 25 2 2 3 3" xfId="34042" xr:uid="{00000000-0005-0000-0000-00000B1E0000}"/>
    <cellStyle name="40% - Accent2 25 2 2 4" xfId="30614" xr:uid="{00000000-0005-0000-0000-00000C1E0000}"/>
    <cellStyle name="40% - Accent2 25 2 2 5" xfId="34040" xr:uid="{00000000-0005-0000-0000-00000D1E0000}"/>
    <cellStyle name="40% - Accent2 25 3" xfId="3038" xr:uid="{00000000-0005-0000-0000-00000E1E0000}"/>
    <cellStyle name="40% - Accent2 25 3 2" xfId="3039" xr:uid="{00000000-0005-0000-0000-00000F1E0000}"/>
    <cellStyle name="40% - Accent2 25 3 2 2" xfId="3040" xr:uid="{00000000-0005-0000-0000-0000101E0000}"/>
    <cellStyle name="40% - Accent2 25 3 2 2 2" xfId="30619" xr:uid="{00000000-0005-0000-0000-0000111E0000}"/>
    <cellStyle name="40% - Accent2 25 3 2 2 3" xfId="34045" xr:uid="{00000000-0005-0000-0000-0000121E0000}"/>
    <cellStyle name="40% - Accent2 25 3 2 3" xfId="3041" xr:uid="{00000000-0005-0000-0000-0000131E0000}"/>
    <cellStyle name="40% - Accent2 25 3 2 3 2" xfId="30620" xr:uid="{00000000-0005-0000-0000-0000141E0000}"/>
    <cellStyle name="40% - Accent2 25 3 2 3 3" xfId="34046" xr:uid="{00000000-0005-0000-0000-0000151E0000}"/>
    <cellStyle name="40% - Accent2 25 3 2 4" xfId="3042" xr:uid="{00000000-0005-0000-0000-0000161E0000}"/>
    <cellStyle name="40% - Accent2 25 3 2 4 2" xfId="30621" xr:uid="{00000000-0005-0000-0000-0000171E0000}"/>
    <cellStyle name="40% - Accent2 25 3 2 4 3" xfId="34047" xr:uid="{00000000-0005-0000-0000-0000181E0000}"/>
    <cellStyle name="40% - Accent2 25 3 2 5" xfId="3043" xr:uid="{00000000-0005-0000-0000-0000191E0000}"/>
    <cellStyle name="40% - Accent2 25 3 2 5 2" xfId="30622" xr:uid="{00000000-0005-0000-0000-00001A1E0000}"/>
    <cellStyle name="40% - Accent2 25 3 2 5 3" xfId="34048" xr:uid="{00000000-0005-0000-0000-00001B1E0000}"/>
    <cellStyle name="40% - Accent2 25 3 2 6" xfId="30618" xr:uid="{00000000-0005-0000-0000-00001C1E0000}"/>
    <cellStyle name="40% - Accent2 25 3 2 7" xfId="34044" xr:uid="{00000000-0005-0000-0000-00001D1E0000}"/>
    <cellStyle name="40% - Accent2 25 3 3" xfId="3044" xr:uid="{00000000-0005-0000-0000-00001E1E0000}"/>
    <cellStyle name="40% - Accent2 25 3 3 2" xfId="30623" xr:uid="{00000000-0005-0000-0000-00001F1E0000}"/>
    <cellStyle name="40% - Accent2 25 3 3 3" xfId="34049" xr:uid="{00000000-0005-0000-0000-0000201E0000}"/>
    <cellStyle name="40% - Accent2 25 3 4" xfId="3045" xr:uid="{00000000-0005-0000-0000-0000211E0000}"/>
    <cellStyle name="40% - Accent2 25 3 4 2" xfId="30624" xr:uid="{00000000-0005-0000-0000-0000221E0000}"/>
    <cellStyle name="40% - Accent2 25 3 4 3" xfId="34050" xr:uid="{00000000-0005-0000-0000-0000231E0000}"/>
    <cellStyle name="40% - Accent2 25 3 5" xfId="3046" xr:uid="{00000000-0005-0000-0000-0000241E0000}"/>
    <cellStyle name="40% - Accent2 25 3 5 2" xfId="30625" xr:uid="{00000000-0005-0000-0000-0000251E0000}"/>
    <cellStyle name="40% - Accent2 25 3 5 3" xfId="34051" xr:uid="{00000000-0005-0000-0000-0000261E0000}"/>
    <cellStyle name="40% - Accent2 25 3 6" xfId="3047" xr:uid="{00000000-0005-0000-0000-0000271E0000}"/>
    <cellStyle name="40% - Accent2 25 3 6 2" xfId="30626" xr:uid="{00000000-0005-0000-0000-0000281E0000}"/>
    <cellStyle name="40% - Accent2 25 3 6 3" xfId="34052" xr:uid="{00000000-0005-0000-0000-0000291E0000}"/>
    <cellStyle name="40% - Accent2 25 3 7" xfId="30617" xr:uid="{00000000-0005-0000-0000-00002A1E0000}"/>
    <cellStyle name="40% - Accent2 25 3 8" xfId="34043" xr:uid="{00000000-0005-0000-0000-00002B1E0000}"/>
    <cellStyle name="40% - Accent2 25 4" xfId="3048" xr:uid="{00000000-0005-0000-0000-00002C1E0000}"/>
    <cellStyle name="40% - Accent2 25 4 2" xfId="3049" xr:uid="{00000000-0005-0000-0000-00002D1E0000}"/>
    <cellStyle name="40% - Accent2 25 4 2 2" xfId="30628" xr:uid="{00000000-0005-0000-0000-00002E1E0000}"/>
    <cellStyle name="40% - Accent2 25 4 2 3" xfId="34054" xr:uid="{00000000-0005-0000-0000-00002F1E0000}"/>
    <cellStyle name="40% - Accent2 25 4 3" xfId="3050" xr:uid="{00000000-0005-0000-0000-0000301E0000}"/>
    <cellStyle name="40% - Accent2 25 4 3 2" xfId="30629" xr:uid="{00000000-0005-0000-0000-0000311E0000}"/>
    <cellStyle name="40% - Accent2 25 4 3 3" xfId="34055" xr:uid="{00000000-0005-0000-0000-0000321E0000}"/>
    <cellStyle name="40% - Accent2 25 4 4" xfId="3051" xr:uid="{00000000-0005-0000-0000-0000331E0000}"/>
    <cellStyle name="40% - Accent2 25 4 4 2" xfId="30630" xr:uid="{00000000-0005-0000-0000-0000341E0000}"/>
    <cellStyle name="40% - Accent2 25 4 4 3" xfId="34056" xr:uid="{00000000-0005-0000-0000-0000351E0000}"/>
    <cellStyle name="40% - Accent2 25 4 5" xfId="3052" xr:uid="{00000000-0005-0000-0000-0000361E0000}"/>
    <cellStyle name="40% - Accent2 25 4 5 2" xfId="30631" xr:uid="{00000000-0005-0000-0000-0000371E0000}"/>
    <cellStyle name="40% - Accent2 25 4 5 3" xfId="34057" xr:uid="{00000000-0005-0000-0000-0000381E0000}"/>
    <cellStyle name="40% - Accent2 25 4 6" xfId="30627" xr:uid="{00000000-0005-0000-0000-0000391E0000}"/>
    <cellStyle name="40% - Accent2 25 4 7" xfId="34053" xr:uid="{00000000-0005-0000-0000-00003A1E0000}"/>
    <cellStyle name="40% - Accent2 25 5" xfId="3053" xr:uid="{00000000-0005-0000-0000-00003B1E0000}"/>
    <cellStyle name="40% - Accent2 25 5 2" xfId="30632" xr:uid="{00000000-0005-0000-0000-00003C1E0000}"/>
    <cellStyle name="40% - Accent2 25 5 3" xfId="34058" xr:uid="{00000000-0005-0000-0000-00003D1E0000}"/>
    <cellStyle name="40% - Accent2 25 6" xfId="3054" xr:uid="{00000000-0005-0000-0000-00003E1E0000}"/>
    <cellStyle name="40% - Accent2 25 6 2" xfId="30633" xr:uid="{00000000-0005-0000-0000-00003F1E0000}"/>
    <cellStyle name="40% - Accent2 25 6 3" xfId="34059" xr:uid="{00000000-0005-0000-0000-0000401E0000}"/>
    <cellStyle name="40% - Accent2 25 7" xfId="3055" xr:uid="{00000000-0005-0000-0000-0000411E0000}"/>
    <cellStyle name="40% - Accent2 25 7 2" xfId="30634" xr:uid="{00000000-0005-0000-0000-0000421E0000}"/>
    <cellStyle name="40% - Accent2 25 7 3" xfId="34060" xr:uid="{00000000-0005-0000-0000-0000431E0000}"/>
    <cellStyle name="40% - Accent2 25 8" xfId="3056" xr:uid="{00000000-0005-0000-0000-0000441E0000}"/>
    <cellStyle name="40% - Accent2 25 8 2" xfId="30635" xr:uid="{00000000-0005-0000-0000-0000451E0000}"/>
    <cellStyle name="40% - Accent2 25 8 3" xfId="34061" xr:uid="{00000000-0005-0000-0000-0000461E0000}"/>
    <cellStyle name="40% - Accent2 25 9" xfId="30613" xr:uid="{00000000-0005-0000-0000-0000471E0000}"/>
    <cellStyle name="40% - Accent2 26" xfId="3057" xr:uid="{00000000-0005-0000-0000-0000481E0000}"/>
    <cellStyle name="40% - Accent2 26 10" xfId="34062" xr:uid="{00000000-0005-0000-0000-0000491E0000}"/>
    <cellStyle name="40% - Accent2 26 2" xfId="3058" xr:uid="{00000000-0005-0000-0000-00004A1E0000}"/>
    <cellStyle name="40% - Accent2 26 2 2" xfId="3059" xr:uid="{00000000-0005-0000-0000-00004B1E0000}"/>
    <cellStyle name="40% - Accent2 26 2 2 2" xfId="3060" xr:uid="{00000000-0005-0000-0000-00004C1E0000}"/>
    <cellStyle name="40% - Accent2 26 2 2 2 2" xfId="30638" xr:uid="{00000000-0005-0000-0000-00004D1E0000}"/>
    <cellStyle name="40% - Accent2 26 2 2 2 3" xfId="34064" xr:uid="{00000000-0005-0000-0000-00004E1E0000}"/>
    <cellStyle name="40% - Accent2 26 2 2 3" xfId="3061" xr:uid="{00000000-0005-0000-0000-00004F1E0000}"/>
    <cellStyle name="40% - Accent2 26 2 2 3 2" xfId="30639" xr:uid="{00000000-0005-0000-0000-0000501E0000}"/>
    <cellStyle name="40% - Accent2 26 2 2 3 3" xfId="34065" xr:uid="{00000000-0005-0000-0000-0000511E0000}"/>
    <cellStyle name="40% - Accent2 26 2 2 4" xfId="30637" xr:uid="{00000000-0005-0000-0000-0000521E0000}"/>
    <cellStyle name="40% - Accent2 26 2 2 5" xfId="34063" xr:uid="{00000000-0005-0000-0000-0000531E0000}"/>
    <cellStyle name="40% - Accent2 26 3" xfId="3062" xr:uid="{00000000-0005-0000-0000-0000541E0000}"/>
    <cellStyle name="40% - Accent2 26 3 2" xfId="3063" xr:uid="{00000000-0005-0000-0000-0000551E0000}"/>
    <cellStyle name="40% - Accent2 26 3 2 2" xfId="3064" xr:uid="{00000000-0005-0000-0000-0000561E0000}"/>
    <cellStyle name="40% - Accent2 26 3 2 2 2" xfId="30642" xr:uid="{00000000-0005-0000-0000-0000571E0000}"/>
    <cellStyle name="40% - Accent2 26 3 2 2 3" xfId="34068" xr:uid="{00000000-0005-0000-0000-0000581E0000}"/>
    <cellStyle name="40% - Accent2 26 3 2 3" xfId="3065" xr:uid="{00000000-0005-0000-0000-0000591E0000}"/>
    <cellStyle name="40% - Accent2 26 3 2 3 2" xfId="30643" xr:uid="{00000000-0005-0000-0000-00005A1E0000}"/>
    <cellStyle name="40% - Accent2 26 3 2 3 3" xfId="34069" xr:uid="{00000000-0005-0000-0000-00005B1E0000}"/>
    <cellStyle name="40% - Accent2 26 3 2 4" xfId="3066" xr:uid="{00000000-0005-0000-0000-00005C1E0000}"/>
    <cellStyle name="40% - Accent2 26 3 2 4 2" xfId="30644" xr:uid="{00000000-0005-0000-0000-00005D1E0000}"/>
    <cellStyle name="40% - Accent2 26 3 2 4 3" xfId="34070" xr:uid="{00000000-0005-0000-0000-00005E1E0000}"/>
    <cellStyle name="40% - Accent2 26 3 2 5" xfId="3067" xr:uid="{00000000-0005-0000-0000-00005F1E0000}"/>
    <cellStyle name="40% - Accent2 26 3 2 5 2" xfId="30645" xr:uid="{00000000-0005-0000-0000-0000601E0000}"/>
    <cellStyle name="40% - Accent2 26 3 2 5 3" xfId="34071" xr:uid="{00000000-0005-0000-0000-0000611E0000}"/>
    <cellStyle name="40% - Accent2 26 3 2 6" xfId="30641" xr:uid="{00000000-0005-0000-0000-0000621E0000}"/>
    <cellStyle name="40% - Accent2 26 3 2 7" xfId="34067" xr:uid="{00000000-0005-0000-0000-0000631E0000}"/>
    <cellStyle name="40% - Accent2 26 3 3" xfId="3068" xr:uid="{00000000-0005-0000-0000-0000641E0000}"/>
    <cellStyle name="40% - Accent2 26 3 3 2" xfId="30646" xr:uid="{00000000-0005-0000-0000-0000651E0000}"/>
    <cellStyle name="40% - Accent2 26 3 3 3" xfId="34072" xr:uid="{00000000-0005-0000-0000-0000661E0000}"/>
    <cellStyle name="40% - Accent2 26 3 4" xfId="3069" xr:uid="{00000000-0005-0000-0000-0000671E0000}"/>
    <cellStyle name="40% - Accent2 26 3 4 2" xfId="30647" xr:uid="{00000000-0005-0000-0000-0000681E0000}"/>
    <cellStyle name="40% - Accent2 26 3 4 3" xfId="34073" xr:uid="{00000000-0005-0000-0000-0000691E0000}"/>
    <cellStyle name="40% - Accent2 26 3 5" xfId="3070" xr:uid="{00000000-0005-0000-0000-00006A1E0000}"/>
    <cellStyle name="40% - Accent2 26 3 5 2" xfId="30648" xr:uid="{00000000-0005-0000-0000-00006B1E0000}"/>
    <cellStyle name="40% - Accent2 26 3 5 3" xfId="34074" xr:uid="{00000000-0005-0000-0000-00006C1E0000}"/>
    <cellStyle name="40% - Accent2 26 3 6" xfId="3071" xr:uid="{00000000-0005-0000-0000-00006D1E0000}"/>
    <cellStyle name="40% - Accent2 26 3 6 2" xfId="30649" xr:uid="{00000000-0005-0000-0000-00006E1E0000}"/>
    <cellStyle name="40% - Accent2 26 3 6 3" xfId="34075" xr:uid="{00000000-0005-0000-0000-00006F1E0000}"/>
    <cellStyle name="40% - Accent2 26 3 7" xfId="30640" xr:uid="{00000000-0005-0000-0000-0000701E0000}"/>
    <cellStyle name="40% - Accent2 26 3 8" xfId="34066" xr:uid="{00000000-0005-0000-0000-0000711E0000}"/>
    <cellStyle name="40% - Accent2 26 4" xfId="3072" xr:uid="{00000000-0005-0000-0000-0000721E0000}"/>
    <cellStyle name="40% - Accent2 26 4 2" xfId="3073" xr:uid="{00000000-0005-0000-0000-0000731E0000}"/>
    <cellStyle name="40% - Accent2 26 4 2 2" xfId="30651" xr:uid="{00000000-0005-0000-0000-0000741E0000}"/>
    <cellStyle name="40% - Accent2 26 4 2 3" xfId="34077" xr:uid="{00000000-0005-0000-0000-0000751E0000}"/>
    <cellStyle name="40% - Accent2 26 4 3" xfId="3074" xr:uid="{00000000-0005-0000-0000-0000761E0000}"/>
    <cellStyle name="40% - Accent2 26 4 3 2" xfId="30652" xr:uid="{00000000-0005-0000-0000-0000771E0000}"/>
    <cellStyle name="40% - Accent2 26 4 3 3" xfId="34078" xr:uid="{00000000-0005-0000-0000-0000781E0000}"/>
    <cellStyle name="40% - Accent2 26 4 4" xfId="3075" xr:uid="{00000000-0005-0000-0000-0000791E0000}"/>
    <cellStyle name="40% - Accent2 26 4 4 2" xfId="30653" xr:uid="{00000000-0005-0000-0000-00007A1E0000}"/>
    <cellStyle name="40% - Accent2 26 4 4 3" xfId="34079" xr:uid="{00000000-0005-0000-0000-00007B1E0000}"/>
    <cellStyle name="40% - Accent2 26 4 5" xfId="3076" xr:uid="{00000000-0005-0000-0000-00007C1E0000}"/>
    <cellStyle name="40% - Accent2 26 4 5 2" xfId="30654" xr:uid="{00000000-0005-0000-0000-00007D1E0000}"/>
    <cellStyle name="40% - Accent2 26 4 5 3" xfId="34080" xr:uid="{00000000-0005-0000-0000-00007E1E0000}"/>
    <cellStyle name="40% - Accent2 26 4 6" xfId="30650" xr:uid="{00000000-0005-0000-0000-00007F1E0000}"/>
    <cellStyle name="40% - Accent2 26 4 7" xfId="34076" xr:uid="{00000000-0005-0000-0000-0000801E0000}"/>
    <cellStyle name="40% - Accent2 26 5" xfId="3077" xr:uid="{00000000-0005-0000-0000-0000811E0000}"/>
    <cellStyle name="40% - Accent2 26 5 2" xfId="30655" xr:uid="{00000000-0005-0000-0000-0000821E0000}"/>
    <cellStyle name="40% - Accent2 26 5 3" xfId="34081" xr:uid="{00000000-0005-0000-0000-0000831E0000}"/>
    <cellStyle name="40% - Accent2 26 6" xfId="3078" xr:uid="{00000000-0005-0000-0000-0000841E0000}"/>
    <cellStyle name="40% - Accent2 26 6 2" xfId="30656" xr:uid="{00000000-0005-0000-0000-0000851E0000}"/>
    <cellStyle name="40% - Accent2 26 6 3" xfId="34082" xr:uid="{00000000-0005-0000-0000-0000861E0000}"/>
    <cellStyle name="40% - Accent2 26 7" xfId="3079" xr:uid="{00000000-0005-0000-0000-0000871E0000}"/>
    <cellStyle name="40% - Accent2 26 7 2" xfId="30657" xr:uid="{00000000-0005-0000-0000-0000881E0000}"/>
    <cellStyle name="40% - Accent2 26 7 3" xfId="34083" xr:uid="{00000000-0005-0000-0000-0000891E0000}"/>
    <cellStyle name="40% - Accent2 26 8" xfId="3080" xr:uid="{00000000-0005-0000-0000-00008A1E0000}"/>
    <cellStyle name="40% - Accent2 26 8 2" xfId="30658" xr:uid="{00000000-0005-0000-0000-00008B1E0000}"/>
    <cellStyle name="40% - Accent2 26 8 3" xfId="34084" xr:uid="{00000000-0005-0000-0000-00008C1E0000}"/>
    <cellStyle name="40% - Accent2 26 9" xfId="30636" xr:uid="{00000000-0005-0000-0000-00008D1E0000}"/>
    <cellStyle name="40% - Accent2 27" xfId="3081" xr:uid="{00000000-0005-0000-0000-00008E1E0000}"/>
    <cellStyle name="40% - Accent2 27 10" xfId="34085" xr:uid="{00000000-0005-0000-0000-00008F1E0000}"/>
    <cellStyle name="40% - Accent2 27 2" xfId="3082" xr:uid="{00000000-0005-0000-0000-0000901E0000}"/>
    <cellStyle name="40% - Accent2 27 2 2" xfId="3083" xr:uid="{00000000-0005-0000-0000-0000911E0000}"/>
    <cellStyle name="40% - Accent2 27 2 2 2" xfId="3084" xr:uid="{00000000-0005-0000-0000-0000921E0000}"/>
    <cellStyle name="40% - Accent2 27 2 2 2 2" xfId="30661" xr:uid="{00000000-0005-0000-0000-0000931E0000}"/>
    <cellStyle name="40% - Accent2 27 2 2 2 3" xfId="34087" xr:uid="{00000000-0005-0000-0000-0000941E0000}"/>
    <cellStyle name="40% - Accent2 27 2 2 3" xfId="3085" xr:uid="{00000000-0005-0000-0000-0000951E0000}"/>
    <cellStyle name="40% - Accent2 27 2 2 3 2" xfId="30662" xr:uid="{00000000-0005-0000-0000-0000961E0000}"/>
    <cellStyle name="40% - Accent2 27 2 2 3 3" xfId="34088" xr:uid="{00000000-0005-0000-0000-0000971E0000}"/>
    <cellStyle name="40% - Accent2 27 2 2 4" xfId="30660" xr:uid="{00000000-0005-0000-0000-0000981E0000}"/>
    <cellStyle name="40% - Accent2 27 2 2 5" xfId="34086" xr:uid="{00000000-0005-0000-0000-0000991E0000}"/>
    <cellStyle name="40% - Accent2 27 3" xfId="3086" xr:uid="{00000000-0005-0000-0000-00009A1E0000}"/>
    <cellStyle name="40% - Accent2 27 3 2" xfId="3087" xr:uid="{00000000-0005-0000-0000-00009B1E0000}"/>
    <cellStyle name="40% - Accent2 27 3 2 2" xfId="3088" xr:uid="{00000000-0005-0000-0000-00009C1E0000}"/>
    <cellStyle name="40% - Accent2 27 3 2 2 2" xfId="30665" xr:uid="{00000000-0005-0000-0000-00009D1E0000}"/>
    <cellStyle name="40% - Accent2 27 3 2 2 3" xfId="34091" xr:uid="{00000000-0005-0000-0000-00009E1E0000}"/>
    <cellStyle name="40% - Accent2 27 3 2 3" xfId="3089" xr:uid="{00000000-0005-0000-0000-00009F1E0000}"/>
    <cellStyle name="40% - Accent2 27 3 2 3 2" xfId="30666" xr:uid="{00000000-0005-0000-0000-0000A01E0000}"/>
    <cellStyle name="40% - Accent2 27 3 2 3 3" xfId="34092" xr:uid="{00000000-0005-0000-0000-0000A11E0000}"/>
    <cellStyle name="40% - Accent2 27 3 2 4" xfId="3090" xr:uid="{00000000-0005-0000-0000-0000A21E0000}"/>
    <cellStyle name="40% - Accent2 27 3 2 4 2" xfId="30667" xr:uid="{00000000-0005-0000-0000-0000A31E0000}"/>
    <cellStyle name="40% - Accent2 27 3 2 4 3" xfId="34093" xr:uid="{00000000-0005-0000-0000-0000A41E0000}"/>
    <cellStyle name="40% - Accent2 27 3 2 5" xfId="3091" xr:uid="{00000000-0005-0000-0000-0000A51E0000}"/>
    <cellStyle name="40% - Accent2 27 3 2 5 2" xfId="30668" xr:uid="{00000000-0005-0000-0000-0000A61E0000}"/>
    <cellStyle name="40% - Accent2 27 3 2 5 3" xfId="34094" xr:uid="{00000000-0005-0000-0000-0000A71E0000}"/>
    <cellStyle name="40% - Accent2 27 3 2 6" xfId="30664" xr:uid="{00000000-0005-0000-0000-0000A81E0000}"/>
    <cellStyle name="40% - Accent2 27 3 2 7" xfId="34090" xr:uid="{00000000-0005-0000-0000-0000A91E0000}"/>
    <cellStyle name="40% - Accent2 27 3 3" xfId="3092" xr:uid="{00000000-0005-0000-0000-0000AA1E0000}"/>
    <cellStyle name="40% - Accent2 27 3 3 2" xfId="30669" xr:uid="{00000000-0005-0000-0000-0000AB1E0000}"/>
    <cellStyle name="40% - Accent2 27 3 3 3" xfId="34095" xr:uid="{00000000-0005-0000-0000-0000AC1E0000}"/>
    <cellStyle name="40% - Accent2 27 3 4" xfId="3093" xr:uid="{00000000-0005-0000-0000-0000AD1E0000}"/>
    <cellStyle name="40% - Accent2 27 3 4 2" xfId="30670" xr:uid="{00000000-0005-0000-0000-0000AE1E0000}"/>
    <cellStyle name="40% - Accent2 27 3 4 3" xfId="34096" xr:uid="{00000000-0005-0000-0000-0000AF1E0000}"/>
    <cellStyle name="40% - Accent2 27 3 5" xfId="3094" xr:uid="{00000000-0005-0000-0000-0000B01E0000}"/>
    <cellStyle name="40% - Accent2 27 3 5 2" xfId="30671" xr:uid="{00000000-0005-0000-0000-0000B11E0000}"/>
    <cellStyle name="40% - Accent2 27 3 5 3" xfId="34097" xr:uid="{00000000-0005-0000-0000-0000B21E0000}"/>
    <cellStyle name="40% - Accent2 27 3 6" xfId="3095" xr:uid="{00000000-0005-0000-0000-0000B31E0000}"/>
    <cellStyle name="40% - Accent2 27 3 6 2" xfId="30672" xr:uid="{00000000-0005-0000-0000-0000B41E0000}"/>
    <cellStyle name="40% - Accent2 27 3 6 3" xfId="34098" xr:uid="{00000000-0005-0000-0000-0000B51E0000}"/>
    <cellStyle name="40% - Accent2 27 3 7" xfId="30663" xr:uid="{00000000-0005-0000-0000-0000B61E0000}"/>
    <cellStyle name="40% - Accent2 27 3 8" xfId="34089" xr:uid="{00000000-0005-0000-0000-0000B71E0000}"/>
    <cellStyle name="40% - Accent2 27 4" xfId="3096" xr:uid="{00000000-0005-0000-0000-0000B81E0000}"/>
    <cellStyle name="40% - Accent2 27 4 2" xfId="3097" xr:uid="{00000000-0005-0000-0000-0000B91E0000}"/>
    <cellStyle name="40% - Accent2 27 4 2 2" xfId="30674" xr:uid="{00000000-0005-0000-0000-0000BA1E0000}"/>
    <cellStyle name="40% - Accent2 27 4 2 3" xfId="34100" xr:uid="{00000000-0005-0000-0000-0000BB1E0000}"/>
    <cellStyle name="40% - Accent2 27 4 3" xfId="3098" xr:uid="{00000000-0005-0000-0000-0000BC1E0000}"/>
    <cellStyle name="40% - Accent2 27 4 3 2" xfId="30675" xr:uid="{00000000-0005-0000-0000-0000BD1E0000}"/>
    <cellStyle name="40% - Accent2 27 4 3 3" xfId="34101" xr:uid="{00000000-0005-0000-0000-0000BE1E0000}"/>
    <cellStyle name="40% - Accent2 27 4 4" xfId="3099" xr:uid="{00000000-0005-0000-0000-0000BF1E0000}"/>
    <cellStyle name="40% - Accent2 27 4 4 2" xfId="30676" xr:uid="{00000000-0005-0000-0000-0000C01E0000}"/>
    <cellStyle name="40% - Accent2 27 4 4 3" xfId="34102" xr:uid="{00000000-0005-0000-0000-0000C11E0000}"/>
    <cellStyle name="40% - Accent2 27 4 5" xfId="3100" xr:uid="{00000000-0005-0000-0000-0000C21E0000}"/>
    <cellStyle name="40% - Accent2 27 4 5 2" xfId="30677" xr:uid="{00000000-0005-0000-0000-0000C31E0000}"/>
    <cellStyle name="40% - Accent2 27 4 5 3" xfId="34103" xr:uid="{00000000-0005-0000-0000-0000C41E0000}"/>
    <cellStyle name="40% - Accent2 27 4 6" xfId="30673" xr:uid="{00000000-0005-0000-0000-0000C51E0000}"/>
    <cellStyle name="40% - Accent2 27 4 7" xfId="34099" xr:uid="{00000000-0005-0000-0000-0000C61E0000}"/>
    <cellStyle name="40% - Accent2 27 5" xfId="3101" xr:uid="{00000000-0005-0000-0000-0000C71E0000}"/>
    <cellStyle name="40% - Accent2 27 5 2" xfId="30678" xr:uid="{00000000-0005-0000-0000-0000C81E0000}"/>
    <cellStyle name="40% - Accent2 27 5 3" xfId="34104" xr:uid="{00000000-0005-0000-0000-0000C91E0000}"/>
    <cellStyle name="40% - Accent2 27 6" xfId="3102" xr:uid="{00000000-0005-0000-0000-0000CA1E0000}"/>
    <cellStyle name="40% - Accent2 27 6 2" xfId="30679" xr:uid="{00000000-0005-0000-0000-0000CB1E0000}"/>
    <cellStyle name="40% - Accent2 27 6 3" xfId="34105" xr:uid="{00000000-0005-0000-0000-0000CC1E0000}"/>
    <cellStyle name="40% - Accent2 27 7" xfId="3103" xr:uid="{00000000-0005-0000-0000-0000CD1E0000}"/>
    <cellStyle name="40% - Accent2 27 7 2" xfId="30680" xr:uid="{00000000-0005-0000-0000-0000CE1E0000}"/>
    <cellStyle name="40% - Accent2 27 7 3" xfId="34106" xr:uid="{00000000-0005-0000-0000-0000CF1E0000}"/>
    <cellStyle name="40% - Accent2 27 8" xfId="3104" xr:uid="{00000000-0005-0000-0000-0000D01E0000}"/>
    <cellStyle name="40% - Accent2 27 8 2" xfId="30681" xr:uid="{00000000-0005-0000-0000-0000D11E0000}"/>
    <cellStyle name="40% - Accent2 27 8 3" xfId="34107" xr:uid="{00000000-0005-0000-0000-0000D21E0000}"/>
    <cellStyle name="40% - Accent2 27 9" xfId="30659" xr:uid="{00000000-0005-0000-0000-0000D31E0000}"/>
    <cellStyle name="40% - Accent2 28" xfId="3105" xr:uid="{00000000-0005-0000-0000-0000D41E0000}"/>
    <cellStyle name="40% - Accent2 29" xfId="3106" xr:uid="{00000000-0005-0000-0000-0000D51E0000}"/>
    <cellStyle name="40% - Accent2 3" xfId="3107" xr:uid="{00000000-0005-0000-0000-0000D61E0000}"/>
    <cellStyle name="40% - Accent2 30" xfId="3108" xr:uid="{00000000-0005-0000-0000-0000D71E0000}"/>
    <cellStyle name="40% - Accent2 31" xfId="3109" xr:uid="{00000000-0005-0000-0000-0000D81E0000}"/>
    <cellStyle name="40% - Accent2 32" xfId="3110" xr:uid="{00000000-0005-0000-0000-0000D91E0000}"/>
    <cellStyle name="40% - Accent2 33" xfId="3111" xr:uid="{00000000-0005-0000-0000-0000DA1E0000}"/>
    <cellStyle name="40% - Accent2 34" xfId="3112" xr:uid="{00000000-0005-0000-0000-0000DB1E0000}"/>
    <cellStyle name="40% - Accent2 35" xfId="3113" xr:uid="{00000000-0005-0000-0000-0000DC1E0000}"/>
    <cellStyle name="40% - Accent2 4" xfId="3114" xr:uid="{00000000-0005-0000-0000-0000DD1E0000}"/>
    <cellStyle name="40% - Accent2 5" xfId="3115" xr:uid="{00000000-0005-0000-0000-0000DE1E0000}"/>
    <cellStyle name="40% - Accent2 6" xfId="3116" xr:uid="{00000000-0005-0000-0000-0000DF1E0000}"/>
    <cellStyle name="40% - Accent2 7" xfId="3117" xr:uid="{00000000-0005-0000-0000-0000E01E0000}"/>
    <cellStyle name="40% - Accent2 8" xfId="3118" xr:uid="{00000000-0005-0000-0000-0000E11E0000}"/>
    <cellStyle name="40% - Accent2 9" xfId="3119" xr:uid="{00000000-0005-0000-0000-0000E21E0000}"/>
    <cellStyle name="40% - Accent3 10" xfId="3120" xr:uid="{00000000-0005-0000-0000-0000E31E0000}"/>
    <cellStyle name="40% - Accent3 11" xfId="3121" xr:uid="{00000000-0005-0000-0000-0000E41E0000}"/>
    <cellStyle name="40% - Accent3 12" xfId="3122" xr:uid="{00000000-0005-0000-0000-0000E51E0000}"/>
    <cellStyle name="40% - Accent3 13" xfId="3123" xr:uid="{00000000-0005-0000-0000-0000E61E0000}"/>
    <cellStyle name="40% - Accent3 14" xfId="3124" xr:uid="{00000000-0005-0000-0000-0000E71E0000}"/>
    <cellStyle name="40% - Accent3 15" xfId="3125" xr:uid="{00000000-0005-0000-0000-0000E81E0000}"/>
    <cellStyle name="40% - Accent3 16" xfId="3126" xr:uid="{00000000-0005-0000-0000-0000E91E0000}"/>
    <cellStyle name="40% - Accent3 17" xfId="3127" xr:uid="{00000000-0005-0000-0000-0000EA1E0000}"/>
    <cellStyle name="40% - Accent3 18" xfId="3128" xr:uid="{00000000-0005-0000-0000-0000EB1E0000}"/>
    <cellStyle name="40% - Accent3 19" xfId="3129" xr:uid="{00000000-0005-0000-0000-0000EC1E0000}"/>
    <cellStyle name="40% - Accent3 2" xfId="10" xr:uid="{00000000-0005-0000-0000-0000ED1E0000}"/>
    <cellStyle name="40% - Accent3 2 10" xfId="3131" xr:uid="{00000000-0005-0000-0000-0000EE1E0000}"/>
    <cellStyle name="40% - Accent3 2 11" xfId="3132" xr:uid="{00000000-0005-0000-0000-0000EF1E0000}"/>
    <cellStyle name="40% - Accent3 2 12" xfId="3133" xr:uid="{00000000-0005-0000-0000-0000F01E0000}"/>
    <cellStyle name="40% - Accent3 2 13" xfId="3134" xr:uid="{00000000-0005-0000-0000-0000F11E0000}"/>
    <cellStyle name="40% - Accent3 2 14" xfId="3130" xr:uid="{00000000-0005-0000-0000-0000F21E0000}"/>
    <cellStyle name="40% - Accent3 2 2" xfId="3135" xr:uid="{00000000-0005-0000-0000-0000F31E0000}"/>
    <cellStyle name="40% - Accent3 2 3" xfId="3136" xr:uid="{00000000-0005-0000-0000-0000F41E0000}"/>
    <cellStyle name="40% - Accent3 2 4" xfId="3137" xr:uid="{00000000-0005-0000-0000-0000F51E0000}"/>
    <cellStyle name="40% - Accent3 2 5" xfId="3138" xr:uid="{00000000-0005-0000-0000-0000F61E0000}"/>
    <cellStyle name="40% - Accent3 2 6" xfId="3139" xr:uid="{00000000-0005-0000-0000-0000F71E0000}"/>
    <cellStyle name="40% - Accent3 2 7" xfId="3140" xr:uid="{00000000-0005-0000-0000-0000F81E0000}"/>
    <cellStyle name="40% - Accent3 2 8" xfId="3141" xr:uid="{00000000-0005-0000-0000-0000F91E0000}"/>
    <cellStyle name="40% - Accent3 2 9" xfId="3142" xr:uid="{00000000-0005-0000-0000-0000FA1E0000}"/>
    <cellStyle name="40% - Accent3 20" xfId="3143" xr:uid="{00000000-0005-0000-0000-0000FB1E0000}"/>
    <cellStyle name="40% - Accent3 21" xfId="3144" xr:uid="{00000000-0005-0000-0000-0000FC1E0000}"/>
    <cellStyle name="40% - Accent3 21 10" xfId="3145" xr:uid="{00000000-0005-0000-0000-0000FD1E0000}"/>
    <cellStyle name="40% - Accent3 21 11" xfId="3146" xr:uid="{00000000-0005-0000-0000-0000FE1E0000}"/>
    <cellStyle name="40% - Accent3 21 12" xfId="3147" xr:uid="{00000000-0005-0000-0000-0000FF1E0000}"/>
    <cellStyle name="40% - Accent3 21 13" xfId="3148" xr:uid="{00000000-0005-0000-0000-0000001F0000}"/>
    <cellStyle name="40% - Accent3 21 14" xfId="3149" xr:uid="{00000000-0005-0000-0000-0000011F0000}"/>
    <cellStyle name="40% - Accent3 21 2" xfId="3150" xr:uid="{00000000-0005-0000-0000-0000021F0000}"/>
    <cellStyle name="40% - Accent3 21 2 2" xfId="3151" xr:uid="{00000000-0005-0000-0000-0000031F0000}"/>
    <cellStyle name="40% - Accent3 21 2 3" xfId="3152" xr:uid="{00000000-0005-0000-0000-0000041F0000}"/>
    <cellStyle name="40% - Accent3 21 2 3 2" xfId="3153" xr:uid="{00000000-0005-0000-0000-0000051F0000}"/>
    <cellStyle name="40% - Accent3 21 2 4" xfId="3154" xr:uid="{00000000-0005-0000-0000-0000061F0000}"/>
    <cellStyle name="40% - Accent3 21 2 5" xfId="3155" xr:uid="{00000000-0005-0000-0000-0000071F0000}"/>
    <cellStyle name="40% - Accent3 21 3" xfId="3156" xr:uid="{00000000-0005-0000-0000-0000081F0000}"/>
    <cellStyle name="40% - Accent3 21 4" xfId="3157" xr:uid="{00000000-0005-0000-0000-0000091F0000}"/>
    <cellStyle name="40% - Accent3 21 5" xfId="3158" xr:uid="{00000000-0005-0000-0000-00000A1F0000}"/>
    <cellStyle name="40% - Accent3 21 6" xfId="3159" xr:uid="{00000000-0005-0000-0000-00000B1F0000}"/>
    <cellStyle name="40% - Accent3 21 7" xfId="3160" xr:uid="{00000000-0005-0000-0000-00000C1F0000}"/>
    <cellStyle name="40% - Accent3 21 8" xfId="3161" xr:uid="{00000000-0005-0000-0000-00000D1F0000}"/>
    <cellStyle name="40% - Accent3 21 9" xfId="3162" xr:uid="{00000000-0005-0000-0000-00000E1F0000}"/>
    <cellStyle name="40% - Accent3 22" xfId="3163" xr:uid="{00000000-0005-0000-0000-00000F1F0000}"/>
    <cellStyle name="40% - Accent3 22 10" xfId="3164" xr:uid="{00000000-0005-0000-0000-0000101F0000}"/>
    <cellStyle name="40% - Accent3 22 10 2" xfId="30683" xr:uid="{00000000-0005-0000-0000-0000111F0000}"/>
    <cellStyle name="40% - Accent3 22 10 3" xfId="34109" xr:uid="{00000000-0005-0000-0000-0000121F0000}"/>
    <cellStyle name="40% - Accent3 22 11" xfId="3165" xr:uid="{00000000-0005-0000-0000-0000131F0000}"/>
    <cellStyle name="40% - Accent3 22 11 2" xfId="30684" xr:uid="{00000000-0005-0000-0000-0000141F0000}"/>
    <cellStyle name="40% - Accent3 22 11 3" xfId="34110" xr:uid="{00000000-0005-0000-0000-0000151F0000}"/>
    <cellStyle name="40% - Accent3 22 12" xfId="3166" xr:uid="{00000000-0005-0000-0000-0000161F0000}"/>
    <cellStyle name="40% - Accent3 22 12 2" xfId="30685" xr:uid="{00000000-0005-0000-0000-0000171F0000}"/>
    <cellStyle name="40% - Accent3 22 12 3" xfId="34111" xr:uid="{00000000-0005-0000-0000-0000181F0000}"/>
    <cellStyle name="40% - Accent3 22 13" xfId="3167" xr:uid="{00000000-0005-0000-0000-0000191F0000}"/>
    <cellStyle name="40% - Accent3 22 13 2" xfId="30686" xr:uid="{00000000-0005-0000-0000-00001A1F0000}"/>
    <cellStyle name="40% - Accent3 22 13 3" xfId="34112" xr:uid="{00000000-0005-0000-0000-00001B1F0000}"/>
    <cellStyle name="40% - Accent3 22 14" xfId="3168" xr:uid="{00000000-0005-0000-0000-00001C1F0000}"/>
    <cellStyle name="40% - Accent3 22 14 2" xfId="30687" xr:uid="{00000000-0005-0000-0000-00001D1F0000}"/>
    <cellStyle name="40% - Accent3 22 14 3" xfId="34113" xr:uid="{00000000-0005-0000-0000-00001E1F0000}"/>
    <cellStyle name="40% - Accent3 22 15" xfId="30682" xr:uid="{00000000-0005-0000-0000-00001F1F0000}"/>
    <cellStyle name="40% - Accent3 22 16" xfId="34108" xr:uid="{00000000-0005-0000-0000-0000201F0000}"/>
    <cellStyle name="40% - Accent3 22 2" xfId="3169" xr:uid="{00000000-0005-0000-0000-0000211F0000}"/>
    <cellStyle name="40% - Accent3 22 2 10" xfId="34114" xr:uid="{00000000-0005-0000-0000-0000221F0000}"/>
    <cellStyle name="40% - Accent3 22 2 2" xfId="3170" xr:uid="{00000000-0005-0000-0000-0000231F0000}"/>
    <cellStyle name="40% - Accent3 22 2 2 2" xfId="3171" xr:uid="{00000000-0005-0000-0000-0000241F0000}"/>
    <cellStyle name="40% - Accent3 22 2 2 2 2" xfId="3172" xr:uid="{00000000-0005-0000-0000-0000251F0000}"/>
    <cellStyle name="40% - Accent3 22 2 2 2 2 2" xfId="30691" xr:uid="{00000000-0005-0000-0000-0000261F0000}"/>
    <cellStyle name="40% - Accent3 22 2 2 2 2 3" xfId="34117" xr:uid="{00000000-0005-0000-0000-0000271F0000}"/>
    <cellStyle name="40% - Accent3 22 2 2 2 3" xfId="3173" xr:uid="{00000000-0005-0000-0000-0000281F0000}"/>
    <cellStyle name="40% - Accent3 22 2 2 2 3 2" xfId="30692" xr:uid="{00000000-0005-0000-0000-0000291F0000}"/>
    <cellStyle name="40% - Accent3 22 2 2 2 3 3" xfId="34118" xr:uid="{00000000-0005-0000-0000-00002A1F0000}"/>
    <cellStyle name="40% - Accent3 22 2 2 2 4" xfId="3174" xr:uid="{00000000-0005-0000-0000-00002B1F0000}"/>
    <cellStyle name="40% - Accent3 22 2 2 2 4 2" xfId="30693" xr:uid="{00000000-0005-0000-0000-00002C1F0000}"/>
    <cellStyle name="40% - Accent3 22 2 2 2 4 3" xfId="34119" xr:uid="{00000000-0005-0000-0000-00002D1F0000}"/>
    <cellStyle name="40% - Accent3 22 2 2 2 5" xfId="3175" xr:uid="{00000000-0005-0000-0000-00002E1F0000}"/>
    <cellStyle name="40% - Accent3 22 2 2 2 5 2" xfId="30694" xr:uid="{00000000-0005-0000-0000-00002F1F0000}"/>
    <cellStyle name="40% - Accent3 22 2 2 2 5 3" xfId="34120" xr:uid="{00000000-0005-0000-0000-0000301F0000}"/>
    <cellStyle name="40% - Accent3 22 2 2 2 6" xfId="30690" xr:uid="{00000000-0005-0000-0000-0000311F0000}"/>
    <cellStyle name="40% - Accent3 22 2 2 2 7" xfId="34116" xr:uid="{00000000-0005-0000-0000-0000321F0000}"/>
    <cellStyle name="40% - Accent3 22 2 2 3" xfId="3176" xr:uid="{00000000-0005-0000-0000-0000331F0000}"/>
    <cellStyle name="40% - Accent3 22 2 2 3 2" xfId="30695" xr:uid="{00000000-0005-0000-0000-0000341F0000}"/>
    <cellStyle name="40% - Accent3 22 2 2 3 3" xfId="34121" xr:uid="{00000000-0005-0000-0000-0000351F0000}"/>
    <cellStyle name="40% - Accent3 22 2 2 4" xfId="3177" xr:uid="{00000000-0005-0000-0000-0000361F0000}"/>
    <cellStyle name="40% - Accent3 22 2 2 4 2" xfId="30696" xr:uid="{00000000-0005-0000-0000-0000371F0000}"/>
    <cellStyle name="40% - Accent3 22 2 2 4 3" xfId="34122" xr:uid="{00000000-0005-0000-0000-0000381F0000}"/>
    <cellStyle name="40% - Accent3 22 2 2 5" xfId="3178" xr:uid="{00000000-0005-0000-0000-0000391F0000}"/>
    <cellStyle name="40% - Accent3 22 2 2 5 2" xfId="30697" xr:uid="{00000000-0005-0000-0000-00003A1F0000}"/>
    <cellStyle name="40% - Accent3 22 2 2 5 3" xfId="34123" xr:uid="{00000000-0005-0000-0000-00003B1F0000}"/>
    <cellStyle name="40% - Accent3 22 2 2 6" xfId="3179" xr:uid="{00000000-0005-0000-0000-00003C1F0000}"/>
    <cellStyle name="40% - Accent3 22 2 2 6 2" xfId="30698" xr:uid="{00000000-0005-0000-0000-00003D1F0000}"/>
    <cellStyle name="40% - Accent3 22 2 2 6 3" xfId="34124" xr:uid="{00000000-0005-0000-0000-00003E1F0000}"/>
    <cellStyle name="40% - Accent3 22 2 2 7" xfId="30689" xr:uid="{00000000-0005-0000-0000-00003F1F0000}"/>
    <cellStyle name="40% - Accent3 22 2 2 8" xfId="34115" xr:uid="{00000000-0005-0000-0000-0000401F0000}"/>
    <cellStyle name="40% - Accent3 22 2 3" xfId="3180" xr:uid="{00000000-0005-0000-0000-0000411F0000}"/>
    <cellStyle name="40% - Accent3 22 2 3 2" xfId="3181" xr:uid="{00000000-0005-0000-0000-0000421F0000}"/>
    <cellStyle name="40% - Accent3 22 2 3 2 2" xfId="3182" xr:uid="{00000000-0005-0000-0000-0000431F0000}"/>
    <cellStyle name="40% - Accent3 22 2 3 2 2 2" xfId="30701" xr:uid="{00000000-0005-0000-0000-0000441F0000}"/>
    <cellStyle name="40% - Accent3 22 2 3 2 2 3" xfId="34127" xr:uid="{00000000-0005-0000-0000-0000451F0000}"/>
    <cellStyle name="40% - Accent3 22 2 3 2 3" xfId="3183" xr:uid="{00000000-0005-0000-0000-0000461F0000}"/>
    <cellStyle name="40% - Accent3 22 2 3 2 3 2" xfId="30702" xr:uid="{00000000-0005-0000-0000-0000471F0000}"/>
    <cellStyle name="40% - Accent3 22 2 3 2 3 3" xfId="34128" xr:uid="{00000000-0005-0000-0000-0000481F0000}"/>
    <cellStyle name="40% - Accent3 22 2 3 2 4" xfId="30700" xr:uid="{00000000-0005-0000-0000-0000491F0000}"/>
    <cellStyle name="40% - Accent3 22 2 3 2 5" xfId="34126" xr:uid="{00000000-0005-0000-0000-00004A1F0000}"/>
    <cellStyle name="40% - Accent3 22 2 3 3" xfId="3184" xr:uid="{00000000-0005-0000-0000-00004B1F0000}"/>
    <cellStyle name="40% - Accent3 22 2 3 3 2" xfId="30703" xr:uid="{00000000-0005-0000-0000-00004C1F0000}"/>
    <cellStyle name="40% - Accent3 22 2 3 3 3" xfId="34129" xr:uid="{00000000-0005-0000-0000-00004D1F0000}"/>
    <cellStyle name="40% - Accent3 22 2 3 4" xfId="3185" xr:uid="{00000000-0005-0000-0000-00004E1F0000}"/>
    <cellStyle name="40% - Accent3 22 2 3 4 2" xfId="30704" xr:uid="{00000000-0005-0000-0000-00004F1F0000}"/>
    <cellStyle name="40% - Accent3 22 2 3 4 3" xfId="34130" xr:uid="{00000000-0005-0000-0000-0000501F0000}"/>
    <cellStyle name="40% - Accent3 22 2 3 5" xfId="3186" xr:uid="{00000000-0005-0000-0000-0000511F0000}"/>
    <cellStyle name="40% - Accent3 22 2 3 5 2" xfId="30705" xr:uid="{00000000-0005-0000-0000-0000521F0000}"/>
    <cellStyle name="40% - Accent3 22 2 3 5 3" xfId="34131" xr:uid="{00000000-0005-0000-0000-0000531F0000}"/>
    <cellStyle name="40% - Accent3 22 2 3 6" xfId="3187" xr:uid="{00000000-0005-0000-0000-0000541F0000}"/>
    <cellStyle name="40% - Accent3 22 2 3 6 2" xfId="30706" xr:uid="{00000000-0005-0000-0000-0000551F0000}"/>
    <cellStyle name="40% - Accent3 22 2 3 6 3" xfId="34132" xr:uid="{00000000-0005-0000-0000-0000561F0000}"/>
    <cellStyle name="40% - Accent3 22 2 3 7" xfId="30699" xr:uid="{00000000-0005-0000-0000-0000571F0000}"/>
    <cellStyle name="40% - Accent3 22 2 3 8" xfId="34125" xr:uid="{00000000-0005-0000-0000-0000581F0000}"/>
    <cellStyle name="40% - Accent3 22 2 4" xfId="3188" xr:uid="{00000000-0005-0000-0000-0000591F0000}"/>
    <cellStyle name="40% - Accent3 22 2 4 2" xfId="3189" xr:uid="{00000000-0005-0000-0000-00005A1F0000}"/>
    <cellStyle name="40% - Accent3 22 2 4 2 2" xfId="30708" xr:uid="{00000000-0005-0000-0000-00005B1F0000}"/>
    <cellStyle name="40% - Accent3 22 2 4 2 3" xfId="34134" xr:uid="{00000000-0005-0000-0000-00005C1F0000}"/>
    <cellStyle name="40% - Accent3 22 2 4 3" xfId="3190" xr:uid="{00000000-0005-0000-0000-00005D1F0000}"/>
    <cellStyle name="40% - Accent3 22 2 4 3 2" xfId="30709" xr:uid="{00000000-0005-0000-0000-00005E1F0000}"/>
    <cellStyle name="40% - Accent3 22 2 4 3 3" xfId="34135" xr:uid="{00000000-0005-0000-0000-00005F1F0000}"/>
    <cellStyle name="40% - Accent3 22 2 4 4" xfId="30707" xr:uid="{00000000-0005-0000-0000-0000601F0000}"/>
    <cellStyle name="40% - Accent3 22 2 4 5" xfId="34133" xr:uid="{00000000-0005-0000-0000-0000611F0000}"/>
    <cellStyle name="40% - Accent3 22 2 5" xfId="3191" xr:uid="{00000000-0005-0000-0000-0000621F0000}"/>
    <cellStyle name="40% - Accent3 22 2 5 2" xfId="30710" xr:uid="{00000000-0005-0000-0000-0000631F0000}"/>
    <cellStyle name="40% - Accent3 22 2 5 3" xfId="34136" xr:uid="{00000000-0005-0000-0000-0000641F0000}"/>
    <cellStyle name="40% - Accent3 22 2 6" xfId="3192" xr:uid="{00000000-0005-0000-0000-0000651F0000}"/>
    <cellStyle name="40% - Accent3 22 2 6 2" xfId="30711" xr:uid="{00000000-0005-0000-0000-0000661F0000}"/>
    <cellStyle name="40% - Accent3 22 2 6 3" xfId="34137" xr:uid="{00000000-0005-0000-0000-0000671F0000}"/>
    <cellStyle name="40% - Accent3 22 2 7" xfId="3193" xr:uid="{00000000-0005-0000-0000-0000681F0000}"/>
    <cellStyle name="40% - Accent3 22 2 7 2" xfId="30712" xr:uid="{00000000-0005-0000-0000-0000691F0000}"/>
    <cellStyle name="40% - Accent3 22 2 7 3" xfId="34138" xr:uid="{00000000-0005-0000-0000-00006A1F0000}"/>
    <cellStyle name="40% - Accent3 22 2 8" xfId="3194" xr:uid="{00000000-0005-0000-0000-00006B1F0000}"/>
    <cellStyle name="40% - Accent3 22 2 8 2" xfId="30713" xr:uid="{00000000-0005-0000-0000-00006C1F0000}"/>
    <cellStyle name="40% - Accent3 22 2 8 3" xfId="34139" xr:uid="{00000000-0005-0000-0000-00006D1F0000}"/>
    <cellStyle name="40% - Accent3 22 2 9" xfId="30688" xr:uid="{00000000-0005-0000-0000-00006E1F0000}"/>
    <cellStyle name="40% - Accent3 22 3" xfId="3195" xr:uid="{00000000-0005-0000-0000-00006F1F0000}"/>
    <cellStyle name="40% - Accent3 22 3 2" xfId="3196" xr:uid="{00000000-0005-0000-0000-0000701F0000}"/>
    <cellStyle name="40% - Accent3 22 3 2 2" xfId="3197" xr:uid="{00000000-0005-0000-0000-0000711F0000}"/>
    <cellStyle name="40% - Accent3 22 3 2 2 2" xfId="3198" xr:uid="{00000000-0005-0000-0000-0000721F0000}"/>
    <cellStyle name="40% - Accent3 22 3 2 2 2 2" xfId="30716" xr:uid="{00000000-0005-0000-0000-0000731F0000}"/>
    <cellStyle name="40% - Accent3 22 3 2 2 2 3" xfId="34142" xr:uid="{00000000-0005-0000-0000-0000741F0000}"/>
    <cellStyle name="40% - Accent3 22 3 2 2 3" xfId="3199" xr:uid="{00000000-0005-0000-0000-0000751F0000}"/>
    <cellStyle name="40% - Accent3 22 3 2 2 3 2" xfId="30717" xr:uid="{00000000-0005-0000-0000-0000761F0000}"/>
    <cellStyle name="40% - Accent3 22 3 2 2 3 3" xfId="34143" xr:uid="{00000000-0005-0000-0000-0000771F0000}"/>
    <cellStyle name="40% - Accent3 22 3 2 2 4" xfId="30715" xr:uid="{00000000-0005-0000-0000-0000781F0000}"/>
    <cellStyle name="40% - Accent3 22 3 2 2 5" xfId="34141" xr:uid="{00000000-0005-0000-0000-0000791F0000}"/>
    <cellStyle name="40% - Accent3 22 3 2 3" xfId="3200" xr:uid="{00000000-0005-0000-0000-00007A1F0000}"/>
    <cellStyle name="40% - Accent3 22 3 2 3 2" xfId="30718" xr:uid="{00000000-0005-0000-0000-00007B1F0000}"/>
    <cellStyle name="40% - Accent3 22 3 2 3 3" xfId="34144" xr:uid="{00000000-0005-0000-0000-00007C1F0000}"/>
    <cellStyle name="40% - Accent3 22 3 2 4" xfId="3201" xr:uid="{00000000-0005-0000-0000-00007D1F0000}"/>
    <cellStyle name="40% - Accent3 22 3 2 4 2" xfId="30719" xr:uid="{00000000-0005-0000-0000-00007E1F0000}"/>
    <cellStyle name="40% - Accent3 22 3 2 4 3" xfId="34145" xr:uid="{00000000-0005-0000-0000-00007F1F0000}"/>
    <cellStyle name="40% - Accent3 22 3 2 5" xfId="30714" xr:uid="{00000000-0005-0000-0000-0000801F0000}"/>
    <cellStyle name="40% - Accent3 22 3 2 6" xfId="34140" xr:uid="{00000000-0005-0000-0000-0000811F0000}"/>
    <cellStyle name="40% - Accent3 22 3 3" xfId="3202" xr:uid="{00000000-0005-0000-0000-0000821F0000}"/>
    <cellStyle name="40% - Accent3 22 3 3 2" xfId="3203" xr:uid="{00000000-0005-0000-0000-0000831F0000}"/>
    <cellStyle name="40% - Accent3 22 3 3 2 2" xfId="3204" xr:uid="{00000000-0005-0000-0000-0000841F0000}"/>
    <cellStyle name="40% - Accent3 22 3 3 2 2 2" xfId="30722" xr:uid="{00000000-0005-0000-0000-0000851F0000}"/>
    <cellStyle name="40% - Accent3 22 3 3 2 2 3" xfId="34148" xr:uid="{00000000-0005-0000-0000-0000861F0000}"/>
    <cellStyle name="40% - Accent3 22 3 3 2 3" xfId="3205" xr:uid="{00000000-0005-0000-0000-0000871F0000}"/>
    <cellStyle name="40% - Accent3 22 3 3 2 3 2" xfId="30723" xr:uid="{00000000-0005-0000-0000-0000881F0000}"/>
    <cellStyle name="40% - Accent3 22 3 3 2 3 3" xfId="34149" xr:uid="{00000000-0005-0000-0000-0000891F0000}"/>
    <cellStyle name="40% - Accent3 22 3 3 2 4" xfId="30721" xr:uid="{00000000-0005-0000-0000-00008A1F0000}"/>
    <cellStyle name="40% - Accent3 22 3 3 2 5" xfId="34147" xr:uid="{00000000-0005-0000-0000-00008B1F0000}"/>
    <cellStyle name="40% - Accent3 22 3 3 3" xfId="3206" xr:uid="{00000000-0005-0000-0000-00008C1F0000}"/>
    <cellStyle name="40% - Accent3 22 3 3 3 2" xfId="30724" xr:uid="{00000000-0005-0000-0000-00008D1F0000}"/>
    <cellStyle name="40% - Accent3 22 3 3 3 3" xfId="34150" xr:uid="{00000000-0005-0000-0000-00008E1F0000}"/>
    <cellStyle name="40% - Accent3 22 3 3 4" xfId="3207" xr:uid="{00000000-0005-0000-0000-00008F1F0000}"/>
    <cellStyle name="40% - Accent3 22 3 3 4 2" xfId="30725" xr:uid="{00000000-0005-0000-0000-0000901F0000}"/>
    <cellStyle name="40% - Accent3 22 3 3 4 3" xfId="34151" xr:uid="{00000000-0005-0000-0000-0000911F0000}"/>
    <cellStyle name="40% - Accent3 22 3 3 5" xfId="30720" xr:uid="{00000000-0005-0000-0000-0000921F0000}"/>
    <cellStyle name="40% - Accent3 22 3 3 6" xfId="34146" xr:uid="{00000000-0005-0000-0000-0000931F0000}"/>
    <cellStyle name="40% - Accent3 22 3 4" xfId="3208" xr:uid="{00000000-0005-0000-0000-0000941F0000}"/>
    <cellStyle name="40% - Accent3 22 3 4 2" xfId="3209" xr:uid="{00000000-0005-0000-0000-0000951F0000}"/>
    <cellStyle name="40% - Accent3 22 3 4 2 2" xfId="30727" xr:uid="{00000000-0005-0000-0000-0000961F0000}"/>
    <cellStyle name="40% - Accent3 22 3 4 2 3" xfId="34153" xr:uid="{00000000-0005-0000-0000-0000971F0000}"/>
    <cellStyle name="40% - Accent3 22 3 4 3" xfId="3210" xr:uid="{00000000-0005-0000-0000-0000981F0000}"/>
    <cellStyle name="40% - Accent3 22 3 4 3 2" xfId="30728" xr:uid="{00000000-0005-0000-0000-0000991F0000}"/>
    <cellStyle name="40% - Accent3 22 3 4 3 3" xfId="34154" xr:uid="{00000000-0005-0000-0000-00009A1F0000}"/>
    <cellStyle name="40% - Accent3 22 3 4 4" xfId="30726" xr:uid="{00000000-0005-0000-0000-00009B1F0000}"/>
    <cellStyle name="40% - Accent3 22 3 4 5" xfId="34152" xr:uid="{00000000-0005-0000-0000-00009C1F0000}"/>
    <cellStyle name="40% - Accent3 22 4" xfId="3211" xr:uid="{00000000-0005-0000-0000-00009D1F0000}"/>
    <cellStyle name="40% - Accent3 22 4 10" xfId="34155" xr:uid="{00000000-0005-0000-0000-00009E1F0000}"/>
    <cellStyle name="40% - Accent3 22 4 2" xfId="3212" xr:uid="{00000000-0005-0000-0000-00009F1F0000}"/>
    <cellStyle name="40% - Accent3 22 4 2 2" xfId="3213" xr:uid="{00000000-0005-0000-0000-0000A01F0000}"/>
    <cellStyle name="40% - Accent3 22 4 2 2 2" xfId="3214" xr:uid="{00000000-0005-0000-0000-0000A11F0000}"/>
    <cellStyle name="40% - Accent3 22 4 2 2 2 2" xfId="30732" xr:uid="{00000000-0005-0000-0000-0000A21F0000}"/>
    <cellStyle name="40% - Accent3 22 4 2 2 2 3" xfId="34158" xr:uid="{00000000-0005-0000-0000-0000A31F0000}"/>
    <cellStyle name="40% - Accent3 22 4 2 2 3" xfId="3215" xr:uid="{00000000-0005-0000-0000-0000A41F0000}"/>
    <cellStyle name="40% - Accent3 22 4 2 2 3 2" xfId="30733" xr:uid="{00000000-0005-0000-0000-0000A51F0000}"/>
    <cellStyle name="40% - Accent3 22 4 2 2 3 3" xfId="34159" xr:uid="{00000000-0005-0000-0000-0000A61F0000}"/>
    <cellStyle name="40% - Accent3 22 4 2 2 4" xfId="30731" xr:uid="{00000000-0005-0000-0000-0000A71F0000}"/>
    <cellStyle name="40% - Accent3 22 4 2 2 5" xfId="34157" xr:uid="{00000000-0005-0000-0000-0000A81F0000}"/>
    <cellStyle name="40% - Accent3 22 4 2 3" xfId="3216" xr:uid="{00000000-0005-0000-0000-0000A91F0000}"/>
    <cellStyle name="40% - Accent3 22 4 2 3 2" xfId="30734" xr:uid="{00000000-0005-0000-0000-0000AA1F0000}"/>
    <cellStyle name="40% - Accent3 22 4 2 3 3" xfId="34160" xr:uid="{00000000-0005-0000-0000-0000AB1F0000}"/>
    <cellStyle name="40% - Accent3 22 4 2 4" xfId="3217" xr:uid="{00000000-0005-0000-0000-0000AC1F0000}"/>
    <cellStyle name="40% - Accent3 22 4 2 4 2" xfId="30735" xr:uid="{00000000-0005-0000-0000-0000AD1F0000}"/>
    <cellStyle name="40% - Accent3 22 4 2 4 3" xfId="34161" xr:uid="{00000000-0005-0000-0000-0000AE1F0000}"/>
    <cellStyle name="40% - Accent3 22 4 2 5" xfId="3218" xr:uid="{00000000-0005-0000-0000-0000AF1F0000}"/>
    <cellStyle name="40% - Accent3 22 4 2 5 2" xfId="30736" xr:uid="{00000000-0005-0000-0000-0000B01F0000}"/>
    <cellStyle name="40% - Accent3 22 4 2 5 3" xfId="34162" xr:uid="{00000000-0005-0000-0000-0000B11F0000}"/>
    <cellStyle name="40% - Accent3 22 4 2 6" xfId="3219" xr:uid="{00000000-0005-0000-0000-0000B21F0000}"/>
    <cellStyle name="40% - Accent3 22 4 2 6 2" xfId="30737" xr:uid="{00000000-0005-0000-0000-0000B31F0000}"/>
    <cellStyle name="40% - Accent3 22 4 2 6 3" xfId="34163" xr:uid="{00000000-0005-0000-0000-0000B41F0000}"/>
    <cellStyle name="40% - Accent3 22 4 2 7" xfId="30730" xr:uid="{00000000-0005-0000-0000-0000B51F0000}"/>
    <cellStyle name="40% - Accent3 22 4 2 8" xfId="34156" xr:uid="{00000000-0005-0000-0000-0000B61F0000}"/>
    <cellStyle name="40% - Accent3 22 4 3" xfId="3220" xr:uid="{00000000-0005-0000-0000-0000B71F0000}"/>
    <cellStyle name="40% - Accent3 22 4 3 2" xfId="3221" xr:uid="{00000000-0005-0000-0000-0000B81F0000}"/>
    <cellStyle name="40% - Accent3 22 4 3 2 2" xfId="3222" xr:uid="{00000000-0005-0000-0000-0000B91F0000}"/>
    <cellStyle name="40% - Accent3 22 4 3 2 2 2" xfId="30740" xr:uid="{00000000-0005-0000-0000-0000BA1F0000}"/>
    <cellStyle name="40% - Accent3 22 4 3 2 2 3" xfId="34166" xr:uid="{00000000-0005-0000-0000-0000BB1F0000}"/>
    <cellStyle name="40% - Accent3 22 4 3 2 3" xfId="3223" xr:uid="{00000000-0005-0000-0000-0000BC1F0000}"/>
    <cellStyle name="40% - Accent3 22 4 3 2 3 2" xfId="30741" xr:uid="{00000000-0005-0000-0000-0000BD1F0000}"/>
    <cellStyle name="40% - Accent3 22 4 3 2 3 3" xfId="34167" xr:uid="{00000000-0005-0000-0000-0000BE1F0000}"/>
    <cellStyle name="40% - Accent3 22 4 3 2 4" xfId="30739" xr:uid="{00000000-0005-0000-0000-0000BF1F0000}"/>
    <cellStyle name="40% - Accent3 22 4 3 2 5" xfId="34165" xr:uid="{00000000-0005-0000-0000-0000C01F0000}"/>
    <cellStyle name="40% - Accent3 22 4 3 3" xfId="3224" xr:uid="{00000000-0005-0000-0000-0000C11F0000}"/>
    <cellStyle name="40% - Accent3 22 4 3 3 2" xfId="30742" xr:uid="{00000000-0005-0000-0000-0000C21F0000}"/>
    <cellStyle name="40% - Accent3 22 4 3 3 3" xfId="34168" xr:uid="{00000000-0005-0000-0000-0000C31F0000}"/>
    <cellStyle name="40% - Accent3 22 4 3 4" xfId="3225" xr:uid="{00000000-0005-0000-0000-0000C41F0000}"/>
    <cellStyle name="40% - Accent3 22 4 3 4 2" xfId="30743" xr:uid="{00000000-0005-0000-0000-0000C51F0000}"/>
    <cellStyle name="40% - Accent3 22 4 3 4 3" xfId="34169" xr:uid="{00000000-0005-0000-0000-0000C61F0000}"/>
    <cellStyle name="40% - Accent3 22 4 3 5" xfId="30738" xr:uid="{00000000-0005-0000-0000-0000C71F0000}"/>
    <cellStyle name="40% - Accent3 22 4 3 6" xfId="34164" xr:uid="{00000000-0005-0000-0000-0000C81F0000}"/>
    <cellStyle name="40% - Accent3 22 4 4" xfId="3226" xr:uid="{00000000-0005-0000-0000-0000C91F0000}"/>
    <cellStyle name="40% - Accent3 22 4 4 2" xfId="3227" xr:uid="{00000000-0005-0000-0000-0000CA1F0000}"/>
    <cellStyle name="40% - Accent3 22 4 4 2 2" xfId="30745" xr:uid="{00000000-0005-0000-0000-0000CB1F0000}"/>
    <cellStyle name="40% - Accent3 22 4 4 2 3" xfId="34171" xr:uid="{00000000-0005-0000-0000-0000CC1F0000}"/>
    <cellStyle name="40% - Accent3 22 4 4 3" xfId="3228" xr:uid="{00000000-0005-0000-0000-0000CD1F0000}"/>
    <cellStyle name="40% - Accent3 22 4 4 3 2" xfId="30746" xr:uid="{00000000-0005-0000-0000-0000CE1F0000}"/>
    <cellStyle name="40% - Accent3 22 4 4 3 3" xfId="34172" xr:uid="{00000000-0005-0000-0000-0000CF1F0000}"/>
    <cellStyle name="40% - Accent3 22 4 4 4" xfId="30744" xr:uid="{00000000-0005-0000-0000-0000D01F0000}"/>
    <cellStyle name="40% - Accent3 22 4 4 5" xfId="34170" xr:uid="{00000000-0005-0000-0000-0000D11F0000}"/>
    <cellStyle name="40% - Accent3 22 4 5" xfId="3229" xr:uid="{00000000-0005-0000-0000-0000D21F0000}"/>
    <cellStyle name="40% - Accent3 22 4 5 2" xfId="30747" xr:uid="{00000000-0005-0000-0000-0000D31F0000}"/>
    <cellStyle name="40% - Accent3 22 4 5 3" xfId="34173" xr:uid="{00000000-0005-0000-0000-0000D41F0000}"/>
    <cellStyle name="40% - Accent3 22 4 6" xfId="3230" xr:uid="{00000000-0005-0000-0000-0000D51F0000}"/>
    <cellStyle name="40% - Accent3 22 4 6 2" xfId="30748" xr:uid="{00000000-0005-0000-0000-0000D61F0000}"/>
    <cellStyle name="40% - Accent3 22 4 6 3" xfId="34174" xr:uid="{00000000-0005-0000-0000-0000D71F0000}"/>
    <cellStyle name="40% - Accent3 22 4 7" xfId="3231" xr:uid="{00000000-0005-0000-0000-0000D81F0000}"/>
    <cellStyle name="40% - Accent3 22 4 7 2" xfId="30749" xr:uid="{00000000-0005-0000-0000-0000D91F0000}"/>
    <cellStyle name="40% - Accent3 22 4 7 3" xfId="34175" xr:uid="{00000000-0005-0000-0000-0000DA1F0000}"/>
    <cellStyle name="40% - Accent3 22 4 8" xfId="3232" xr:uid="{00000000-0005-0000-0000-0000DB1F0000}"/>
    <cellStyle name="40% - Accent3 22 4 8 2" xfId="30750" xr:uid="{00000000-0005-0000-0000-0000DC1F0000}"/>
    <cellStyle name="40% - Accent3 22 4 8 3" xfId="34176" xr:uid="{00000000-0005-0000-0000-0000DD1F0000}"/>
    <cellStyle name="40% - Accent3 22 4 9" xfId="30729" xr:uid="{00000000-0005-0000-0000-0000DE1F0000}"/>
    <cellStyle name="40% - Accent3 22 5" xfId="3233" xr:uid="{00000000-0005-0000-0000-0000DF1F0000}"/>
    <cellStyle name="40% - Accent3 22 5 10" xfId="34177" xr:uid="{00000000-0005-0000-0000-0000E01F0000}"/>
    <cellStyle name="40% - Accent3 22 5 2" xfId="3234" xr:uid="{00000000-0005-0000-0000-0000E11F0000}"/>
    <cellStyle name="40% - Accent3 22 5 2 2" xfId="3235" xr:uid="{00000000-0005-0000-0000-0000E21F0000}"/>
    <cellStyle name="40% - Accent3 22 5 2 2 2" xfId="3236" xr:uid="{00000000-0005-0000-0000-0000E31F0000}"/>
    <cellStyle name="40% - Accent3 22 5 2 2 2 2" xfId="30754" xr:uid="{00000000-0005-0000-0000-0000E41F0000}"/>
    <cellStyle name="40% - Accent3 22 5 2 2 2 3" xfId="34180" xr:uid="{00000000-0005-0000-0000-0000E51F0000}"/>
    <cellStyle name="40% - Accent3 22 5 2 2 3" xfId="3237" xr:uid="{00000000-0005-0000-0000-0000E61F0000}"/>
    <cellStyle name="40% - Accent3 22 5 2 2 3 2" xfId="30755" xr:uid="{00000000-0005-0000-0000-0000E71F0000}"/>
    <cellStyle name="40% - Accent3 22 5 2 2 3 3" xfId="34181" xr:uid="{00000000-0005-0000-0000-0000E81F0000}"/>
    <cellStyle name="40% - Accent3 22 5 2 2 4" xfId="30753" xr:uid="{00000000-0005-0000-0000-0000E91F0000}"/>
    <cellStyle name="40% - Accent3 22 5 2 2 5" xfId="34179" xr:uid="{00000000-0005-0000-0000-0000EA1F0000}"/>
    <cellStyle name="40% - Accent3 22 5 2 3" xfId="3238" xr:uid="{00000000-0005-0000-0000-0000EB1F0000}"/>
    <cellStyle name="40% - Accent3 22 5 2 3 2" xfId="30756" xr:uid="{00000000-0005-0000-0000-0000EC1F0000}"/>
    <cellStyle name="40% - Accent3 22 5 2 3 3" xfId="34182" xr:uid="{00000000-0005-0000-0000-0000ED1F0000}"/>
    <cellStyle name="40% - Accent3 22 5 2 4" xfId="3239" xr:uid="{00000000-0005-0000-0000-0000EE1F0000}"/>
    <cellStyle name="40% - Accent3 22 5 2 4 2" xfId="30757" xr:uid="{00000000-0005-0000-0000-0000EF1F0000}"/>
    <cellStyle name="40% - Accent3 22 5 2 4 3" xfId="34183" xr:uid="{00000000-0005-0000-0000-0000F01F0000}"/>
    <cellStyle name="40% - Accent3 22 5 2 5" xfId="30752" xr:uid="{00000000-0005-0000-0000-0000F11F0000}"/>
    <cellStyle name="40% - Accent3 22 5 2 6" xfId="34178" xr:uid="{00000000-0005-0000-0000-0000F21F0000}"/>
    <cellStyle name="40% - Accent3 22 5 3" xfId="3240" xr:uid="{00000000-0005-0000-0000-0000F31F0000}"/>
    <cellStyle name="40% - Accent3 22 5 3 2" xfId="3241" xr:uid="{00000000-0005-0000-0000-0000F41F0000}"/>
    <cellStyle name="40% - Accent3 22 5 3 2 2" xfId="3242" xr:uid="{00000000-0005-0000-0000-0000F51F0000}"/>
    <cellStyle name="40% - Accent3 22 5 3 2 2 2" xfId="30760" xr:uid="{00000000-0005-0000-0000-0000F61F0000}"/>
    <cellStyle name="40% - Accent3 22 5 3 2 2 3" xfId="34186" xr:uid="{00000000-0005-0000-0000-0000F71F0000}"/>
    <cellStyle name="40% - Accent3 22 5 3 2 3" xfId="3243" xr:uid="{00000000-0005-0000-0000-0000F81F0000}"/>
    <cellStyle name="40% - Accent3 22 5 3 2 3 2" xfId="30761" xr:uid="{00000000-0005-0000-0000-0000F91F0000}"/>
    <cellStyle name="40% - Accent3 22 5 3 2 3 3" xfId="34187" xr:uid="{00000000-0005-0000-0000-0000FA1F0000}"/>
    <cellStyle name="40% - Accent3 22 5 3 2 4" xfId="30759" xr:uid="{00000000-0005-0000-0000-0000FB1F0000}"/>
    <cellStyle name="40% - Accent3 22 5 3 2 5" xfId="34185" xr:uid="{00000000-0005-0000-0000-0000FC1F0000}"/>
    <cellStyle name="40% - Accent3 22 5 3 3" xfId="3244" xr:uid="{00000000-0005-0000-0000-0000FD1F0000}"/>
    <cellStyle name="40% - Accent3 22 5 3 3 2" xfId="30762" xr:uid="{00000000-0005-0000-0000-0000FE1F0000}"/>
    <cellStyle name="40% - Accent3 22 5 3 3 3" xfId="34188" xr:uid="{00000000-0005-0000-0000-0000FF1F0000}"/>
    <cellStyle name="40% - Accent3 22 5 3 4" xfId="3245" xr:uid="{00000000-0005-0000-0000-000000200000}"/>
    <cellStyle name="40% - Accent3 22 5 3 4 2" xfId="30763" xr:uid="{00000000-0005-0000-0000-000001200000}"/>
    <cellStyle name="40% - Accent3 22 5 3 4 3" xfId="34189" xr:uid="{00000000-0005-0000-0000-000002200000}"/>
    <cellStyle name="40% - Accent3 22 5 3 5" xfId="30758" xr:uid="{00000000-0005-0000-0000-000003200000}"/>
    <cellStyle name="40% - Accent3 22 5 3 6" xfId="34184" xr:uid="{00000000-0005-0000-0000-000004200000}"/>
    <cellStyle name="40% - Accent3 22 5 4" xfId="3246" xr:uid="{00000000-0005-0000-0000-000005200000}"/>
    <cellStyle name="40% - Accent3 22 5 4 2" xfId="3247" xr:uid="{00000000-0005-0000-0000-000006200000}"/>
    <cellStyle name="40% - Accent3 22 5 4 2 2" xfId="30765" xr:uid="{00000000-0005-0000-0000-000007200000}"/>
    <cellStyle name="40% - Accent3 22 5 4 2 3" xfId="34191" xr:uid="{00000000-0005-0000-0000-000008200000}"/>
    <cellStyle name="40% - Accent3 22 5 4 3" xfId="3248" xr:uid="{00000000-0005-0000-0000-000009200000}"/>
    <cellStyle name="40% - Accent3 22 5 4 3 2" xfId="30766" xr:uid="{00000000-0005-0000-0000-00000A200000}"/>
    <cellStyle name="40% - Accent3 22 5 4 3 3" xfId="34192" xr:uid="{00000000-0005-0000-0000-00000B200000}"/>
    <cellStyle name="40% - Accent3 22 5 4 4" xfId="30764" xr:uid="{00000000-0005-0000-0000-00000C200000}"/>
    <cellStyle name="40% - Accent3 22 5 4 5" xfId="34190" xr:uid="{00000000-0005-0000-0000-00000D200000}"/>
    <cellStyle name="40% - Accent3 22 5 5" xfId="3249" xr:uid="{00000000-0005-0000-0000-00000E200000}"/>
    <cellStyle name="40% - Accent3 22 5 5 2" xfId="30767" xr:uid="{00000000-0005-0000-0000-00000F200000}"/>
    <cellStyle name="40% - Accent3 22 5 5 3" xfId="34193" xr:uid="{00000000-0005-0000-0000-000010200000}"/>
    <cellStyle name="40% - Accent3 22 5 6" xfId="3250" xr:uid="{00000000-0005-0000-0000-000011200000}"/>
    <cellStyle name="40% - Accent3 22 5 6 2" xfId="30768" xr:uid="{00000000-0005-0000-0000-000012200000}"/>
    <cellStyle name="40% - Accent3 22 5 6 3" xfId="34194" xr:uid="{00000000-0005-0000-0000-000013200000}"/>
    <cellStyle name="40% - Accent3 22 5 7" xfId="3251" xr:uid="{00000000-0005-0000-0000-000014200000}"/>
    <cellStyle name="40% - Accent3 22 5 7 2" xfId="30769" xr:uid="{00000000-0005-0000-0000-000015200000}"/>
    <cellStyle name="40% - Accent3 22 5 7 3" xfId="34195" xr:uid="{00000000-0005-0000-0000-000016200000}"/>
    <cellStyle name="40% - Accent3 22 5 8" xfId="3252" xr:uid="{00000000-0005-0000-0000-000017200000}"/>
    <cellStyle name="40% - Accent3 22 5 8 2" xfId="30770" xr:uid="{00000000-0005-0000-0000-000018200000}"/>
    <cellStyle name="40% - Accent3 22 5 8 3" xfId="34196" xr:uid="{00000000-0005-0000-0000-000019200000}"/>
    <cellStyle name="40% - Accent3 22 5 9" xfId="30751" xr:uid="{00000000-0005-0000-0000-00001A200000}"/>
    <cellStyle name="40% - Accent3 22 6" xfId="3253" xr:uid="{00000000-0005-0000-0000-00001B200000}"/>
    <cellStyle name="40% - Accent3 22 6 2" xfId="3254" xr:uid="{00000000-0005-0000-0000-00001C200000}"/>
    <cellStyle name="40% - Accent3 22 6 2 2" xfId="3255" xr:uid="{00000000-0005-0000-0000-00001D200000}"/>
    <cellStyle name="40% - Accent3 22 6 2 2 2" xfId="3256" xr:uid="{00000000-0005-0000-0000-00001E200000}"/>
    <cellStyle name="40% - Accent3 22 6 2 2 2 2" xfId="30774" xr:uid="{00000000-0005-0000-0000-00001F200000}"/>
    <cellStyle name="40% - Accent3 22 6 2 2 2 3" xfId="34200" xr:uid="{00000000-0005-0000-0000-000020200000}"/>
    <cellStyle name="40% - Accent3 22 6 2 2 3" xfId="3257" xr:uid="{00000000-0005-0000-0000-000021200000}"/>
    <cellStyle name="40% - Accent3 22 6 2 2 3 2" xfId="30775" xr:uid="{00000000-0005-0000-0000-000022200000}"/>
    <cellStyle name="40% - Accent3 22 6 2 2 3 3" xfId="34201" xr:uid="{00000000-0005-0000-0000-000023200000}"/>
    <cellStyle name="40% - Accent3 22 6 2 2 4" xfId="30773" xr:uid="{00000000-0005-0000-0000-000024200000}"/>
    <cellStyle name="40% - Accent3 22 6 2 2 5" xfId="34199" xr:uid="{00000000-0005-0000-0000-000025200000}"/>
    <cellStyle name="40% - Accent3 22 6 2 3" xfId="3258" xr:uid="{00000000-0005-0000-0000-000026200000}"/>
    <cellStyle name="40% - Accent3 22 6 2 3 2" xfId="30776" xr:uid="{00000000-0005-0000-0000-000027200000}"/>
    <cellStyle name="40% - Accent3 22 6 2 3 3" xfId="34202" xr:uid="{00000000-0005-0000-0000-000028200000}"/>
    <cellStyle name="40% - Accent3 22 6 2 4" xfId="3259" xr:uid="{00000000-0005-0000-0000-000029200000}"/>
    <cellStyle name="40% - Accent3 22 6 2 4 2" xfId="30777" xr:uid="{00000000-0005-0000-0000-00002A200000}"/>
    <cellStyle name="40% - Accent3 22 6 2 4 3" xfId="34203" xr:uid="{00000000-0005-0000-0000-00002B200000}"/>
    <cellStyle name="40% - Accent3 22 6 2 5" xfId="30772" xr:uid="{00000000-0005-0000-0000-00002C200000}"/>
    <cellStyle name="40% - Accent3 22 6 2 6" xfId="34198" xr:uid="{00000000-0005-0000-0000-00002D200000}"/>
    <cellStyle name="40% - Accent3 22 6 3" xfId="3260" xr:uid="{00000000-0005-0000-0000-00002E200000}"/>
    <cellStyle name="40% - Accent3 22 6 3 2" xfId="3261" xr:uid="{00000000-0005-0000-0000-00002F200000}"/>
    <cellStyle name="40% - Accent3 22 6 3 2 2" xfId="30779" xr:uid="{00000000-0005-0000-0000-000030200000}"/>
    <cellStyle name="40% - Accent3 22 6 3 2 3" xfId="34205" xr:uid="{00000000-0005-0000-0000-000031200000}"/>
    <cellStyle name="40% - Accent3 22 6 3 3" xfId="3262" xr:uid="{00000000-0005-0000-0000-000032200000}"/>
    <cellStyle name="40% - Accent3 22 6 3 3 2" xfId="30780" xr:uid="{00000000-0005-0000-0000-000033200000}"/>
    <cellStyle name="40% - Accent3 22 6 3 3 3" xfId="34206" xr:uid="{00000000-0005-0000-0000-000034200000}"/>
    <cellStyle name="40% - Accent3 22 6 3 4" xfId="30778" xr:uid="{00000000-0005-0000-0000-000035200000}"/>
    <cellStyle name="40% - Accent3 22 6 3 5" xfId="34204" xr:uid="{00000000-0005-0000-0000-000036200000}"/>
    <cellStyle name="40% - Accent3 22 6 4" xfId="3263" xr:uid="{00000000-0005-0000-0000-000037200000}"/>
    <cellStyle name="40% - Accent3 22 6 4 2" xfId="30781" xr:uid="{00000000-0005-0000-0000-000038200000}"/>
    <cellStyle name="40% - Accent3 22 6 4 3" xfId="34207" xr:uid="{00000000-0005-0000-0000-000039200000}"/>
    <cellStyle name="40% - Accent3 22 6 5" xfId="3264" xr:uid="{00000000-0005-0000-0000-00003A200000}"/>
    <cellStyle name="40% - Accent3 22 6 5 2" xfId="30782" xr:uid="{00000000-0005-0000-0000-00003B200000}"/>
    <cellStyle name="40% - Accent3 22 6 5 3" xfId="34208" xr:uid="{00000000-0005-0000-0000-00003C200000}"/>
    <cellStyle name="40% - Accent3 22 6 6" xfId="3265" xr:uid="{00000000-0005-0000-0000-00003D200000}"/>
    <cellStyle name="40% - Accent3 22 6 6 2" xfId="30783" xr:uid="{00000000-0005-0000-0000-00003E200000}"/>
    <cellStyle name="40% - Accent3 22 6 6 3" xfId="34209" xr:uid="{00000000-0005-0000-0000-00003F200000}"/>
    <cellStyle name="40% - Accent3 22 6 7" xfId="30771" xr:uid="{00000000-0005-0000-0000-000040200000}"/>
    <cellStyle name="40% - Accent3 22 6 8" xfId="34197" xr:uid="{00000000-0005-0000-0000-000041200000}"/>
    <cellStyle name="40% - Accent3 22 7" xfId="3266" xr:uid="{00000000-0005-0000-0000-000042200000}"/>
    <cellStyle name="40% - Accent3 22 7 2" xfId="3267" xr:uid="{00000000-0005-0000-0000-000043200000}"/>
    <cellStyle name="40% - Accent3 22 7 2 2" xfId="3268" xr:uid="{00000000-0005-0000-0000-000044200000}"/>
    <cellStyle name="40% - Accent3 22 7 2 2 2" xfId="30786" xr:uid="{00000000-0005-0000-0000-000045200000}"/>
    <cellStyle name="40% - Accent3 22 7 2 2 3" xfId="34212" xr:uid="{00000000-0005-0000-0000-000046200000}"/>
    <cellStyle name="40% - Accent3 22 7 2 3" xfId="3269" xr:uid="{00000000-0005-0000-0000-000047200000}"/>
    <cellStyle name="40% - Accent3 22 7 2 3 2" xfId="30787" xr:uid="{00000000-0005-0000-0000-000048200000}"/>
    <cellStyle name="40% - Accent3 22 7 2 3 3" xfId="34213" xr:uid="{00000000-0005-0000-0000-000049200000}"/>
    <cellStyle name="40% - Accent3 22 7 2 4" xfId="30785" xr:uid="{00000000-0005-0000-0000-00004A200000}"/>
    <cellStyle name="40% - Accent3 22 7 2 5" xfId="34211" xr:uid="{00000000-0005-0000-0000-00004B200000}"/>
    <cellStyle name="40% - Accent3 22 7 3" xfId="3270" xr:uid="{00000000-0005-0000-0000-00004C200000}"/>
    <cellStyle name="40% - Accent3 22 7 3 2" xfId="30788" xr:uid="{00000000-0005-0000-0000-00004D200000}"/>
    <cellStyle name="40% - Accent3 22 7 3 3" xfId="34214" xr:uid="{00000000-0005-0000-0000-00004E200000}"/>
    <cellStyle name="40% - Accent3 22 7 4" xfId="3271" xr:uid="{00000000-0005-0000-0000-00004F200000}"/>
    <cellStyle name="40% - Accent3 22 7 4 2" xfId="30789" xr:uid="{00000000-0005-0000-0000-000050200000}"/>
    <cellStyle name="40% - Accent3 22 7 4 3" xfId="34215" xr:uid="{00000000-0005-0000-0000-000051200000}"/>
    <cellStyle name="40% - Accent3 22 7 5" xfId="30784" xr:uid="{00000000-0005-0000-0000-000052200000}"/>
    <cellStyle name="40% - Accent3 22 7 6" xfId="34210" xr:uid="{00000000-0005-0000-0000-000053200000}"/>
    <cellStyle name="40% - Accent3 22 8" xfId="3272" xr:uid="{00000000-0005-0000-0000-000054200000}"/>
    <cellStyle name="40% - Accent3 22 8 2" xfId="3273" xr:uid="{00000000-0005-0000-0000-000055200000}"/>
    <cellStyle name="40% - Accent3 22 8 2 2" xfId="3274" xr:uid="{00000000-0005-0000-0000-000056200000}"/>
    <cellStyle name="40% - Accent3 22 8 2 2 2" xfId="30792" xr:uid="{00000000-0005-0000-0000-000057200000}"/>
    <cellStyle name="40% - Accent3 22 8 2 2 3" xfId="34218" xr:uid="{00000000-0005-0000-0000-000058200000}"/>
    <cellStyle name="40% - Accent3 22 8 2 3" xfId="3275" xr:uid="{00000000-0005-0000-0000-000059200000}"/>
    <cellStyle name="40% - Accent3 22 8 2 3 2" xfId="30793" xr:uid="{00000000-0005-0000-0000-00005A200000}"/>
    <cellStyle name="40% - Accent3 22 8 2 3 3" xfId="34219" xr:uid="{00000000-0005-0000-0000-00005B200000}"/>
    <cellStyle name="40% - Accent3 22 8 2 4" xfId="30791" xr:uid="{00000000-0005-0000-0000-00005C200000}"/>
    <cellStyle name="40% - Accent3 22 8 2 5" xfId="34217" xr:uid="{00000000-0005-0000-0000-00005D200000}"/>
    <cellStyle name="40% - Accent3 22 8 3" xfId="3276" xr:uid="{00000000-0005-0000-0000-00005E200000}"/>
    <cellStyle name="40% - Accent3 22 8 3 2" xfId="30794" xr:uid="{00000000-0005-0000-0000-00005F200000}"/>
    <cellStyle name="40% - Accent3 22 8 3 3" xfId="34220" xr:uid="{00000000-0005-0000-0000-000060200000}"/>
    <cellStyle name="40% - Accent3 22 8 4" xfId="3277" xr:uid="{00000000-0005-0000-0000-000061200000}"/>
    <cellStyle name="40% - Accent3 22 8 4 2" xfId="30795" xr:uid="{00000000-0005-0000-0000-000062200000}"/>
    <cellStyle name="40% - Accent3 22 8 4 3" xfId="34221" xr:uid="{00000000-0005-0000-0000-000063200000}"/>
    <cellStyle name="40% - Accent3 22 8 5" xfId="30790" xr:uid="{00000000-0005-0000-0000-000064200000}"/>
    <cellStyle name="40% - Accent3 22 8 6" xfId="34216" xr:uid="{00000000-0005-0000-0000-000065200000}"/>
    <cellStyle name="40% - Accent3 22 9" xfId="3278" xr:uid="{00000000-0005-0000-0000-000066200000}"/>
    <cellStyle name="40% - Accent3 22 9 2" xfId="3279" xr:uid="{00000000-0005-0000-0000-000067200000}"/>
    <cellStyle name="40% - Accent3 22 9 2 2" xfId="30797" xr:uid="{00000000-0005-0000-0000-000068200000}"/>
    <cellStyle name="40% - Accent3 22 9 2 3" xfId="34223" xr:uid="{00000000-0005-0000-0000-000069200000}"/>
    <cellStyle name="40% - Accent3 22 9 3" xfId="3280" xr:uid="{00000000-0005-0000-0000-00006A200000}"/>
    <cellStyle name="40% - Accent3 22 9 3 2" xfId="30798" xr:uid="{00000000-0005-0000-0000-00006B200000}"/>
    <cellStyle name="40% - Accent3 22 9 3 3" xfId="34224" xr:uid="{00000000-0005-0000-0000-00006C200000}"/>
    <cellStyle name="40% - Accent3 22 9 4" xfId="30796" xr:uid="{00000000-0005-0000-0000-00006D200000}"/>
    <cellStyle name="40% - Accent3 22 9 5" xfId="34222" xr:uid="{00000000-0005-0000-0000-00006E200000}"/>
    <cellStyle name="40% - Accent3 23" xfId="3281" xr:uid="{00000000-0005-0000-0000-00006F200000}"/>
    <cellStyle name="40% - Accent3 23 10" xfId="3282" xr:uid="{00000000-0005-0000-0000-000070200000}"/>
    <cellStyle name="40% - Accent3 23 10 2" xfId="30800" xr:uid="{00000000-0005-0000-0000-000071200000}"/>
    <cellStyle name="40% - Accent3 23 10 3" xfId="34226" xr:uid="{00000000-0005-0000-0000-000072200000}"/>
    <cellStyle name="40% - Accent3 23 11" xfId="3283" xr:uid="{00000000-0005-0000-0000-000073200000}"/>
    <cellStyle name="40% - Accent3 23 11 2" xfId="30801" xr:uid="{00000000-0005-0000-0000-000074200000}"/>
    <cellStyle name="40% - Accent3 23 11 3" xfId="34227" xr:uid="{00000000-0005-0000-0000-000075200000}"/>
    <cellStyle name="40% - Accent3 23 12" xfId="3284" xr:uid="{00000000-0005-0000-0000-000076200000}"/>
    <cellStyle name="40% - Accent3 23 12 2" xfId="30802" xr:uid="{00000000-0005-0000-0000-000077200000}"/>
    <cellStyle name="40% - Accent3 23 12 3" xfId="34228" xr:uid="{00000000-0005-0000-0000-000078200000}"/>
    <cellStyle name="40% - Accent3 23 13" xfId="3285" xr:uid="{00000000-0005-0000-0000-000079200000}"/>
    <cellStyle name="40% - Accent3 23 13 2" xfId="30803" xr:uid="{00000000-0005-0000-0000-00007A200000}"/>
    <cellStyle name="40% - Accent3 23 13 3" xfId="34229" xr:uid="{00000000-0005-0000-0000-00007B200000}"/>
    <cellStyle name="40% - Accent3 23 14" xfId="30799" xr:uid="{00000000-0005-0000-0000-00007C200000}"/>
    <cellStyle name="40% - Accent3 23 15" xfId="34225" xr:uid="{00000000-0005-0000-0000-00007D200000}"/>
    <cellStyle name="40% - Accent3 23 2" xfId="3286" xr:uid="{00000000-0005-0000-0000-00007E200000}"/>
    <cellStyle name="40% - Accent3 23 2 10" xfId="34230" xr:uid="{00000000-0005-0000-0000-00007F200000}"/>
    <cellStyle name="40% - Accent3 23 2 2" xfId="3287" xr:uid="{00000000-0005-0000-0000-000080200000}"/>
    <cellStyle name="40% - Accent3 23 2 2 2" xfId="3288" xr:uid="{00000000-0005-0000-0000-000081200000}"/>
    <cellStyle name="40% - Accent3 23 2 2 2 2" xfId="3289" xr:uid="{00000000-0005-0000-0000-000082200000}"/>
    <cellStyle name="40% - Accent3 23 2 2 2 2 2" xfId="30807" xr:uid="{00000000-0005-0000-0000-000083200000}"/>
    <cellStyle name="40% - Accent3 23 2 2 2 2 3" xfId="34233" xr:uid="{00000000-0005-0000-0000-000084200000}"/>
    <cellStyle name="40% - Accent3 23 2 2 2 3" xfId="3290" xr:uid="{00000000-0005-0000-0000-000085200000}"/>
    <cellStyle name="40% - Accent3 23 2 2 2 3 2" xfId="30808" xr:uid="{00000000-0005-0000-0000-000086200000}"/>
    <cellStyle name="40% - Accent3 23 2 2 2 3 3" xfId="34234" xr:uid="{00000000-0005-0000-0000-000087200000}"/>
    <cellStyle name="40% - Accent3 23 2 2 2 4" xfId="3291" xr:uid="{00000000-0005-0000-0000-000088200000}"/>
    <cellStyle name="40% - Accent3 23 2 2 2 4 2" xfId="30809" xr:uid="{00000000-0005-0000-0000-000089200000}"/>
    <cellStyle name="40% - Accent3 23 2 2 2 4 3" xfId="34235" xr:uid="{00000000-0005-0000-0000-00008A200000}"/>
    <cellStyle name="40% - Accent3 23 2 2 2 5" xfId="3292" xr:uid="{00000000-0005-0000-0000-00008B200000}"/>
    <cellStyle name="40% - Accent3 23 2 2 2 5 2" xfId="30810" xr:uid="{00000000-0005-0000-0000-00008C200000}"/>
    <cellStyle name="40% - Accent3 23 2 2 2 5 3" xfId="34236" xr:uid="{00000000-0005-0000-0000-00008D200000}"/>
    <cellStyle name="40% - Accent3 23 2 2 2 6" xfId="30806" xr:uid="{00000000-0005-0000-0000-00008E200000}"/>
    <cellStyle name="40% - Accent3 23 2 2 2 7" xfId="34232" xr:uid="{00000000-0005-0000-0000-00008F200000}"/>
    <cellStyle name="40% - Accent3 23 2 2 3" xfId="3293" xr:uid="{00000000-0005-0000-0000-000090200000}"/>
    <cellStyle name="40% - Accent3 23 2 2 3 2" xfId="30811" xr:uid="{00000000-0005-0000-0000-000091200000}"/>
    <cellStyle name="40% - Accent3 23 2 2 3 3" xfId="34237" xr:uid="{00000000-0005-0000-0000-000092200000}"/>
    <cellStyle name="40% - Accent3 23 2 2 4" xfId="3294" xr:uid="{00000000-0005-0000-0000-000093200000}"/>
    <cellStyle name="40% - Accent3 23 2 2 4 2" xfId="30812" xr:uid="{00000000-0005-0000-0000-000094200000}"/>
    <cellStyle name="40% - Accent3 23 2 2 4 3" xfId="34238" xr:uid="{00000000-0005-0000-0000-000095200000}"/>
    <cellStyle name="40% - Accent3 23 2 2 5" xfId="3295" xr:uid="{00000000-0005-0000-0000-000096200000}"/>
    <cellStyle name="40% - Accent3 23 2 2 5 2" xfId="30813" xr:uid="{00000000-0005-0000-0000-000097200000}"/>
    <cellStyle name="40% - Accent3 23 2 2 5 3" xfId="34239" xr:uid="{00000000-0005-0000-0000-000098200000}"/>
    <cellStyle name="40% - Accent3 23 2 2 6" xfId="3296" xr:uid="{00000000-0005-0000-0000-000099200000}"/>
    <cellStyle name="40% - Accent3 23 2 2 6 2" xfId="30814" xr:uid="{00000000-0005-0000-0000-00009A200000}"/>
    <cellStyle name="40% - Accent3 23 2 2 6 3" xfId="34240" xr:uid="{00000000-0005-0000-0000-00009B200000}"/>
    <cellStyle name="40% - Accent3 23 2 2 7" xfId="30805" xr:uid="{00000000-0005-0000-0000-00009C200000}"/>
    <cellStyle name="40% - Accent3 23 2 2 8" xfId="34231" xr:uid="{00000000-0005-0000-0000-00009D200000}"/>
    <cellStyle name="40% - Accent3 23 2 3" xfId="3297" xr:uid="{00000000-0005-0000-0000-00009E200000}"/>
    <cellStyle name="40% - Accent3 23 2 3 2" xfId="3298" xr:uid="{00000000-0005-0000-0000-00009F200000}"/>
    <cellStyle name="40% - Accent3 23 2 3 2 2" xfId="3299" xr:uid="{00000000-0005-0000-0000-0000A0200000}"/>
    <cellStyle name="40% - Accent3 23 2 3 2 2 2" xfId="30817" xr:uid="{00000000-0005-0000-0000-0000A1200000}"/>
    <cellStyle name="40% - Accent3 23 2 3 2 2 3" xfId="34243" xr:uid="{00000000-0005-0000-0000-0000A2200000}"/>
    <cellStyle name="40% - Accent3 23 2 3 2 3" xfId="3300" xr:uid="{00000000-0005-0000-0000-0000A3200000}"/>
    <cellStyle name="40% - Accent3 23 2 3 2 3 2" xfId="30818" xr:uid="{00000000-0005-0000-0000-0000A4200000}"/>
    <cellStyle name="40% - Accent3 23 2 3 2 3 3" xfId="34244" xr:uid="{00000000-0005-0000-0000-0000A5200000}"/>
    <cellStyle name="40% - Accent3 23 2 3 2 4" xfId="30816" xr:uid="{00000000-0005-0000-0000-0000A6200000}"/>
    <cellStyle name="40% - Accent3 23 2 3 2 5" xfId="34242" xr:uid="{00000000-0005-0000-0000-0000A7200000}"/>
    <cellStyle name="40% - Accent3 23 2 3 3" xfId="3301" xr:uid="{00000000-0005-0000-0000-0000A8200000}"/>
    <cellStyle name="40% - Accent3 23 2 3 3 2" xfId="30819" xr:uid="{00000000-0005-0000-0000-0000A9200000}"/>
    <cellStyle name="40% - Accent3 23 2 3 3 3" xfId="34245" xr:uid="{00000000-0005-0000-0000-0000AA200000}"/>
    <cellStyle name="40% - Accent3 23 2 3 4" xfId="3302" xr:uid="{00000000-0005-0000-0000-0000AB200000}"/>
    <cellStyle name="40% - Accent3 23 2 3 4 2" xfId="30820" xr:uid="{00000000-0005-0000-0000-0000AC200000}"/>
    <cellStyle name="40% - Accent3 23 2 3 4 3" xfId="34246" xr:uid="{00000000-0005-0000-0000-0000AD200000}"/>
    <cellStyle name="40% - Accent3 23 2 3 5" xfId="3303" xr:uid="{00000000-0005-0000-0000-0000AE200000}"/>
    <cellStyle name="40% - Accent3 23 2 3 5 2" xfId="30821" xr:uid="{00000000-0005-0000-0000-0000AF200000}"/>
    <cellStyle name="40% - Accent3 23 2 3 5 3" xfId="34247" xr:uid="{00000000-0005-0000-0000-0000B0200000}"/>
    <cellStyle name="40% - Accent3 23 2 3 6" xfId="3304" xr:uid="{00000000-0005-0000-0000-0000B1200000}"/>
    <cellStyle name="40% - Accent3 23 2 3 6 2" xfId="30822" xr:uid="{00000000-0005-0000-0000-0000B2200000}"/>
    <cellStyle name="40% - Accent3 23 2 3 6 3" xfId="34248" xr:uid="{00000000-0005-0000-0000-0000B3200000}"/>
    <cellStyle name="40% - Accent3 23 2 3 7" xfId="30815" xr:uid="{00000000-0005-0000-0000-0000B4200000}"/>
    <cellStyle name="40% - Accent3 23 2 3 8" xfId="34241" xr:uid="{00000000-0005-0000-0000-0000B5200000}"/>
    <cellStyle name="40% - Accent3 23 2 4" xfId="3305" xr:uid="{00000000-0005-0000-0000-0000B6200000}"/>
    <cellStyle name="40% - Accent3 23 2 4 2" xfId="3306" xr:uid="{00000000-0005-0000-0000-0000B7200000}"/>
    <cellStyle name="40% - Accent3 23 2 4 2 2" xfId="30824" xr:uid="{00000000-0005-0000-0000-0000B8200000}"/>
    <cellStyle name="40% - Accent3 23 2 4 2 3" xfId="34250" xr:uid="{00000000-0005-0000-0000-0000B9200000}"/>
    <cellStyle name="40% - Accent3 23 2 4 3" xfId="3307" xr:uid="{00000000-0005-0000-0000-0000BA200000}"/>
    <cellStyle name="40% - Accent3 23 2 4 3 2" xfId="30825" xr:uid="{00000000-0005-0000-0000-0000BB200000}"/>
    <cellStyle name="40% - Accent3 23 2 4 3 3" xfId="34251" xr:uid="{00000000-0005-0000-0000-0000BC200000}"/>
    <cellStyle name="40% - Accent3 23 2 4 4" xfId="30823" xr:uid="{00000000-0005-0000-0000-0000BD200000}"/>
    <cellStyle name="40% - Accent3 23 2 4 5" xfId="34249" xr:uid="{00000000-0005-0000-0000-0000BE200000}"/>
    <cellStyle name="40% - Accent3 23 2 5" xfId="3308" xr:uid="{00000000-0005-0000-0000-0000BF200000}"/>
    <cellStyle name="40% - Accent3 23 2 5 2" xfId="30826" xr:uid="{00000000-0005-0000-0000-0000C0200000}"/>
    <cellStyle name="40% - Accent3 23 2 5 3" xfId="34252" xr:uid="{00000000-0005-0000-0000-0000C1200000}"/>
    <cellStyle name="40% - Accent3 23 2 6" xfId="3309" xr:uid="{00000000-0005-0000-0000-0000C2200000}"/>
    <cellStyle name="40% - Accent3 23 2 6 2" xfId="30827" xr:uid="{00000000-0005-0000-0000-0000C3200000}"/>
    <cellStyle name="40% - Accent3 23 2 6 3" xfId="34253" xr:uid="{00000000-0005-0000-0000-0000C4200000}"/>
    <cellStyle name="40% - Accent3 23 2 7" xfId="3310" xr:uid="{00000000-0005-0000-0000-0000C5200000}"/>
    <cellStyle name="40% - Accent3 23 2 7 2" xfId="30828" xr:uid="{00000000-0005-0000-0000-0000C6200000}"/>
    <cellStyle name="40% - Accent3 23 2 7 3" xfId="34254" xr:uid="{00000000-0005-0000-0000-0000C7200000}"/>
    <cellStyle name="40% - Accent3 23 2 8" xfId="3311" xr:uid="{00000000-0005-0000-0000-0000C8200000}"/>
    <cellStyle name="40% - Accent3 23 2 8 2" xfId="30829" xr:uid="{00000000-0005-0000-0000-0000C9200000}"/>
    <cellStyle name="40% - Accent3 23 2 8 3" xfId="34255" xr:uid="{00000000-0005-0000-0000-0000CA200000}"/>
    <cellStyle name="40% - Accent3 23 2 9" xfId="30804" xr:uid="{00000000-0005-0000-0000-0000CB200000}"/>
    <cellStyle name="40% - Accent3 23 3" xfId="3312" xr:uid="{00000000-0005-0000-0000-0000CC200000}"/>
    <cellStyle name="40% - Accent3 23 3 2" xfId="3313" xr:uid="{00000000-0005-0000-0000-0000CD200000}"/>
    <cellStyle name="40% - Accent3 23 3 2 2" xfId="3314" xr:uid="{00000000-0005-0000-0000-0000CE200000}"/>
    <cellStyle name="40% - Accent3 23 3 2 2 2" xfId="3315" xr:uid="{00000000-0005-0000-0000-0000CF200000}"/>
    <cellStyle name="40% - Accent3 23 3 2 2 2 2" xfId="30832" xr:uid="{00000000-0005-0000-0000-0000D0200000}"/>
    <cellStyle name="40% - Accent3 23 3 2 2 2 3" xfId="34258" xr:uid="{00000000-0005-0000-0000-0000D1200000}"/>
    <cellStyle name="40% - Accent3 23 3 2 2 3" xfId="3316" xr:uid="{00000000-0005-0000-0000-0000D2200000}"/>
    <cellStyle name="40% - Accent3 23 3 2 2 3 2" xfId="30833" xr:uid="{00000000-0005-0000-0000-0000D3200000}"/>
    <cellStyle name="40% - Accent3 23 3 2 2 3 3" xfId="34259" xr:uid="{00000000-0005-0000-0000-0000D4200000}"/>
    <cellStyle name="40% - Accent3 23 3 2 2 4" xfId="30831" xr:uid="{00000000-0005-0000-0000-0000D5200000}"/>
    <cellStyle name="40% - Accent3 23 3 2 2 5" xfId="34257" xr:uid="{00000000-0005-0000-0000-0000D6200000}"/>
    <cellStyle name="40% - Accent3 23 3 2 3" xfId="3317" xr:uid="{00000000-0005-0000-0000-0000D7200000}"/>
    <cellStyle name="40% - Accent3 23 3 2 3 2" xfId="30834" xr:uid="{00000000-0005-0000-0000-0000D8200000}"/>
    <cellStyle name="40% - Accent3 23 3 2 3 3" xfId="34260" xr:uid="{00000000-0005-0000-0000-0000D9200000}"/>
    <cellStyle name="40% - Accent3 23 3 2 4" xfId="3318" xr:uid="{00000000-0005-0000-0000-0000DA200000}"/>
    <cellStyle name="40% - Accent3 23 3 2 4 2" xfId="30835" xr:uid="{00000000-0005-0000-0000-0000DB200000}"/>
    <cellStyle name="40% - Accent3 23 3 2 4 3" xfId="34261" xr:uid="{00000000-0005-0000-0000-0000DC200000}"/>
    <cellStyle name="40% - Accent3 23 3 2 5" xfId="30830" xr:uid="{00000000-0005-0000-0000-0000DD200000}"/>
    <cellStyle name="40% - Accent3 23 3 2 6" xfId="34256" xr:uid="{00000000-0005-0000-0000-0000DE200000}"/>
    <cellStyle name="40% - Accent3 23 3 3" xfId="3319" xr:uid="{00000000-0005-0000-0000-0000DF200000}"/>
    <cellStyle name="40% - Accent3 23 3 3 2" xfId="3320" xr:uid="{00000000-0005-0000-0000-0000E0200000}"/>
    <cellStyle name="40% - Accent3 23 3 3 2 2" xfId="3321" xr:uid="{00000000-0005-0000-0000-0000E1200000}"/>
    <cellStyle name="40% - Accent3 23 3 3 2 2 2" xfId="30838" xr:uid="{00000000-0005-0000-0000-0000E2200000}"/>
    <cellStyle name="40% - Accent3 23 3 3 2 2 3" xfId="34264" xr:uid="{00000000-0005-0000-0000-0000E3200000}"/>
    <cellStyle name="40% - Accent3 23 3 3 2 3" xfId="3322" xr:uid="{00000000-0005-0000-0000-0000E4200000}"/>
    <cellStyle name="40% - Accent3 23 3 3 2 3 2" xfId="30839" xr:uid="{00000000-0005-0000-0000-0000E5200000}"/>
    <cellStyle name="40% - Accent3 23 3 3 2 3 3" xfId="34265" xr:uid="{00000000-0005-0000-0000-0000E6200000}"/>
    <cellStyle name="40% - Accent3 23 3 3 2 4" xfId="30837" xr:uid="{00000000-0005-0000-0000-0000E7200000}"/>
    <cellStyle name="40% - Accent3 23 3 3 2 5" xfId="34263" xr:uid="{00000000-0005-0000-0000-0000E8200000}"/>
    <cellStyle name="40% - Accent3 23 3 3 3" xfId="3323" xr:uid="{00000000-0005-0000-0000-0000E9200000}"/>
    <cellStyle name="40% - Accent3 23 3 3 3 2" xfId="30840" xr:uid="{00000000-0005-0000-0000-0000EA200000}"/>
    <cellStyle name="40% - Accent3 23 3 3 3 3" xfId="34266" xr:uid="{00000000-0005-0000-0000-0000EB200000}"/>
    <cellStyle name="40% - Accent3 23 3 3 4" xfId="3324" xr:uid="{00000000-0005-0000-0000-0000EC200000}"/>
    <cellStyle name="40% - Accent3 23 3 3 4 2" xfId="30841" xr:uid="{00000000-0005-0000-0000-0000ED200000}"/>
    <cellStyle name="40% - Accent3 23 3 3 4 3" xfId="34267" xr:uid="{00000000-0005-0000-0000-0000EE200000}"/>
    <cellStyle name="40% - Accent3 23 3 3 5" xfId="30836" xr:uid="{00000000-0005-0000-0000-0000EF200000}"/>
    <cellStyle name="40% - Accent3 23 3 3 6" xfId="34262" xr:uid="{00000000-0005-0000-0000-0000F0200000}"/>
    <cellStyle name="40% - Accent3 23 3 4" xfId="3325" xr:uid="{00000000-0005-0000-0000-0000F1200000}"/>
    <cellStyle name="40% - Accent3 23 3 4 2" xfId="3326" xr:uid="{00000000-0005-0000-0000-0000F2200000}"/>
    <cellStyle name="40% - Accent3 23 3 4 2 2" xfId="30843" xr:uid="{00000000-0005-0000-0000-0000F3200000}"/>
    <cellStyle name="40% - Accent3 23 3 4 2 3" xfId="34269" xr:uid="{00000000-0005-0000-0000-0000F4200000}"/>
    <cellStyle name="40% - Accent3 23 3 4 3" xfId="3327" xr:uid="{00000000-0005-0000-0000-0000F5200000}"/>
    <cellStyle name="40% - Accent3 23 3 4 3 2" xfId="30844" xr:uid="{00000000-0005-0000-0000-0000F6200000}"/>
    <cellStyle name="40% - Accent3 23 3 4 3 3" xfId="34270" xr:uid="{00000000-0005-0000-0000-0000F7200000}"/>
    <cellStyle name="40% - Accent3 23 3 4 4" xfId="30842" xr:uid="{00000000-0005-0000-0000-0000F8200000}"/>
    <cellStyle name="40% - Accent3 23 3 4 5" xfId="34268" xr:uid="{00000000-0005-0000-0000-0000F9200000}"/>
    <cellStyle name="40% - Accent3 23 4" xfId="3328" xr:uid="{00000000-0005-0000-0000-0000FA200000}"/>
    <cellStyle name="40% - Accent3 23 4 2" xfId="3329" xr:uid="{00000000-0005-0000-0000-0000FB200000}"/>
    <cellStyle name="40% - Accent3 23 4 2 2" xfId="3330" xr:uid="{00000000-0005-0000-0000-0000FC200000}"/>
    <cellStyle name="40% - Accent3 23 4 2 2 2" xfId="3331" xr:uid="{00000000-0005-0000-0000-0000FD200000}"/>
    <cellStyle name="40% - Accent3 23 4 2 2 2 2" xfId="30847" xr:uid="{00000000-0005-0000-0000-0000FE200000}"/>
    <cellStyle name="40% - Accent3 23 4 2 2 2 3" xfId="34273" xr:uid="{00000000-0005-0000-0000-0000FF200000}"/>
    <cellStyle name="40% - Accent3 23 4 2 2 3" xfId="3332" xr:uid="{00000000-0005-0000-0000-000000210000}"/>
    <cellStyle name="40% - Accent3 23 4 2 2 3 2" xfId="30848" xr:uid="{00000000-0005-0000-0000-000001210000}"/>
    <cellStyle name="40% - Accent3 23 4 2 2 3 3" xfId="34274" xr:uid="{00000000-0005-0000-0000-000002210000}"/>
    <cellStyle name="40% - Accent3 23 4 2 2 4" xfId="30846" xr:uid="{00000000-0005-0000-0000-000003210000}"/>
    <cellStyle name="40% - Accent3 23 4 2 2 5" xfId="34272" xr:uid="{00000000-0005-0000-0000-000004210000}"/>
    <cellStyle name="40% - Accent3 23 4 2 3" xfId="3333" xr:uid="{00000000-0005-0000-0000-000005210000}"/>
    <cellStyle name="40% - Accent3 23 4 2 3 2" xfId="30849" xr:uid="{00000000-0005-0000-0000-000006210000}"/>
    <cellStyle name="40% - Accent3 23 4 2 3 3" xfId="34275" xr:uid="{00000000-0005-0000-0000-000007210000}"/>
    <cellStyle name="40% - Accent3 23 4 2 4" xfId="3334" xr:uid="{00000000-0005-0000-0000-000008210000}"/>
    <cellStyle name="40% - Accent3 23 4 2 4 2" xfId="30850" xr:uid="{00000000-0005-0000-0000-000009210000}"/>
    <cellStyle name="40% - Accent3 23 4 2 4 3" xfId="34276" xr:uid="{00000000-0005-0000-0000-00000A210000}"/>
    <cellStyle name="40% - Accent3 23 4 2 5" xfId="30845" xr:uid="{00000000-0005-0000-0000-00000B210000}"/>
    <cellStyle name="40% - Accent3 23 4 2 6" xfId="34271" xr:uid="{00000000-0005-0000-0000-00000C210000}"/>
    <cellStyle name="40% - Accent3 23 4 3" xfId="3335" xr:uid="{00000000-0005-0000-0000-00000D210000}"/>
    <cellStyle name="40% - Accent3 23 4 3 2" xfId="3336" xr:uid="{00000000-0005-0000-0000-00000E210000}"/>
    <cellStyle name="40% - Accent3 23 4 3 2 2" xfId="3337" xr:uid="{00000000-0005-0000-0000-00000F210000}"/>
    <cellStyle name="40% - Accent3 23 4 3 2 2 2" xfId="30853" xr:uid="{00000000-0005-0000-0000-000010210000}"/>
    <cellStyle name="40% - Accent3 23 4 3 2 2 3" xfId="34279" xr:uid="{00000000-0005-0000-0000-000011210000}"/>
    <cellStyle name="40% - Accent3 23 4 3 2 3" xfId="3338" xr:uid="{00000000-0005-0000-0000-000012210000}"/>
    <cellStyle name="40% - Accent3 23 4 3 2 3 2" xfId="30854" xr:uid="{00000000-0005-0000-0000-000013210000}"/>
    <cellStyle name="40% - Accent3 23 4 3 2 3 3" xfId="34280" xr:uid="{00000000-0005-0000-0000-000014210000}"/>
    <cellStyle name="40% - Accent3 23 4 3 2 4" xfId="30852" xr:uid="{00000000-0005-0000-0000-000015210000}"/>
    <cellStyle name="40% - Accent3 23 4 3 2 5" xfId="34278" xr:uid="{00000000-0005-0000-0000-000016210000}"/>
    <cellStyle name="40% - Accent3 23 4 3 3" xfId="3339" xr:uid="{00000000-0005-0000-0000-000017210000}"/>
    <cellStyle name="40% - Accent3 23 4 3 3 2" xfId="30855" xr:uid="{00000000-0005-0000-0000-000018210000}"/>
    <cellStyle name="40% - Accent3 23 4 3 3 3" xfId="34281" xr:uid="{00000000-0005-0000-0000-000019210000}"/>
    <cellStyle name="40% - Accent3 23 4 3 4" xfId="3340" xr:uid="{00000000-0005-0000-0000-00001A210000}"/>
    <cellStyle name="40% - Accent3 23 4 3 4 2" xfId="30856" xr:uid="{00000000-0005-0000-0000-00001B210000}"/>
    <cellStyle name="40% - Accent3 23 4 3 4 3" xfId="34282" xr:uid="{00000000-0005-0000-0000-00001C210000}"/>
    <cellStyle name="40% - Accent3 23 4 3 5" xfId="30851" xr:uid="{00000000-0005-0000-0000-00001D210000}"/>
    <cellStyle name="40% - Accent3 23 4 3 6" xfId="34277" xr:uid="{00000000-0005-0000-0000-00001E210000}"/>
    <cellStyle name="40% - Accent3 23 4 4" xfId="3341" xr:uid="{00000000-0005-0000-0000-00001F210000}"/>
    <cellStyle name="40% - Accent3 23 4 4 2" xfId="3342" xr:uid="{00000000-0005-0000-0000-000020210000}"/>
    <cellStyle name="40% - Accent3 23 4 4 2 2" xfId="30858" xr:uid="{00000000-0005-0000-0000-000021210000}"/>
    <cellStyle name="40% - Accent3 23 4 4 2 3" xfId="34284" xr:uid="{00000000-0005-0000-0000-000022210000}"/>
    <cellStyle name="40% - Accent3 23 4 4 3" xfId="3343" xr:uid="{00000000-0005-0000-0000-000023210000}"/>
    <cellStyle name="40% - Accent3 23 4 4 3 2" xfId="30859" xr:uid="{00000000-0005-0000-0000-000024210000}"/>
    <cellStyle name="40% - Accent3 23 4 4 3 3" xfId="34285" xr:uid="{00000000-0005-0000-0000-000025210000}"/>
    <cellStyle name="40% - Accent3 23 4 4 4" xfId="30857" xr:uid="{00000000-0005-0000-0000-000026210000}"/>
    <cellStyle name="40% - Accent3 23 4 4 5" xfId="34283" xr:uid="{00000000-0005-0000-0000-000027210000}"/>
    <cellStyle name="40% - Accent3 23 5" xfId="3344" xr:uid="{00000000-0005-0000-0000-000028210000}"/>
    <cellStyle name="40% - Accent3 23 5 2" xfId="3345" xr:uid="{00000000-0005-0000-0000-000029210000}"/>
    <cellStyle name="40% - Accent3 23 5 2 2" xfId="3346" xr:uid="{00000000-0005-0000-0000-00002A210000}"/>
    <cellStyle name="40% - Accent3 23 5 2 2 2" xfId="3347" xr:uid="{00000000-0005-0000-0000-00002B210000}"/>
    <cellStyle name="40% - Accent3 23 5 2 2 2 2" xfId="30863" xr:uid="{00000000-0005-0000-0000-00002C210000}"/>
    <cellStyle name="40% - Accent3 23 5 2 2 2 3" xfId="34289" xr:uid="{00000000-0005-0000-0000-00002D210000}"/>
    <cellStyle name="40% - Accent3 23 5 2 2 3" xfId="3348" xr:uid="{00000000-0005-0000-0000-00002E210000}"/>
    <cellStyle name="40% - Accent3 23 5 2 2 3 2" xfId="30864" xr:uid="{00000000-0005-0000-0000-00002F210000}"/>
    <cellStyle name="40% - Accent3 23 5 2 2 3 3" xfId="34290" xr:uid="{00000000-0005-0000-0000-000030210000}"/>
    <cellStyle name="40% - Accent3 23 5 2 2 4" xfId="30862" xr:uid="{00000000-0005-0000-0000-000031210000}"/>
    <cellStyle name="40% - Accent3 23 5 2 2 5" xfId="34288" xr:uid="{00000000-0005-0000-0000-000032210000}"/>
    <cellStyle name="40% - Accent3 23 5 2 3" xfId="3349" xr:uid="{00000000-0005-0000-0000-000033210000}"/>
    <cellStyle name="40% - Accent3 23 5 2 3 2" xfId="30865" xr:uid="{00000000-0005-0000-0000-000034210000}"/>
    <cellStyle name="40% - Accent3 23 5 2 3 3" xfId="34291" xr:uid="{00000000-0005-0000-0000-000035210000}"/>
    <cellStyle name="40% - Accent3 23 5 2 4" xfId="3350" xr:uid="{00000000-0005-0000-0000-000036210000}"/>
    <cellStyle name="40% - Accent3 23 5 2 4 2" xfId="30866" xr:uid="{00000000-0005-0000-0000-000037210000}"/>
    <cellStyle name="40% - Accent3 23 5 2 4 3" xfId="34292" xr:uid="{00000000-0005-0000-0000-000038210000}"/>
    <cellStyle name="40% - Accent3 23 5 2 5" xfId="3351" xr:uid="{00000000-0005-0000-0000-000039210000}"/>
    <cellStyle name="40% - Accent3 23 5 2 5 2" xfId="30867" xr:uid="{00000000-0005-0000-0000-00003A210000}"/>
    <cellStyle name="40% - Accent3 23 5 2 5 3" xfId="34293" xr:uid="{00000000-0005-0000-0000-00003B210000}"/>
    <cellStyle name="40% - Accent3 23 5 2 6" xfId="3352" xr:uid="{00000000-0005-0000-0000-00003C210000}"/>
    <cellStyle name="40% - Accent3 23 5 2 6 2" xfId="30868" xr:uid="{00000000-0005-0000-0000-00003D210000}"/>
    <cellStyle name="40% - Accent3 23 5 2 6 3" xfId="34294" xr:uid="{00000000-0005-0000-0000-00003E210000}"/>
    <cellStyle name="40% - Accent3 23 5 2 7" xfId="30861" xr:uid="{00000000-0005-0000-0000-00003F210000}"/>
    <cellStyle name="40% - Accent3 23 5 2 8" xfId="34287" xr:uid="{00000000-0005-0000-0000-000040210000}"/>
    <cellStyle name="40% - Accent3 23 5 3" xfId="3353" xr:uid="{00000000-0005-0000-0000-000041210000}"/>
    <cellStyle name="40% - Accent3 23 5 3 2" xfId="3354" xr:uid="{00000000-0005-0000-0000-000042210000}"/>
    <cellStyle name="40% - Accent3 23 5 3 2 2" xfId="30870" xr:uid="{00000000-0005-0000-0000-000043210000}"/>
    <cellStyle name="40% - Accent3 23 5 3 2 3" xfId="34296" xr:uid="{00000000-0005-0000-0000-000044210000}"/>
    <cellStyle name="40% - Accent3 23 5 3 3" xfId="3355" xr:uid="{00000000-0005-0000-0000-000045210000}"/>
    <cellStyle name="40% - Accent3 23 5 3 3 2" xfId="30871" xr:uid="{00000000-0005-0000-0000-000046210000}"/>
    <cellStyle name="40% - Accent3 23 5 3 3 3" xfId="34297" xr:uid="{00000000-0005-0000-0000-000047210000}"/>
    <cellStyle name="40% - Accent3 23 5 3 4" xfId="30869" xr:uid="{00000000-0005-0000-0000-000048210000}"/>
    <cellStyle name="40% - Accent3 23 5 3 5" xfId="34295" xr:uid="{00000000-0005-0000-0000-000049210000}"/>
    <cellStyle name="40% - Accent3 23 5 4" xfId="3356" xr:uid="{00000000-0005-0000-0000-00004A210000}"/>
    <cellStyle name="40% - Accent3 23 5 4 2" xfId="30872" xr:uid="{00000000-0005-0000-0000-00004B210000}"/>
    <cellStyle name="40% - Accent3 23 5 4 3" xfId="34298" xr:uid="{00000000-0005-0000-0000-00004C210000}"/>
    <cellStyle name="40% - Accent3 23 5 5" xfId="3357" xr:uid="{00000000-0005-0000-0000-00004D210000}"/>
    <cellStyle name="40% - Accent3 23 5 5 2" xfId="30873" xr:uid="{00000000-0005-0000-0000-00004E210000}"/>
    <cellStyle name="40% - Accent3 23 5 5 3" xfId="34299" xr:uid="{00000000-0005-0000-0000-00004F210000}"/>
    <cellStyle name="40% - Accent3 23 5 6" xfId="3358" xr:uid="{00000000-0005-0000-0000-000050210000}"/>
    <cellStyle name="40% - Accent3 23 5 6 2" xfId="30874" xr:uid="{00000000-0005-0000-0000-000051210000}"/>
    <cellStyle name="40% - Accent3 23 5 6 3" xfId="34300" xr:uid="{00000000-0005-0000-0000-000052210000}"/>
    <cellStyle name="40% - Accent3 23 5 7" xfId="3359" xr:uid="{00000000-0005-0000-0000-000053210000}"/>
    <cellStyle name="40% - Accent3 23 5 7 2" xfId="30875" xr:uid="{00000000-0005-0000-0000-000054210000}"/>
    <cellStyle name="40% - Accent3 23 5 7 3" xfId="34301" xr:uid="{00000000-0005-0000-0000-000055210000}"/>
    <cellStyle name="40% - Accent3 23 5 8" xfId="30860" xr:uid="{00000000-0005-0000-0000-000056210000}"/>
    <cellStyle name="40% - Accent3 23 5 9" xfId="34286" xr:uid="{00000000-0005-0000-0000-000057210000}"/>
    <cellStyle name="40% - Accent3 23 6" xfId="3360" xr:uid="{00000000-0005-0000-0000-000058210000}"/>
    <cellStyle name="40% - Accent3 23 6 2" xfId="3361" xr:uid="{00000000-0005-0000-0000-000059210000}"/>
    <cellStyle name="40% - Accent3 23 6 2 2" xfId="3362" xr:uid="{00000000-0005-0000-0000-00005A210000}"/>
    <cellStyle name="40% - Accent3 23 6 2 2 2" xfId="30878" xr:uid="{00000000-0005-0000-0000-00005B210000}"/>
    <cellStyle name="40% - Accent3 23 6 2 2 3" xfId="34304" xr:uid="{00000000-0005-0000-0000-00005C210000}"/>
    <cellStyle name="40% - Accent3 23 6 2 3" xfId="3363" xr:uid="{00000000-0005-0000-0000-00005D210000}"/>
    <cellStyle name="40% - Accent3 23 6 2 3 2" xfId="30879" xr:uid="{00000000-0005-0000-0000-00005E210000}"/>
    <cellStyle name="40% - Accent3 23 6 2 3 3" xfId="34305" xr:uid="{00000000-0005-0000-0000-00005F210000}"/>
    <cellStyle name="40% - Accent3 23 6 2 4" xfId="30877" xr:uid="{00000000-0005-0000-0000-000060210000}"/>
    <cellStyle name="40% - Accent3 23 6 2 5" xfId="34303" xr:uid="{00000000-0005-0000-0000-000061210000}"/>
    <cellStyle name="40% - Accent3 23 6 3" xfId="3364" xr:uid="{00000000-0005-0000-0000-000062210000}"/>
    <cellStyle name="40% - Accent3 23 6 3 2" xfId="30880" xr:uid="{00000000-0005-0000-0000-000063210000}"/>
    <cellStyle name="40% - Accent3 23 6 3 3" xfId="34306" xr:uid="{00000000-0005-0000-0000-000064210000}"/>
    <cellStyle name="40% - Accent3 23 6 4" xfId="3365" xr:uid="{00000000-0005-0000-0000-000065210000}"/>
    <cellStyle name="40% - Accent3 23 6 4 2" xfId="30881" xr:uid="{00000000-0005-0000-0000-000066210000}"/>
    <cellStyle name="40% - Accent3 23 6 4 3" xfId="34307" xr:uid="{00000000-0005-0000-0000-000067210000}"/>
    <cellStyle name="40% - Accent3 23 6 5" xfId="3366" xr:uid="{00000000-0005-0000-0000-000068210000}"/>
    <cellStyle name="40% - Accent3 23 6 5 2" xfId="30882" xr:uid="{00000000-0005-0000-0000-000069210000}"/>
    <cellStyle name="40% - Accent3 23 6 5 3" xfId="34308" xr:uid="{00000000-0005-0000-0000-00006A210000}"/>
    <cellStyle name="40% - Accent3 23 6 6" xfId="3367" xr:uid="{00000000-0005-0000-0000-00006B210000}"/>
    <cellStyle name="40% - Accent3 23 6 6 2" xfId="30883" xr:uid="{00000000-0005-0000-0000-00006C210000}"/>
    <cellStyle name="40% - Accent3 23 6 6 3" xfId="34309" xr:uid="{00000000-0005-0000-0000-00006D210000}"/>
    <cellStyle name="40% - Accent3 23 6 7" xfId="30876" xr:uid="{00000000-0005-0000-0000-00006E210000}"/>
    <cellStyle name="40% - Accent3 23 6 8" xfId="34302" xr:uid="{00000000-0005-0000-0000-00006F210000}"/>
    <cellStyle name="40% - Accent3 23 7" xfId="3368" xr:uid="{00000000-0005-0000-0000-000070210000}"/>
    <cellStyle name="40% - Accent3 23 7 2" xfId="3369" xr:uid="{00000000-0005-0000-0000-000071210000}"/>
    <cellStyle name="40% - Accent3 23 7 2 2" xfId="3370" xr:uid="{00000000-0005-0000-0000-000072210000}"/>
    <cellStyle name="40% - Accent3 23 7 2 2 2" xfId="30886" xr:uid="{00000000-0005-0000-0000-000073210000}"/>
    <cellStyle name="40% - Accent3 23 7 2 2 3" xfId="34312" xr:uid="{00000000-0005-0000-0000-000074210000}"/>
    <cellStyle name="40% - Accent3 23 7 2 3" xfId="3371" xr:uid="{00000000-0005-0000-0000-000075210000}"/>
    <cellStyle name="40% - Accent3 23 7 2 3 2" xfId="30887" xr:uid="{00000000-0005-0000-0000-000076210000}"/>
    <cellStyle name="40% - Accent3 23 7 2 3 3" xfId="34313" xr:uid="{00000000-0005-0000-0000-000077210000}"/>
    <cellStyle name="40% - Accent3 23 7 2 4" xfId="30885" xr:uid="{00000000-0005-0000-0000-000078210000}"/>
    <cellStyle name="40% - Accent3 23 7 2 5" xfId="34311" xr:uid="{00000000-0005-0000-0000-000079210000}"/>
    <cellStyle name="40% - Accent3 23 7 3" xfId="3372" xr:uid="{00000000-0005-0000-0000-00007A210000}"/>
    <cellStyle name="40% - Accent3 23 7 3 2" xfId="30888" xr:uid="{00000000-0005-0000-0000-00007B210000}"/>
    <cellStyle name="40% - Accent3 23 7 3 3" xfId="34314" xr:uid="{00000000-0005-0000-0000-00007C210000}"/>
    <cellStyle name="40% - Accent3 23 7 4" xfId="3373" xr:uid="{00000000-0005-0000-0000-00007D210000}"/>
    <cellStyle name="40% - Accent3 23 7 4 2" xfId="30889" xr:uid="{00000000-0005-0000-0000-00007E210000}"/>
    <cellStyle name="40% - Accent3 23 7 4 3" xfId="34315" xr:uid="{00000000-0005-0000-0000-00007F210000}"/>
    <cellStyle name="40% - Accent3 23 7 5" xfId="3374" xr:uid="{00000000-0005-0000-0000-000080210000}"/>
    <cellStyle name="40% - Accent3 23 7 5 2" xfId="30890" xr:uid="{00000000-0005-0000-0000-000081210000}"/>
    <cellStyle name="40% - Accent3 23 7 5 3" xfId="34316" xr:uid="{00000000-0005-0000-0000-000082210000}"/>
    <cellStyle name="40% - Accent3 23 7 6" xfId="30884" xr:uid="{00000000-0005-0000-0000-000083210000}"/>
    <cellStyle name="40% - Accent3 23 7 7" xfId="34310" xr:uid="{00000000-0005-0000-0000-000084210000}"/>
    <cellStyle name="40% - Accent3 23 8" xfId="3375" xr:uid="{00000000-0005-0000-0000-000085210000}"/>
    <cellStyle name="40% - Accent3 23 8 2" xfId="3376" xr:uid="{00000000-0005-0000-0000-000086210000}"/>
    <cellStyle name="40% - Accent3 23 8 2 2" xfId="30892" xr:uid="{00000000-0005-0000-0000-000087210000}"/>
    <cellStyle name="40% - Accent3 23 8 2 3" xfId="34318" xr:uid="{00000000-0005-0000-0000-000088210000}"/>
    <cellStyle name="40% - Accent3 23 8 3" xfId="3377" xr:uid="{00000000-0005-0000-0000-000089210000}"/>
    <cellStyle name="40% - Accent3 23 8 3 2" xfId="30893" xr:uid="{00000000-0005-0000-0000-00008A210000}"/>
    <cellStyle name="40% - Accent3 23 8 3 3" xfId="34319" xr:uid="{00000000-0005-0000-0000-00008B210000}"/>
    <cellStyle name="40% - Accent3 23 8 4" xfId="30891" xr:uid="{00000000-0005-0000-0000-00008C210000}"/>
    <cellStyle name="40% - Accent3 23 8 5" xfId="34317" xr:uid="{00000000-0005-0000-0000-00008D210000}"/>
    <cellStyle name="40% - Accent3 23 9" xfId="3378" xr:uid="{00000000-0005-0000-0000-00008E210000}"/>
    <cellStyle name="40% - Accent3 23 9 2" xfId="30894" xr:uid="{00000000-0005-0000-0000-00008F210000}"/>
    <cellStyle name="40% - Accent3 23 9 3" xfId="34320" xr:uid="{00000000-0005-0000-0000-000090210000}"/>
    <cellStyle name="40% - Accent3 24" xfId="3379" xr:uid="{00000000-0005-0000-0000-000091210000}"/>
    <cellStyle name="40% - Accent3 24 10" xfId="3380" xr:uid="{00000000-0005-0000-0000-000092210000}"/>
    <cellStyle name="40% - Accent3 24 10 2" xfId="30896" xr:uid="{00000000-0005-0000-0000-000093210000}"/>
    <cellStyle name="40% - Accent3 24 10 3" xfId="34322" xr:uid="{00000000-0005-0000-0000-000094210000}"/>
    <cellStyle name="40% - Accent3 24 11" xfId="3381" xr:uid="{00000000-0005-0000-0000-000095210000}"/>
    <cellStyle name="40% - Accent3 24 11 2" xfId="30897" xr:uid="{00000000-0005-0000-0000-000096210000}"/>
    <cellStyle name="40% - Accent3 24 11 3" xfId="34323" xr:uid="{00000000-0005-0000-0000-000097210000}"/>
    <cellStyle name="40% - Accent3 24 12" xfId="3382" xr:uid="{00000000-0005-0000-0000-000098210000}"/>
    <cellStyle name="40% - Accent3 24 12 2" xfId="30898" xr:uid="{00000000-0005-0000-0000-000099210000}"/>
    <cellStyle name="40% - Accent3 24 12 3" xfId="34324" xr:uid="{00000000-0005-0000-0000-00009A210000}"/>
    <cellStyle name="40% - Accent3 24 13" xfId="30895" xr:uid="{00000000-0005-0000-0000-00009B210000}"/>
    <cellStyle name="40% - Accent3 24 14" xfId="34321" xr:uid="{00000000-0005-0000-0000-00009C210000}"/>
    <cellStyle name="40% - Accent3 24 2" xfId="3383" xr:uid="{00000000-0005-0000-0000-00009D210000}"/>
    <cellStyle name="40% - Accent3 24 2 2" xfId="3384" xr:uid="{00000000-0005-0000-0000-00009E210000}"/>
    <cellStyle name="40% - Accent3 24 2 2 2" xfId="3385" xr:uid="{00000000-0005-0000-0000-00009F210000}"/>
    <cellStyle name="40% - Accent3 24 2 2 2 2" xfId="30900" xr:uid="{00000000-0005-0000-0000-0000A0210000}"/>
    <cellStyle name="40% - Accent3 24 2 2 2 3" xfId="34326" xr:uid="{00000000-0005-0000-0000-0000A1210000}"/>
    <cellStyle name="40% - Accent3 24 2 2 3" xfId="3386" xr:uid="{00000000-0005-0000-0000-0000A2210000}"/>
    <cellStyle name="40% - Accent3 24 2 2 3 2" xfId="30901" xr:uid="{00000000-0005-0000-0000-0000A3210000}"/>
    <cellStyle name="40% - Accent3 24 2 2 3 3" xfId="34327" xr:uid="{00000000-0005-0000-0000-0000A4210000}"/>
    <cellStyle name="40% - Accent3 24 2 2 4" xfId="30899" xr:uid="{00000000-0005-0000-0000-0000A5210000}"/>
    <cellStyle name="40% - Accent3 24 2 2 5" xfId="34325" xr:uid="{00000000-0005-0000-0000-0000A6210000}"/>
    <cellStyle name="40% - Accent3 24 3" xfId="3387" xr:uid="{00000000-0005-0000-0000-0000A7210000}"/>
    <cellStyle name="40% - Accent3 24 3 2" xfId="3388" xr:uid="{00000000-0005-0000-0000-0000A8210000}"/>
    <cellStyle name="40% - Accent3 24 3 2 2" xfId="3389" xr:uid="{00000000-0005-0000-0000-0000A9210000}"/>
    <cellStyle name="40% - Accent3 24 3 2 2 2" xfId="30903" xr:uid="{00000000-0005-0000-0000-0000AA210000}"/>
    <cellStyle name="40% - Accent3 24 3 2 2 3" xfId="34329" xr:uid="{00000000-0005-0000-0000-0000AB210000}"/>
    <cellStyle name="40% - Accent3 24 3 2 3" xfId="3390" xr:uid="{00000000-0005-0000-0000-0000AC210000}"/>
    <cellStyle name="40% - Accent3 24 3 2 3 2" xfId="30904" xr:uid="{00000000-0005-0000-0000-0000AD210000}"/>
    <cellStyle name="40% - Accent3 24 3 2 3 3" xfId="34330" xr:uid="{00000000-0005-0000-0000-0000AE210000}"/>
    <cellStyle name="40% - Accent3 24 3 2 4" xfId="30902" xr:uid="{00000000-0005-0000-0000-0000AF210000}"/>
    <cellStyle name="40% - Accent3 24 3 2 5" xfId="34328" xr:uid="{00000000-0005-0000-0000-0000B0210000}"/>
    <cellStyle name="40% - Accent3 24 4" xfId="3391" xr:uid="{00000000-0005-0000-0000-0000B1210000}"/>
    <cellStyle name="40% - Accent3 24 5" xfId="3392" xr:uid="{00000000-0005-0000-0000-0000B2210000}"/>
    <cellStyle name="40% - Accent3 24 6" xfId="3393" xr:uid="{00000000-0005-0000-0000-0000B3210000}"/>
    <cellStyle name="40% - Accent3 24 7" xfId="3394" xr:uid="{00000000-0005-0000-0000-0000B4210000}"/>
    <cellStyle name="40% - Accent3 24 7 2" xfId="3395" xr:uid="{00000000-0005-0000-0000-0000B5210000}"/>
    <cellStyle name="40% - Accent3 24 7 2 2" xfId="3396" xr:uid="{00000000-0005-0000-0000-0000B6210000}"/>
    <cellStyle name="40% - Accent3 24 7 2 2 2" xfId="30907" xr:uid="{00000000-0005-0000-0000-0000B7210000}"/>
    <cellStyle name="40% - Accent3 24 7 2 2 3" xfId="34333" xr:uid="{00000000-0005-0000-0000-0000B8210000}"/>
    <cellStyle name="40% - Accent3 24 7 2 3" xfId="3397" xr:uid="{00000000-0005-0000-0000-0000B9210000}"/>
    <cellStyle name="40% - Accent3 24 7 2 3 2" xfId="30908" xr:uid="{00000000-0005-0000-0000-0000BA210000}"/>
    <cellStyle name="40% - Accent3 24 7 2 3 3" xfId="34334" xr:uid="{00000000-0005-0000-0000-0000BB210000}"/>
    <cellStyle name="40% - Accent3 24 7 2 4" xfId="30906" xr:uid="{00000000-0005-0000-0000-0000BC210000}"/>
    <cellStyle name="40% - Accent3 24 7 2 5" xfId="34332" xr:uid="{00000000-0005-0000-0000-0000BD210000}"/>
    <cellStyle name="40% - Accent3 24 7 3" xfId="3398" xr:uid="{00000000-0005-0000-0000-0000BE210000}"/>
    <cellStyle name="40% - Accent3 24 7 3 2" xfId="30909" xr:uid="{00000000-0005-0000-0000-0000BF210000}"/>
    <cellStyle name="40% - Accent3 24 7 3 3" xfId="34335" xr:uid="{00000000-0005-0000-0000-0000C0210000}"/>
    <cellStyle name="40% - Accent3 24 7 4" xfId="3399" xr:uid="{00000000-0005-0000-0000-0000C1210000}"/>
    <cellStyle name="40% - Accent3 24 7 4 2" xfId="30910" xr:uid="{00000000-0005-0000-0000-0000C2210000}"/>
    <cellStyle name="40% - Accent3 24 7 4 3" xfId="34336" xr:uid="{00000000-0005-0000-0000-0000C3210000}"/>
    <cellStyle name="40% - Accent3 24 7 5" xfId="3400" xr:uid="{00000000-0005-0000-0000-0000C4210000}"/>
    <cellStyle name="40% - Accent3 24 7 5 2" xfId="30911" xr:uid="{00000000-0005-0000-0000-0000C5210000}"/>
    <cellStyle name="40% - Accent3 24 7 5 3" xfId="34337" xr:uid="{00000000-0005-0000-0000-0000C6210000}"/>
    <cellStyle name="40% - Accent3 24 7 6" xfId="30905" xr:uid="{00000000-0005-0000-0000-0000C7210000}"/>
    <cellStyle name="40% - Accent3 24 7 7" xfId="34331" xr:uid="{00000000-0005-0000-0000-0000C8210000}"/>
    <cellStyle name="40% - Accent3 24 8" xfId="3401" xr:uid="{00000000-0005-0000-0000-0000C9210000}"/>
    <cellStyle name="40% - Accent3 24 8 2" xfId="3402" xr:uid="{00000000-0005-0000-0000-0000CA210000}"/>
    <cellStyle name="40% - Accent3 24 8 2 2" xfId="30913" xr:uid="{00000000-0005-0000-0000-0000CB210000}"/>
    <cellStyle name="40% - Accent3 24 8 2 3" xfId="34339" xr:uid="{00000000-0005-0000-0000-0000CC210000}"/>
    <cellStyle name="40% - Accent3 24 8 3" xfId="3403" xr:uid="{00000000-0005-0000-0000-0000CD210000}"/>
    <cellStyle name="40% - Accent3 24 8 3 2" xfId="30914" xr:uid="{00000000-0005-0000-0000-0000CE210000}"/>
    <cellStyle name="40% - Accent3 24 8 3 3" xfId="34340" xr:uid="{00000000-0005-0000-0000-0000CF210000}"/>
    <cellStyle name="40% - Accent3 24 8 4" xfId="3404" xr:uid="{00000000-0005-0000-0000-0000D0210000}"/>
    <cellStyle name="40% - Accent3 24 8 4 2" xfId="30915" xr:uid="{00000000-0005-0000-0000-0000D1210000}"/>
    <cellStyle name="40% - Accent3 24 8 4 3" xfId="34341" xr:uid="{00000000-0005-0000-0000-0000D2210000}"/>
    <cellStyle name="40% - Accent3 24 8 5" xfId="3405" xr:uid="{00000000-0005-0000-0000-0000D3210000}"/>
    <cellStyle name="40% - Accent3 24 8 5 2" xfId="30916" xr:uid="{00000000-0005-0000-0000-0000D4210000}"/>
    <cellStyle name="40% - Accent3 24 8 5 3" xfId="34342" xr:uid="{00000000-0005-0000-0000-0000D5210000}"/>
    <cellStyle name="40% - Accent3 24 8 6" xfId="30912" xr:uid="{00000000-0005-0000-0000-0000D6210000}"/>
    <cellStyle name="40% - Accent3 24 8 7" xfId="34338" xr:uid="{00000000-0005-0000-0000-0000D7210000}"/>
    <cellStyle name="40% - Accent3 24 9" xfId="3406" xr:uid="{00000000-0005-0000-0000-0000D8210000}"/>
    <cellStyle name="40% - Accent3 24 9 2" xfId="30917" xr:uid="{00000000-0005-0000-0000-0000D9210000}"/>
    <cellStyle name="40% - Accent3 24 9 3" xfId="34343" xr:uid="{00000000-0005-0000-0000-0000DA210000}"/>
    <cellStyle name="40% - Accent3 25" xfId="3407" xr:uid="{00000000-0005-0000-0000-0000DB210000}"/>
    <cellStyle name="40% - Accent3 25 10" xfId="34344" xr:uid="{00000000-0005-0000-0000-0000DC210000}"/>
    <cellStyle name="40% - Accent3 25 2" xfId="3408" xr:uid="{00000000-0005-0000-0000-0000DD210000}"/>
    <cellStyle name="40% - Accent3 25 2 2" xfId="3409" xr:uid="{00000000-0005-0000-0000-0000DE210000}"/>
    <cellStyle name="40% - Accent3 25 2 2 2" xfId="3410" xr:uid="{00000000-0005-0000-0000-0000DF210000}"/>
    <cellStyle name="40% - Accent3 25 2 2 2 2" xfId="30920" xr:uid="{00000000-0005-0000-0000-0000E0210000}"/>
    <cellStyle name="40% - Accent3 25 2 2 2 3" xfId="34346" xr:uid="{00000000-0005-0000-0000-0000E1210000}"/>
    <cellStyle name="40% - Accent3 25 2 2 3" xfId="3411" xr:uid="{00000000-0005-0000-0000-0000E2210000}"/>
    <cellStyle name="40% - Accent3 25 2 2 3 2" xfId="30921" xr:uid="{00000000-0005-0000-0000-0000E3210000}"/>
    <cellStyle name="40% - Accent3 25 2 2 3 3" xfId="34347" xr:uid="{00000000-0005-0000-0000-0000E4210000}"/>
    <cellStyle name="40% - Accent3 25 2 2 4" xfId="30919" xr:uid="{00000000-0005-0000-0000-0000E5210000}"/>
    <cellStyle name="40% - Accent3 25 2 2 5" xfId="34345" xr:uid="{00000000-0005-0000-0000-0000E6210000}"/>
    <cellStyle name="40% - Accent3 25 3" xfId="3412" xr:uid="{00000000-0005-0000-0000-0000E7210000}"/>
    <cellStyle name="40% - Accent3 25 3 2" xfId="3413" xr:uid="{00000000-0005-0000-0000-0000E8210000}"/>
    <cellStyle name="40% - Accent3 25 3 2 2" xfId="3414" xr:uid="{00000000-0005-0000-0000-0000E9210000}"/>
    <cellStyle name="40% - Accent3 25 3 2 2 2" xfId="30924" xr:uid="{00000000-0005-0000-0000-0000EA210000}"/>
    <cellStyle name="40% - Accent3 25 3 2 2 3" xfId="34350" xr:uid="{00000000-0005-0000-0000-0000EB210000}"/>
    <cellStyle name="40% - Accent3 25 3 2 3" xfId="3415" xr:uid="{00000000-0005-0000-0000-0000EC210000}"/>
    <cellStyle name="40% - Accent3 25 3 2 3 2" xfId="30925" xr:uid="{00000000-0005-0000-0000-0000ED210000}"/>
    <cellStyle name="40% - Accent3 25 3 2 3 3" xfId="34351" xr:uid="{00000000-0005-0000-0000-0000EE210000}"/>
    <cellStyle name="40% - Accent3 25 3 2 4" xfId="3416" xr:uid="{00000000-0005-0000-0000-0000EF210000}"/>
    <cellStyle name="40% - Accent3 25 3 2 4 2" xfId="30926" xr:uid="{00000000-0005-0000-0000-0000F0210000}"/>
    <cellStyle name="40% - Accent3 25 3 2 4 3" xfId="34352" xr:uid="{00000000-0005-0000-0000-0000F1210000}"/>
    <cellStyle name="40% - Accent3 25 3 2 5" xfId="3417" xr:uid="{00000000-0005-0000-0000-0000F2210000}"/>
    <cellStyle name="40% - Accent3 25 3 2 5 2" xfId="30927" xr:uid="{00000000-0005-0000-0000-0000F3210000}"/>
    <cellStyle name="40% - Accent3 25 3 2 5 3" xfId="34353" xr:uid="{00000000-0005-0000-0000-0000F4210000}"/>
    <cellStyle name="40% - Accent3 25 3 2 6" xfId="30923" xr:uid="{00000000-0005-0000-0000-0000F5210000}"/>
    <cellStyle name="40% - Accent3 25 3 2 7" xfId="34349" xr:uid="{00000000-0005-0000-0000-0000F6210000}"/>
    <cellStyle name="40% - Accent3 25 3 3" xfId="3418" xr:uid="{00000000-0005-0000-0000-0000F7210000}"/>
    <cellStyle name="40% - Accent3 25 3 3 2" xfId="30928" xr:uid="{00000000-0005-0000-0000-0000F8210000}"/>
    <cellStyle name="40% - Accent3 25 3 3 3" xfId="34354" xr:uid="{00000000-0005-0000-0000-0000F9210000}"/>
    <cellStyle name="40% - Accent3 25 3 4" xfId="3419" xr:uid="{00000000-0005-0000-0000-0000FA210000}"/>
    <cellStyle name="40% - Accent3 25 3 4 2" xfId="30929" xr:uid="{00000000-0005-0000-0000-0000FB210000}"/>
    <cellStyle name="40% - Accent3 25 3 4 3" xfId="34355" xr:uid="{00000000-0005-0000-0000-0000FC210000}"/>
    <cellStyle name="40% - Accent3 25 3 5" xfId="3420" xr:uid="{00000000-0005-0000-0000-0000FD210000}"/>
    <cellStyle name="40% - Accent3 25 3 5 2" xfId="30930" xr:uid="{00000000-0005-0000-0000-0000FE210000}"/>
    <cellStyle name="40% - Accent3 25 3 5 3" xfId="34356" xr:uid="{00000000-0005-0000-0000-0000FF210000}"/>
    <cellStyle name="40% - Accent3 25 3 6" xfId="3421" xr:uid="{00000000-0005-0000-0000-000000220000}"/>
    <cellStyle name="40% - Accent3 25 3 6 2" xfId="30931" xr:uid="{00000000-0005-0000-0000-000001220000}"/>
    <cellStyle name="40% - Accent3 25 3 6 3" xfId="34357" xr:uid="{00000000-0005-0000-0000-000002220000}"/>
    <cellStyle name="40% - Accent3 25 3 7" xfId="30922" xr:uid="{00000000-0005-0000-0000-000003220000}"/>
    <cellStyle name="40% - Accent3 25 3 8" xfId="34348" xr:uid="{00000000-0005-0000-0000-000004220000}"/>
    <cellStyle name="40% - Accent3 25 4" xfId="3422" xr:uid="{00000000-0005-0000-0000-000005220000}"/>
    <cellStyle name="40% - Accent3 25 4 2" xfId="3423" xr:uid="{00000000-0005-0000-0000-000006220000}"/>
    <cellStyle name="40% - Accent3 25 4 2 2" xfId="30933" xr:uid="{00000000-0005-0000-0000-000007220000}"/>
    <cellStyle name="40% - Accent3 25 4 2 3" xfId="34359" xr:uid="{00000000-0005-0000-0000-000008220000}"/>
    <cellStyle name="40% - Accent3 25 4 3" xfId="3424" xr:uid="{00000000-0005-0000-0000-000009220000}"/>
    <cellStyle name="40% - Accent3 25 4 3 2" xfId="30934" xr:uid="{00000000-0005-0000-0000-00000A220000}"/>
    <cellStyle name="40% - Accent3 25 4 3 3" xfId="34360" xr:uid="{00000000-0005-0000-0000-00000B220000}"/>
    <cellStyle name="40% - Accent3 25 4 4" xfId="3425" xr:uid="{00000000-0005-0000-0000-00000C220000}"/>
    <cellStyle name="40% - Accent3 25 4 4 2" xfId="30935" xr:uid="{00000000-0005-0000-0000-00000D220000}"/>
    <cellStyle name="40% - Accent3 25 4 4 3" xfId="34361" xr:uid="{00000000-0005-0000-0000-00000E220000}"/>
    <cellStyle name="40% - Accent3 25 4 5" xfId="3426" xr:uid="{00000000-0005-0000-0000-00000F220000}"/>
    <cellStyle name="40% - Accent3 25 4 5 2" xfId="30936" xr:uid="{00000000-0005-0000-0000-000010220000}"/>
    <cellStyle name="40% - Accent3 25 4 5 3" xfId="34362" xr:uid="{00000000-0005-0000-0000-000011220000}"/>
    <cellStyle name="40% - Accent3 25 4 6" xfId="30932" xr:uid="{00000000-0005-0000-0000-000012220000}"/>
    <cellStyle name="40% - Accent3 25 4 7" xfId="34358" xr:uid="{00000000-0005-0000-0000-000013220000}"/>
    <cellStyle name="40% - Accent3 25 5" xfId="3427" xr:uid="{00000000-0005-0000-0000-000014220000}"/>
    <cellStyle name="40% - Accent3 25 5 2" xfId="30937" xr:uid="{00000000-0005-0000-0000-000015220000}"/>
    <cellStyle name="40% - Accent3 25 5 3" xfId="34363" xr:uid="{00000000-0005-0000-0000-000016220000}"/>
    <cellStyle name="40% - Accent3 25 6" xfId="3428" xr:uid="{00000000-0005-0000-0000-000017220000}"/>
    <cellStyle name="40% - Accent3 25 6 2" xfId="30938" xr:uid="{00000000-0005-0000-0000-000018220000}"/>
    <cellStyle name="40% - Accent3 25 6 3" xfId="34364" xr:uid="{00000000-0005-0000-0000-000019220000}"/>
    <cellStyle name="40% - Accent3 25 7" xfId="3429" xr:uid="{00000000-0005-0000-0000-00001A220000}"/>
    <cellStyle name="40% - Accent3 25 7 2" xfId="30939" xr:uid="{00000000-0005-0000-0000-00001B220000}"/>
    <cellStyle name="40% - Accent3 25 7 3" xfId="34365" xr:uid="{00000000-0005-0000-0000-00001C220000}"/>
    <cellStyle name="40% - Accent3 25 8" xfId="3430" xr:uid="{00000000-0005-0000-0000-00001D220000}"/>
    <cellStyle name="40% - Accent3 25 8 2" xfId="30940" xr:uid="{00000000-0005-0000-0000-00001E220000}"/>
    <cellStyle name="40% - Accent3 25 8 3" xfId="34366" xr:uid="{00000000-0005-0000-0000-00001F220000}"/>
    <cellStyle name="40% - Accent3 25 9" xfId="30918" xr:uid="{00000000-0005-0000-0000-000020220000}"/>
    <cellStyle name="40% - Accent3 26" xfId="3431" xr:uid="{00000000-0005-0000-0000-000021220000}"/>
    <cellStyle name="40% - Accent3 26 10" xfId="34367" xr:uid="{00000000-0005-0000-0000-000022220000}"/>
    <cellStyle name="40% - Accent3 26 2" xfId="3432" xr:uid="{00000000-0005-0000-0000-000023220000}"/>
    <cellStyle name="40% - Accent3 26 2 2" xfId="3433" xr:uid="{00000000-0005-0000-0000-000024220000}"/>
    <cellStyle name="40% - Accent3 26 2 2 2" xfId="3434" xr:uid="{00000000-0005-0000-0000-000025220000}"/>
    <cellStyle name="40% - Accent3 26 2 2 2 2" xfId="30943" xr:uid="{00000000-0005-0000-0000-000026220000}"/>
    <cellStyle name="40% - Accent3 26 2 2 2 3" xfId="34369" xr:uid="{00000000-0005-0000-0000-000027220000}"/>
    <cellStyle name="40% - Accent3 26 2 2 3" xfId="3435" xr:uid="{00000000-0005-0000-0000-000028220000}"/>
    <cellStyle name="40% - Accent3 26 2 2 3 2" xfId="30944" xr:uid="{00000000-0005-0000-0000-000029220000}"/>
    <cellStyle name="40% - Accent3 26 2 2 3 3" xfId="34370" xr:uid="{00000000-0005-0000-0000-00002A220000}"/>
    <cellStyle name="40% - Accent3 26 2 2 4" xfId="30942" xr:uid="{00000000-0005-0000-0000-00002B220000}"/>
    <cellStyle name="40% - Accent3 26 2 2 5" xfId="34368" xr:uid="{00000000-0005-0000-0000-00002C220000}"/>
    <cellStyle name="40% - Accent3 26 3" xfId="3436" xr:uid="{00000000-0005-0000-0000-00002D220000}"/>
    <cellStyle name="40% - Accent3 26 3 2" xfId="3437" xr:uid="{00000000-0005-0000-0000-00002E220000}"/>
    <cellStyle name="40% - Accent3 26 3 2 2" xfId="3438" xr:uid="{00000000-0005-0000-0000-00002F220000}"/>
    <cellStyle name="40% - Accent3 26 3 2 2 2" xfId="30947" xr:uid="{00000000-0005-0000-0000-000030220000}"/>
    <cellStyle name="40% - Accent3 26 3 2 2 3" xfId="34373" xr:uid="{00000000-0005-0000-0000-000031220000}"/>
    <cellStyle name="40% - Accent3 26 3 2 3" xfId="3439" xr:uid="{00000000-0005-0000-0000-000032220000}"/>
    <cellStyle name="40% - Accent3 26 3 2 3 2" xfId="30948" xr:uid="{00000000-0005-0000-0000-000033220000}"/>
    <cellStyle name="40% - Accent3 26 3 2 3 3" xfId="34374" xr:uid="{00000000-0005-0000-0000-000034220000}"/>
    <cellStyle name="40% - Accent3 26 3 2 4" xfId="3440" xr:uid="{00000000-0005-0000-0000-000035220000}"/>
    <cellStyle name="40% - Accent3 26 3 2 4 2" xfId="30949" xr:uid="{00000000-0005-0000-0000-000036220000}"/>
    <cellStyle name="40% - Accent3 26 3 2 4 3" xfId="34375" xr:uid="{00000000-0005-0000-0000-000037220000}"/>
    <cellStyle name="40% - Accent3 26 3 2 5" xfId="3441" xr:uid="{00000000-0005-0000-0000-000038220000}"/>
    <cellStyle name="40% - Accent3 26 3 2 5 2" xfId="30950" xr:uid="{00000000-0005-0000-0000-000039220000}"/>
    <cellStyle name="40% - Accent3 26 3 2 5 3" xfId="34376" xr:uid="{00000000-0005-0000-0000-00003A220000}"/>
    <cellStyle name="40% - Accent3 26 3 2 6" xfId="30946" xr:uid="{00000000-0005-0000-0000-00003B220000}"/>
    <cellStyle name="40% - Accent3 26 3 2 7" xfId="34372" xr:uid="{00000000-0005-0000-0000-00003C220000}"/>
    <cellStyle name="40% - Accent3 26 3 3" xfId="3442" xr:uid="{00000000-0005-0000-0000-00003D220000}"/>
    <cellStyle name="40% - Accent3 26 3 3 2" xfId="30951" xr:uid="{00000000-0005-0000-0000-00003E220000}"/>
    <cellStyle name="40% - Accent3 26 3 3 3" xfId="34377" xr:uid="{00000000-0005-0000-0000-00003F220000}"/>
    <cellStyle name="40% - Accent3 26 3 4" xfId="3443" xr:uid="{00000000-0005-0000-0000-000040220000}"/>
    <cellStyle name="40% - Accent3 26 3 4 2" xfId="30952" xr:uid="{00000000-0005-0000-0000-000041220000}"/>
    <cellStyle name="40% - Accent3 26 3 4 3" xfId="34378" xr:uid="{00000000-0005-0000-0000-000042220000}"/>
    <cellStyle name="40% - Accent3 26 3 5" xfId="3444" xr:uid="{00000000-0005-0000-0000-000043220000}"/>
    <cellStyle name="40% - Accent3 26 3 5 2" xfId="30953" xr:uid="{00000000-0005-0000-0000-000044220000}"/>
    <cellStyle name="40% - Accent3 26 3 5 3" xfId="34379" xr:uid="{00000000-0005-0000-0000-000045220000}"/>
    <cellStyle name="40% - Accent3 26 3 6" xfId="3445" xr:uid="{00000000-0005-0000-0000-000046220000}"/>
    <cellStyle name="40% - Accent3 26 3 6 2" xfId="30954" xr:uid="{00000000-0005-0000-0000-000047220000}"/>
    <cellStyle name="40% - Accent3 26 3 6 3" xfId="34380" xr:uid="{00000000-0005-0000-0000-000048220000}"/>
    <cellStyle name="40% - Accent3 26 3 7" xfId="30945" xr:uid="{00000000-0005-0000-0000-000049220000}"/>
    <cellStyle name="40% - Accent3 26 3 8" xfId="34371" xr:uid="{00000000-0005-0000-0000-00004A220000}"/>
    <cellStyle name="40% - Accent3 26 4" xfId="3446" xr:uid="{00000000-0005-0000-0000-00004B220000}"/>
    <cellStyle name="40% - Accent3 26 4 2" xfId="3447" xr:uid="{00000000-0005-0000-0000-00004C220000}"/>
    <cellStyle name="40% - Accent3 26 4 2 2" xfId="30956" xr:uid="{00000000-0005-0000-0000-00004D220000}"/>
    <cellStyle name="40% - Accent3 26 4 2 3" xfId="34382" xr:uid="{00000000-0005-0000-0000-00004E220000}"/>
    <cellStyle name="40% - Accent3 26 4 3" xfId="3448" xr:uid="{00000000-0005-0000-0000-00004F220000}"/>
    <cellStyle name="40% - Accent3 26 4 3 2" xfId="30957" xr:uid="{00000000-0005-0000-0000-000050220000}"/>
    <cellStyle name="40% - Accent3 26 4 3 3" xfId="34383" xr:uid="{00000000-0005-0000-0000-000051220000}"/>
    <cellStyle name="40% - Accent3 26 4 4" xfId="3449" xr:uid="{00000000-0005-0000-0000-000052220000}"/>
    <cellStyle name="40% - Accent3 26 4 4 2" xfId="30958" xr:uid="{00000000-0005-0000-0000-000053220000}"/>
    <cellStyle name="40% - Accent3 26 4 4 3" xfId="34384" xr:uid="{00000000-0005-0000-0000-000054220000}"/>
    <cellStyle name="40% - Accent3 26 4 5" xfId="3450" xr:uid="{00000000-0005-0000-0000-000055220000}"/>
    <cellStyle name="40% - Accent3 26 4 5 2" xfId="30959" xr:uid="{00000000-0005-0000-0000-000056220000}"/>
    <cellStyle name="40% - Accent3 26 4 5 3" xfId="34385" xr:uid="{00000000-0005-0000-0000-000057220000}"/>
    <cellStyle name="40% - Accent3 26 4 6" xfId="30955" xr:uid="{00000000-0005-0000-0000-000058220000}"/>
    <cellStyle name="40% - Accent3 26 4 7" xfId="34381" xr:uid="{00000000-0005-0000-0000-000059220000}"/>
    <cellStyle name="40% - Accent3 26 5" xfId="3451" xr:uid="{00000000-0005-0000-0000-00005A220000}"/>
    <cellStyle name="40% - Accent3 26 5 2" xfId="30960" xr:uid="{00000000-0005-0000-0000-00005B220000}"/>
    <cellStyle name="40% - Accent3 26 5 3" xfId="34386" xr:uid="{00000000-0005-0000-0000-00005C220000}"/>
    <cellStyle name="40% - Accent3 26 6" xfId="3452" xr:uid="{00000000-0005-0000-0000-00005D220000}"/>
    <cellStyle name="40% - Accent3 26 6 2" xfId="30961" xr:uid="{00000000-0005-0000-0000-00005E220000}"/>
    <cellStyle name="40% - Accent3 26 6 3" xfId="34387" xr:uid="{00000000-0005-0000-0000-00005F220000}"/>
    <cellStyle name="40% - Accent3 26 7" xfId="3453" xr:uid="{00000000-0005-0000-0000-000060220000}"/>
    <cellStyle name="40% - Accent3 26 7 2" xfId="30962" xr:uid="{00000000-0005-0000-0000-000061220000}"/>
    <cellStyle name="40% - Accent3 26 7 3" xfId="34388" xr:uid="{00000000-0005-0000-0000-000062220000}"/>
    <cellStyle name="40% - Accent3 26 8" xfId="3454" xr:uid="{00000000-0005-0000-0000-000063220000}"/>
    <cellStyle name="40% - Accent3 26 8 2" xfId="30963" xr:uid="{00000000-0005-0000-0000-000064220000}"/>
    <cellStyle name="40% - Accent3 26 8 3" xfId="34389" xr:uid="{00000000-0005-0000-0000-000065220000}"/>
    <cellStyle name="40% - Accent3 26 9" xfId="30941" xr:uid="{00000000-0005-0000-0000-000066220000}"/>
    <cellStyle name="40% - Accent3 27" xfId="3455" xr:uid="{00000000-0005-0000-0000-000067220000}"/>
    <cellStyle name="40% - Accent3 27 10" xfId="34390" xr:uid="{00000000-0005-0000-0000-000068220000}"/>
    <cellStyle name="40% - Accent3 27 2" xfId="3456" xr:uid="{00000000-0005-0000-0000-000069220000}"/>
    <cellStyle name="40% - Accent3 27 2 2" xfId="3457" xr:uid="{00000000-0005-0000-0000-00006A220000}"/>
    <cellStyle name="40% - Accent3 27 2 2 2" xfId="3458" xr:uid="{00000000-0005-0000-0000-00006B220000}"/>
    <cellStyle name="40% - Accent3 27 2 2 2 2" xfId="30966" xr:uid="{00000000-0005-0000-0000-00006C220000}"/>
    <cellStyle name="40% - Accent3 27 2 2 2 3" xfId="34392" xr:uid="{00000000-0005-0000-0000-00006D220000}"/>
    <cellStyle name="40% - Accent3 27 2 2 3" xfId="3459" xr:uid="{00000000-0005-0000-0000-00006E220000}"/>
    <cellStyle name="40% - Accent3 27 2 2 3 2" xfId="30967" xr:uid="{00000000-0005-0000-0000-00006F220000}"/>
    <cellStyle name="40% - Accent3 27 2 2 3 3" xfId="34393" xr:uid="{00000000-0005-0000-0000-000070220000}"/>
    <cellStyle name="40% - Accent3 27 2 2 4" xfId="30965" xr:uid="{00000000-0005-0000-0000-000071220000}"/>
    <cellStyle name="40% - Accent3 27 2 2 5" xfId="34391" xr:uid="{00000000-0005-0000-0000-000072220000}"/>
    <cellStyle name="40% - Accent3 27 3" xfId="3460" xr:uid="{00000000-0005-0000-0000-000073220000}"/>
    <cellStyle name="40% - Accent3 27 3 2" xfId="3461" xr:uid="{00000000-0005-0000-0000-000074220000}"/>
    <cellStyle name="40% - Accent3 27 3 2 2" xfId="3462" xr:uid="{00000000-0005-0000-0000-000075220000}"/>
    <cellStyle name="40% - Accent3 27 3 2 2 2" xfId="30970" xr:uid="{00000000-0005-0000-0000-000076220000}"/>
    <cellStyle name="40% - Accent3 27 3 2 2 3" xfId="34396" xr:uid="{00000000-0005-0000-0000-000077220000}"/>
    <cellStyle name="40% - Accent3 27 3 2 3" xfId="3463" xr:uid="{00000000-0005-0000-0000-000078220000}"/>
    <cellStyle name="40% - Accent3 27 3 2 3 2" xfId="30971" xr:uid="{00000000-0005-0000-0000-000079220000}"/>
    <cellStyle name="40% - Accent3 27 3 2 3 3" xfId="34397" xr:uid="{00000000-0005-0000-0000-00007A220000}"/>
    <cellStyle name="40% - Accent3 27 3 2 4" xfId="3464" xr:uid="{00000000-0005-0000-0000-00007B220000}"/>
    <cellStyle name="40% - Accent3 27 3 2 4 2" xfId="30972" xr:uid="{00000000-0005-0000-0000-00007C220000}"/>
    <cellStyle name="40% - Accent3 27 3 2 4 3" xfId="34398" xr:uid="{00000000-0005-0000-0000-00007D220000}"/>
    <cellStyle name="40% - Accent3 27 3 2 5" xfId="3465" xr:uid="{00000000-0005-0000-0000-00007E220000}"/>
    <cellStyle name="40% - Accent3 27 3 2 5 2" xfId="30973" xr:uid="{00000000-0005-0000-0000-00007F220000}"/>
    <cellStyle name="40% - Accent3 27 3 2 5 3" xfId="34399" xr:uid="{00000000-0005-0000-0000-000080220000}"/>
    <cellStyle name="40% - Accent3 27 3 2 6" xfId="30969" xr:uid="{00000000-0005-0000-0000-000081220000}"/>
    <cellStyle name="40% - Accent3 27 3 2 7" xfId="34395" xr:uid="{00000000-0005-0000-0000-000082220000}"/>
    <cellStyle name="40% - Accent3 27 3 3" xfId="3466" xr:uid="{00000000-0005-0000-0000-000083220000}"/>
    <cellStyle name="40% - Accent3 27 3 3 2" xfId="30974" xr:uid="{00000000-0005-0000-0000-000084220000}"/>
    <cellStyle name="40% - Accent3 27 3 3 3" xfId="34400" xr:uid="{00000000-0005-0000-0000-000085220000}"/>
    <cellStyle name="40% - Accent3 27 3 4" xfId="3467" xr:uid="{00000000-0005-0000-0000-000086220000}"/>
    <cellStyle name="40% - Accent3 27 3 4 2" xfId="30975" xr:uid="{00000000-0005-0000-0000-000087220000}"/>
    <cellStyle name="40% - Accent3 27 3 4 3" xfId="34401" xr:uid="{00000000-0005-0000-0000-000088220000}"/>
    <cellStyle name="40% - Accent3 27 3 5" xfId="3468" xr:uid="{00000000-0005-0000-0000-000089220000}"/>
    <cellStyle name="40% - Accent3 27 3 5 2" xfId="30976" xr:uid="{00000000-0005-0000-0000-00008A220000}"/>
    <cellStyle name="40% - Accent3 27 3 5 3" xfId="34402" xr:uid="{00000000-0005-0000-0000-00008B220000}"/>
    <cellStyle name="40% - Accent3 27 3 6" xfId="3469" xr:uid="{00000000-0005-0000-0000-00008C220000}"/>
    <cellStyle name="40% - Accent3 27 3 6 2" xfId="30977" xr:uid="{00000000-0005-0000-0000-00008D220000}"/>
    <cellStyle name="40% - Accent3 27 3 6 3" xfId="34403" xr:uid="{00000000-0005-0000-0000-00008E220000}"/>
    <cellStyle name="40% - Accent3 27 3 7" xfId="30968" xr:uid="{00000000-0005-0000-0000-00008F220000}"/>
    <cellStyle name="40% - Accent3 27 3 8" xfId="34394" xr:uid="{00000000-0005-0000-0000-000090220000}"/>
    <cellStyle name="40% - Accent3 27 4" xfId="3470" xr:uid="{00000000-0005-0000-0000-000091220000}"/>
    <cellStyle name="40% - Accent3 27 4 2" xfId="3471" xr:uid="{00000000-0005-0000-0000-000092220000}"/>
    <cellStyle name="40% - Accent3 27 4 2 2" xfId="30979" xr:uid="{00000000-0005-0000-0000-000093220000}"/>
    <cellStyle name="40% - Accent3 27 4 2 3" xfId="34405" xr:uid="{00000000-0005-0000-0000-000094220000}"/>
    <cellStyle name="40% - Accent3 27 4 3" xfId="3472" xr:uid="{00000000-0005-0000-0000-000095220000}"/>
    <cellStyle name="40% - Accent3 27 4 3 2" xfId="30980" xr:uid="{00000000-0005-0000-0000-000096220000}"/>
    <cellStyle name="40% - Accent3 27 4 3 3" xfId="34406" xr:uid="{00000000-0005-0000-0000-000097220000}"/>
    <cellStyle name="40% - Accent3 27 4 4" xfId="3473" xr:uid="{00000000-0005-0000-0000-000098220000}"/>
    <cellStyle name="40% - Accent3 27 4 4 2" xfId="30981" xr:uid="{00000000-0005-0000-0000-000099220000}"/>
    <cellStyle name="40% - Accent3 27 4 4 3" xfId="34407" xr:uid="{00000000-0005-0000-0000-00009A220000}"/>
    <cellStyle name="40% - Accent3 27 4 5" xfId="3474" xr:uid="{00000000-0005-0000-0000-00009B220000}"/>
    <cellStyle name="40% - Accent3 27 4 5 2" xfId="30982" xr:uid="{00000000-0005-0000-0000-00009C220000}"/>
    <cellStyle name="40% - Accent3 27 4 5 3" xfId="34408" xr:uid="{00000000-0005-0000-0000-00009D220000}"/>
    <cellStyle name="40% - Accent3 27 4 6" xfId="30978" xr:uid="{00000000-0005-0000-0000-00009E220000}"/>
    <cellStyle name="40% - Accent3 27 4 7" xfId="34404" xr:uid="{00000000-0005-0000-0000-00009F220000}"/>
    <cellStyle name="40% - Accent3 27 5" xfId="3475" xr:uid="{00000000-0005-0000-0000-0000A0220000}"/>
    <cellStyle name="40% - Accent3 27 5 2" xfId="30983" xr:uid="{00000000-0005-0000-0000-0000A1220000}"/>
    <cellStyle name="40% - Accent3 27 5 3" xfId="34409" xr:uid="{00000000-0005-0000-0000-0000A2220000}"/>
    <cellStyle name="40% - Accent3 27 6" xfId="3476" xr:uid="{00000000-0005-0000-0000-0000A3220000}"/>
    <cellStyle name="40% - Accent3 27 6 2" xfId="30984" xr:uid="{00000000-0005-0000-0000-0000A4220000}"/>
    <cellStyle name="40% - Accent3 27 6 3" xfId="34410" xr:uid="{00000000-0005-0000-0000-0000A5220000}"/>
    <cellStyle name="40% - Accent3 27 7" xfId="3477" xr:uid="{00000000-0005-0000-0000-0000A6220000}"/>
    <cellStyle name="40% - Accent3 27 7 2" xfId="30985" xr:uid="{00000000-0005-0000-0000-0000A7220000}"/>
    <cellStyle name="40% - Accent3 27 7 3" xfId="34411" xr:uid="{00000000-0005-0000-0000-0000A8220000}"/>
    <cellStyle name="40% - Accent3 27 8" xfId="3478" xr:uid="{00000000-0005-0000-0000-0000A9220000}"/>
    <cellStyle name="40% - Accent3 27 8 2" xfId="30986" xr:uid="{00000000-0005-0000-0000-0000AA220000}"/>
    <cellStyle name="40% - Accent3 27 8 3" xfId="34412" xr:uid="{00000000-0005-0000-0000-0000AB220000}"/>
    <cellStyle name="40% - Accent3 27 9" xfId="30964" xr:uid="{00000000-0005-0000-0000-0000AC220000}"/>
    <cellStyle name="40% - Accent3 28" xfId="3479" xr:uid="{00000000-0005-0000-0000-0000AD220000}"/>
    <cellStyle name="40% - Accent3 29" xfId="3480" xr:uid="{00000000-0005-0000-0000-0000AE220000}"/>
    <cellStyle name="40% - Accent3 3" xfId="3481" xr:uid="{00000000-0005-0000-0000-0000AF220000}"/>
    <cellStyle name="40% - Accent3 30" xfId="3482" xr:uid="{00000000-0005-0000-0000-0000B0220000}"/>
    <cellStyle name="40% - Accent3 31" xfId="3483" xr:uid="{00000000-0005-0000-0000-0000B1220000}"/>
    <cellStyle name="40% - Accent3 32" xfId="3484" xr:uid="{00000000-0005-0000-0000-0000B2220000}"/>
    <cellStyle name="40% - Accent3 33" xfId="3485" xr:uid="{00000000-0005-0000-0000-0000B3220000}"/>
    <cellStyle name="40% - Accent3 34" xfId="3486" xr:uid="{00000000-0005-0000-0000-0000B4220000}"/>
    <cellStyle name="40% - Accent3 35" xfId="3487" xr:uid="{00000000-0005-0000-0000-0000B5220000}"/>
    <cellStyle name="40% - Accent3 4" xfId="3488" xr:uid="{00000000-0005-0000-0000-0000B6220000}"/>
    <cellStyle name="40% - Accent3 5" xfId="3489" xr:uid="{00000000-0005-0000-0000-0000B7220000}"/>
    <cellStyle name="40% - Accent3 6" xfId="3490" xr:uid="{00000000-0005-0000-0000-0000B8220000}"/>
    <cellStyle name="40% - Accent3 7" xfId="3491" xr:uid="{00000000-0005-0000-0000-0000B9220000}"/>
    <cellStyle name="40% - Accent3 8" xfId="3492" xr:uid="{00000000-0005-0000-0000-0000BA220000}"/>
    <cellStyle name="40% - Accent3 9" xfId="3493" xr:uid="{00000000-0005-0000-0000-0000BB220000}"/>
    <cellStyle name="40% - Accent4 10" xfId="3494" xr:uid="{00000000-0005-0000-0000-0000BC220000}"/>
    <cellStyle name="40% - Accent4 11" xfId="3495" xr:uid="{00000000-0005-0000-0000-0000BD220000}"/>
    <cellStyle name="40% - Accent4 12" xfId="3496" xr:uid="{00000000-0005-0000-0000-0000BE220000}"/>
    <cellStyle name="40% - Accent4 13" xfId="3497" xr:uid="{00000000-0005-0000-0000-0000BF220000}"/>
    <cellStyle name="40% - Accent4 14" xfId="3498" xr:uid="{00000000-0005-0000-0000-0000C0220000}"/>
    <cellStyle name="40% - Accent4 15" xfId="3499" xr:uid="{00000000-0005-0000-0000-0000C1220000}"/>
    <cellStyle name="40% - Accent4 16" xfId="3500" xr:uid="{00000000-0005-0000-0000-0000C2220000}"/>
    <cellStyle name="40% - Accent4 17" xfId="3501" xr:uid="{00000000-0005-0000-0000-0000C3220000}"/>
    <cellStyle name="40% - Accent4 18" xfId="3502" xr:uid="{00000000-0005-0000-0000-0000C4220000}"/>
    <cellStyle name="40% - Accent4 19" xfId="3503" xr:uid="{00000000-0005-0000-0000-0000C5220000}"/>
    <cellStyle name="40% - Accent4 2" xfId="11" xr:uid="{00000000-0005-0000-0000-0000C6220000}"/>
    <cellStyle name="40% - Accent4 2 10" xfId="3505" xr:uid="{00000000-0005-0000-0000-0000C7220000}"/>
    <cellStyle name="40% - Accent4 2 11" xfId="3506" xr:uid="{00000000-0005-0000-0000-0000C8220000}"/>
    <cellStyle name="40% - Accent4 2 12" xfId="3507" xr:uid="{00000000-0005-0000-0000-0000C9220000}"/>
    <cellStyle name="40% - Accent4 2 13" xfId="3508" xr:uid="{00000000-0005-0000-0000-0000CA220000}"/>
    <cellStyle name="40% - Accent4 2 14" xfId="3504" xr:uid="{00000000-0005-0000-0000-0000CB220000}"/>
    <cellStyle name="40% - Accent4 2 2" xfId="3509" xr:uid="{00000000-0005-0000-0000-0000CC220000}"/>
    <cellStyle name="40% - Accent4 2 3" xfId="3510" xr:uid="{00000000-0005-0000-0000-0000CD220000}"/>
    <cellStyle name="40% - Accent4 2 4" xfId="3511" xr:uid="{00000000-0005-0000-0000-0000CE220000}"/>
    <cellStyle name="40% - Accent4 2 5" xfId="3512" xr:uid="{00000000-0005-0000-0000-0000CF220000}"/>
    <cellStyle name="40% - Accent4 2 6" xfId="3513" xr:uid="{00000000-0005-0000-0000-0000D0220000}"/>
    <cellStyle name="40% - Accent4 2 7" xfId="3514" xr:uid="{00000000-0005-0000-0000-0000D1220000}"/>
    <cellStyle name="40% - Accent4 2 8" xfId="3515" xr:uid="{00000000-0005-0000-0000-0000D2220000}"/>
    <cellStyle name="40% - Accent4 2 9" xfId="3516" xr:uid="{00000000-0005-0000-0000-0000D3220000}"/>
    <cellStyle name="40% - Accent4 20" xfId="3517" xr:uid="{00000000-0005-0000-0000-0000D4220000}"/>
    <cellStyle name="40% - Accent4 21" xfId="3518" xr:uid="{00000000-0005-0000-0000-0000D5220000}"/>
    <cellStyle name="40% - Accent4 21 10" xfId="3519" xr:uid="{00000000-0005-0000-0000-0000D6220000}"/>
    <cellStyle name="40% - Accent4 21 11" xfId="3520" xr:uid="{00000000-0005-0000-0000-0000D7220000}"/>
    <cellStyle name="40% - Accent4 21 12" xfId="3521" xr:uid="{00000000-0005-0000-0000-0000D8220000}"/>
    <cellStyle name="40% - Accent4 21 13" xfId="3522" xr:uid="{00000000-0005-0000-0000-0000D9220000}"/>
    <cellStyle name="40% - Accent4 21 14" xfId="3523" xr:uid="{00000000-0005-0000-0000-0000DA220000}"/>
    <cellStyle name="40% - Accent4 21 2" xfId="3524" xr:uid="{00000000-0005-0000-0000-0000DB220000}"/>
    <cellStyle name="40% - Accent4 21 2 2" xfId="3525" xr:uid="{00000000-0005-0000-0000-0000DC220000}"/>
    <cellStyle name="40% - Accent4 21 2 3" xfId="3526" xr:uid="{00000000-0005-0000-0000-0000DD220000}"/>
    <cellStyle name="40% - Accent4 21 2 3 2" xfId="3527" xr:uid="{00000000-0005-0000-0000-0000DE220000}"/>
    <cellStyle name="40% - Accent4 21 2 4" xfId="3528" xr:uid="{00000000-0005-0000-0000-0000DF220000}"/>
    <cellStyle name="40% - Accent4 21 2 5" xfId="3529" xr:uid="{00000000-0005-0000-0000-0000E0220000}"/>
    <cellStyle name="40% - Accent4 21 3" xfId="3530" xr:uid="{00000000-0005-0000-0000-0000E1220000}"/>
    <cellStyle name="40% - Accent4 21 4" xfId="3531" xr:uid="{00000000-0005-0000-0000-0000E2220000}"/>
    <cellStyle name="40% - Accent4 21 5" xfId="3532" xr:uid="{00000000-0005-0000-0000-0000E3220000}"/>
    <cellStyle name="40% - Accent4 21 6" xfId="3533" xr:uid="{00000000-0005-0000-0000-0000E4220000}"/>
    <cellStyle name="40% - Accent4 21 7" xfId="3534" xr:uid="{00000000-0005-0000-0000-0000E5220000}"/>
    <cellStyle name="40% - Accent4 21 8" xfId="3535" xr:uid="{00000000-0005-0000-0000-0000E6220000}"/>
    <cellStyle name="40% - Accent4 21 9" xfId="3536" xr:uid="{00000000-0005-0000-0000-0000E7220000}"/>
    <cellStyle name="40% - Accent4 22" xfId="3537" xr:uid="{00000000-0005-0000-0000-0000E8220000}"/>
    <cellStyle name="40% - Accent4 22 10" xfId="3538" xr:uid="{00000000-0005-0000-0000-0000E9220000}"/>
    <cellStyle name="40% - Accent4 22 10 2" xfId="30988" xr:uid="{00000000-0005-0000-0000-0000EA220000}"/>
    <cellStyle name="40% - Accent4 22 10 3" xfId="34414" xr:uid="{00000000-0005-0000-0000-0000EB220000}"/>
    <cellStyle name="40% - Accent4 22 11" xfId="3539" xr:uid="{00000000-0005-0000-0000-0000EC220000}"/>
    <cellStyle name="40% - Accent4 22 11 2" xfId="30989" xr:uid="{00000000-0005-0000-0000-0000ED220000}"/>
    <cellStyle name="40% - Accent4 22 11 3" xfId="34415" xr:uid="{00000000-0005-0000-0000-0000EE220000}"/>
    <cellStyle name="40% - Accent4 22 12" xfId="3540" xr:uid="{00000000-0005-0000-0000-0000EF220000}"/>
    <cellStyle name="40% - Accent4 22 12 2" xfId="30990" xr:uid="{00000000-0005-0000-0000-0000F0220000}"/>
    <cellStyle name="40% - Accent4 22 12 3" xfId="34416" xr:uid="{00000000-0005-0000-0000-0000F1220000}"/>
    <cellStyle name="40% - Accent4 22 13" xfId="3541" xr:uid="{00000000-0005-0000-0000-0000F2220000}"/>
    <cellStyle name="40% - Accent4 22 13 2" xfId="30991" xr:uid="{00000000-0005-0000-0000-0000F3220000}"/>
    <cellStyle name="40% - Accent4 22 13 3" xfId="34417" xr:uid="{00000000-0005-0000-0000-0000F4220000}"/>
    <cellStyle name="40% - Accent4 22 14" xfId="3542" xr:uid="{00000000-0005-0000-0000-0000F5220000}"/>
    <cellStyle name="40% - Accent4 22 14 2" xfId="30992" xr:uid="{00000000-0005-0000-0000-0000F6220000}"/>
    <cellStyle name="40% - Accent4 22 14 3" xfId="34418" xr:uid="{00000000-0005-0000-0000-0000F7220000}"/>
    <cellStyle name="40% - Accent4 22 15" xfId="30987" xr:uid="{00000000-0005-0000-0000-0000F8220000}"/>
    <cellStyle name="40% - Accent4 22 16" xfId="34413" xr:uid="{00000000-0005-0000-0000-0000F9220000}"/>
    <cellStyle name="40% - Accent4 22 2" xfId="3543" xr:uid="{00000000-0005-0000-0000-0000FA220000}"/>
    <cellStyle name="40% - Accent4 22 2 10" xfId="34419" xr:uid="{00000000-0005-0000-0000-0000FB220000}"/>
    <cellStyle name="40% - Accent4 22 2 2" xfId="3544" xr:uid="{00000000-0005-0000-0000-0000FC220000}"/>
    <cellStyle name="40% - Accent4 22 2 2 2" xfId="3545" xr:uid="{00000000-0005-0000-0000-0000FD220000}"/>
    <cellStyle name="40% - Accent4 22 2 2 2 2" xfId="3546" xr:uid="{00000000-0005-0000-0000-0000FE220000}"/>
    <cellStyle name="40% - Accent4 22 2 2 2 2 2" xfId="30996" xr:uid="{00000000-0005-0000-0000-0000FF220000}"/>
    <cellStyle name="40% - Accent4 22 2 2 2 2 3" xfId="34422" xr:uid="{00000000-0005-0000-0000-000000230000}"/>
    <cellStyle name="40% - Accent4 22 2 2 2 3" xfId="3547" xr:uid="{00000000-0005-0000-0000-000001230000}"/>
    <cellStyle name="40% - Accent4 22 2 2 2 3 2" xfId="30997" xr:uid="{00000000-0005-0000-0000-000002230000}"/>
    <cellStyle name="40% - Accent4 22 2 2 2 3 3" xfId="34423" xr:uid="{00000000-0005-0000-0000-000003230000}"/>
    <cellStyle name="40% - Accent4 22 2 2 2 4" xfId="3548" xr:uid="{00000000-0005-0000-0000-000004230000}"/>
    <cellStyle name="40% - Accent4 22 2 2 2 4 2" xfId="30998" xr:uid="{00000000-0005-0000-0000-000005230000}"/>
    <cellStyle name="40% - Accent4 22 2 2 2 4 3" xfId="34424" xr:uid="{00000000-0005-0000-0000-000006230000}"/>
    <cellStyle name="40% - Accent4 22 2 2 2 5" xfId="3549" xr:uid="{00000000-0005-0000-0000-000007230000}"/>
    <cellStyle name="40% - Accent4 22 2 2 2 5 2" xfId="30999" xr:uid="{00000000-0005-0000-0000-000008230000}"/>
    <cellStyle name="40% - Accent4 22 2 2 2 5 3" xfId="34425" xr:uid="{00000000-0005-0000-0000-000009230000}"/>
    <cellStyle name="40% - Accent4 22 2 2 2 6" xfId="30995" xr:uid="{00000000-0005-0000-0000-00000A230000}"/>
    <cellStyle name="40% - Accent4 22 2 2 2 7" xfId="34421" xr:uid="{00000000-0005-0000-0000-00000B230000}"/>
    <cellStyle name="40% - Accent4 22 2 2 3" xfId="3550" xr:uid="{00000000-0005-0000-0000-00000C230000}"/>
    <cellStyle name="40% - Accent4 22 2 2 3 2" xfId="31000" xr:uid="{00000000-0005-0000-0000-00000D230000}"/>
    <cellStyle name="40% - Accent4 22 2 2 3 3" xfId="34426" xr:uid="{00000000-0005-0000-0000-00000E230000}"/>
    <cellStyle name="40% - Accent4 22 2 2 4" xfId="3551" xr:uid="{00000000-0005-0000-0000-00000F230000}"/>
    <cellStyle name="40% - Accent4 22 2 2 4 2" xfId="31001" xr:uid="{00000000-0005-0000-0000-000010230000}"/>
    <cellStyle name="40% - Accent4 22 2 2 4 3" xfId="34427" xr:uid="{00000000-0005-0000-0000-000011230000}"/>
    <cellStyle name="40% - Accent4 22 2 2 5" xfId="3552" xr:uid="{00000000-0005-0000-0000-000012230000}"/>
    <cellStyle name="40% - Accent4 22 2 2 5 2" xfId="31002" xr:uid="{00000000-0005-0000-0000-000013230000}"/>
    <cellStyle name="40% - Accent4 22 2 2 5 3" xfId="34428" xr:uid="{00000000-0005-0000-0000-000014230000}"/>
    <cellStyle name="40% - Accent4 22 2 2 6" xfId="3553" xr:uid="{00000000-0005-0000-0000-000015230000}"/>
    <cellStyle name="40% - Accent4 22 2 2 6 2" xfId="31003" xr:uid="{00000000-0005-0000-0000-000016230000}"/>
    <cellStyle name="40% - Accent4 22 2 2 6 3" xfId="34429" xr:uid="{00000000-0005-0000-0000-000017230000}"/>
    <cellStyle name="40% - Accent4 22 2 2 7" xfId="30994" xr:uid="{00000000-0005-0000-0000-000018230000}"/>
    <cellStyle name="40% - Accent4 22 2 2 8" xfId="34420" xr:uid="{00000000-0005-0000-0000-000019230000}"/>
    <cellStyle name="40% - Accent4 22 2 3" xfId="3554" xr:uid="{00000000-0005-0000-0000-00001A230000}"/>
    <cellStyle name="40% - Accent4 22 2 3 2" xfId="3555" xr:uid="{00000000-0005-0000-0000-00001B230000}"/>
    <cellStyle name="40% - Accent4 22 2 3 2 2" xfId="3556" xr:uid="{00000000-0005-0000-0000-00001C230000}"/>
    <cellStyle name="40% - Accent4 22 2 3 2 2 2" xfId="31006" xr:uid="{00000000-0005-0000-0000-00001D230000}"/>
    <cellStyle name="40% - Accent4 22 2 3 2 2 3" xfId="34432" xr:uid="{00000000-0005-0000-0000-00001E230000}"/>
    <cellStyle name="40% - Accent4 22 2 3 2 3" xfId="3557" xr:uid="{00000000-0005-0000-0000-00001F230000}"/>
    <cellStyle name="40% - Accent4 22 2 3 2 3 2" xfId="31007" xr:uid="{00000000-0005-0000-0000-000020230000}"/>
    <cellStyle name="40% - Accent4 22 2 3 2 3 3" xfId="34433" xr:uid="{00000000-0005-0000-0000-000021230000}"/>
    <cellStyle name="40% - Accent4 22 2 3 2 4" xfId="31005" xr:uid="{00000000-0005-0000-0000-000022230000}"/>
    <cellStyle name="40% - Accent4 22 2 3 2 5" xfId="34431" xr:uid="{00000000-0005-0000-0000-000023230000}"/>
    <cellStyle name="40% - Accent4 22 2 3 3" xfId="3558" xr:uid="{00000000-0005-0000-0000-000024230000}"/>
    <cellStyle name="40% - Accent4 22 2 3 3 2" xfId="31008" xr:uid="{00000000-0005-0000-0000-000025230000}"/>
    <cellStyle name="40% - Accent4 22 2 3 3 3" xfId="34434" xr:uid="{00000000-0005-0000-0000-000026230000}"/>
    <cellStyle name="40% - Accent4 22 2 3 4" xfId="3559" xr:uid="{00000000-0005-0000-0000-000027230000}"/>
    <cellStyle name="40% - Accent4 22 2 3 4 2" xfId="31009" xr:uid="{00000000-0005-0000-0000-000028230000}"/>
    <cellStyle name="40% - Accent4 22 2 3 4 3" xfId="34435" xr:uid="{00000000-0005-0000-0000-000029230000}"/>
    <cellStyle name="40% - Accent4 22 2 3 5" xfId="3560" xr:uid="{00000000-0005-0000-0000-00002A230000}"/>
    <cellStyle name="40% - Accent4 22 2 3 5 2" xfId="31010" xr:uid="{00000000-0005-0000-0000-00002B230000}"/>
    <cellStyle name="40% - Accent4 22 2 3 5 3" xfId="34436" xr:uid="{00000000-0005-0000-0000-00002C230000}"/>
    <cellStyle name="40% - Accent4 22 2 3 6" xfId="3561" xr:uid="{00000000-0005-0000-0000-00002D230000}"/>
    <cellStyle name="40% - Accent4 22 2 3 6 2" xfId="31011" xr:uid="{00000000-0005-0000-0000-00002E230000}"/>
    <cellStyle name="40% - Accent4 22 2 3 6 3" xfId="34437" xr:uid="{00000000-0005-0000-0000-00002F230000}"/>
    <cellStyle name="40% - Accent4 22 2 3 7" xfId="31004" xr:uid="{00000000-0005-0000-0000-000030230000}"/>
    <cellStyle name="40% - Accent4 22 2 3 8" xfId="34430" xr:uid="{00000000-0005-0000-0000-000031230000}"/>
    <cellStyle name="40% - Accent4 22 2 4" xfId="3562" xr:uid="{00000000-0005-0000-0000-000032230000}"/>
    <cellStyle name="40% - Accent4 22 2 4 2" xfId="3563" xr:uid="{00000000-0005-0000-0000-000033230000}"/>
    <cellStyle name="40% - Accent4 22 2 4 2 2" xfId="31013" xr:uid="{00000000-0005-0000-0000-000034230000}"/>
    <cellStyle name="40% - Accent4 22 2 4 2 3" xfId="34439" xr:uid="{00000000-0005-0000-0000-000035230000}"/>
    <cellStyle name="40% - Accent4 22 2 4 3" xfId="3564" xr:uid="{00000000-0005-0000-0000-000036230000}"/>
    <cellStyle name="40% - Accent4 22 2 4 3 2" xfId="31014" xr:uid="{00000000-0005-0000-0000-000037230000}"/>
    <cellStyle name="40% - Accent4 22 2 4 3 3" xfId="34440" xr:uid="{00000000-0005-0000-0000-000038230000}"/>
    <cellStyle name="40% - Accent4 22 2 4 4" xfId="31012" xr:uid="{00000000-0005-0000-0000-000039230000}"/>
    <cellStyle name="40% - Accent4 22 2 4 5" xfId="34438" xr:uid="{00000000-0005-0000-0000-00003A230000}"/>
    <cellStyle name="40% - Accent4 22 2 5" xfId="3565" xr:uid="{00000000-0005-0000-0000-00003B230000}"/>
    <cellStyle name="40% - Accent4 22 2 5 2" xfId="31015" xr:uid="{00000000-0005-0000-0000-00003C230000}"/>
    <cellStyle name="40% - Accent4 22 2 5 3" xfId="34441" xr:uid="{00000000-0005-0000-0000-00003D230000}"/>
    <cellStyle name="40% - Accent4 22 2 6" xfId="3566" xr:uid="{00000000-0005-0000-0000-00003E230000}"/>
    <cellStyle name="40% - Accent4 22 2 6 2" xfId="31016" xr:uid="{00000000-0005-0000-0000-00003F230000}"/>
    <cellStyle name="40% - Accent4 22 2 6 3" xfId="34442" xr:uid="{00000000-0005-0000-0000-000040230000}"/>
    <cellStyle name="40% - Accent4 22 2 7" xfId="3567" xr:uid="{00000000-0005-0000-0000-000041230000}"/>
    <cellStyle name="40% - Accent4 22 2 7 2" xfId="31017" xr:uid="{00000000-0005-0000-0000-000042230000}"/>
    <cellStyle name="40% - Accent4 22 2 7 3" xfId="34443" xr:uid="{00000000-0005-0000-0000-000043230000}"/>
    <cellStyle name="40% - Accent4 22 2 8" xfId="3568" xr:uid="{00000000-0005-0000-0000-000044230000}"/>
    <cellStyle name="40% - Accent4 22 2 8 2" xfId="31018" xr:uid="{00000000-0005-0000-0000-000045230000}"/>
    <cellStyle name="40% - Accent4 22 2 8 3" xfId="34444" xr:uid="{00000000-0005-0000-0000-000046230000}"/>
    <cellStyle name="40% - Accent4 22 2 9" xfId="30993" xr:uid="{00000000-0005-0000-0000-000047230000}"/>
    <cellStyle name="40% - Accent4 22 3" xfId="3569" xr:uid="{00000000-0005-0000-0000-000048230000}"/>
    <cellStyle name="40% - Accent4 22 3 2" xfId="3570" xr:uid="{00000000-0005-0000-0000-000049230000}"/>
    <cellStyle name="40% - Accent4 22 3 2 2" xfId="3571" xr:uid="{00000000-0005-0000-0000-00004A230000}"/>
    <cellStyle name="40% - Accent4 22 3 2 2 2" xfId="3572" xr:uid="{00000000-0005-0000-0000-00004B230000}"/>
    <cellStyle name="40% - Accent4 22 3 2 2 2 2" xfId="31021" xr:uid="{00000000-0005-0000-0000-00004C230000}"/>
    <cellStyle name="40% - Accent4 22 3 2 2 2 3" xfId="34447" xr:uid="{00000000-0005-0000-0000-00004D230000}"/>
    <cellStyle name="40% - Accent4 22 3 2 2 3" xfId="3573" xr:uid="{00000000-0005-0000-0000-00004E230000}"/>
    <cellStyle name="40% - Accent4 22 3 2 2 3 2" xfId="31022" xr:uid="{00000000-0005-0000-0000-00004F230000}"/>
    <cellStyle name="40% - Accent4 22 3 2 2 3 3" xfId="34448" xr:uid="{00000000-0005-0000-0000-000050230000}"/>
    <cellStyle name="40% - Accent4 22 3 2 2 4" xfId="31020" xr:uid="{00000000-0005-0000-0000-000051230000}"/>
    <cellStyle name="40% - Accent4 22 3 2 2 5" xfId="34446" xr:uid="{00000000-0005-0000-0000-000052230000}"/>
    <cellStyle name="40% - Accent4 22 3 2 3" xfId="3574" xr:uid="{00000000-0005-0000-0000-000053230000}"/>
    <cellStyle name="40% - Accent4 22 3 2 3 2" xfId="31023" xr:uid="{00000000-0005-0000-0000-000054230000}"/>
    <cellStyle name="40% - Accent4 22 3 2 3 3" xfId="34449" xr:uid="{00000000-0005-0000-0000-000055230000}"/>
    <cellStyle name="40% - Accent4 22 3 2 4" xfId="3575" xr:uid="{00000000-0005-0000-0000-000056230000}"/>
    <cellStyle name="40% - Accent4 22 3 2 4 2" xfId="31024" xr:uid="{00000000-0005-0000-0000-000057230000}"/>
    <cellStyle name="40% - Accent4 22 3 2 4 3" xfId="34450" xr:uid="{00000000-0005-0000-0000-000058230000}"/>
    <cellStyle name="40% - Accent4 22 3 2 5" xfId="31019" xr:uid="{00000000-0005-0000-0000-000059230000}"/>
    <cellStyle name="40% - Accent4 22 3 2 6" xfId="34445" xr:uid="{00000000-0005-0000-0000-00005A230000}"/>
    <cellStyle name="40% - Accent4 22 3 3" xfId="3576" xr:uid="{00000000-0005-0000-0000-00005B230000}"/>
    <cellStyle name="40% - Accent4 22 3 3 2" xfId="3577" xr:uid="{00000000-0005-0000-0000-00005C230000}"/>
    <cellStyle name="40% - Accent4 22 3 3 2 2" xfId="3578" xr:uid="{00000000-0005-0000-0000-00005D230000}"/>
    <cellStyle name="40% - Accent4 22 3 3 2 2 2" xfId="31027" xr:uid="{00000000-0005-0000-0000-00005E230000}"/>
    <cellStyle name="40% - Accent4 22 3 3 2 2 3" xfId="34453" xr:uid="{00000000-0005-0000-0000-00005F230000}"/>
    <cellStyle name="40% - Accent4 22 3 3 2 3" xfId="3579" xr:uid="{00000000-0005-0000-0000-000060230000}"/>
    <cellStyle name="40% - Accent4 22 3 3 2 3 2" xfId="31028" xr:uid="{00000000-0005-0000-0000-000061230000}"/>
    <cellStyle name="40% - Accent4 22 3 3 2 3 3" xfId="34454" xr:uid="{00000000-0005-0000-0000-000062230000}"/>
    <cellStyle name="40% - Accent4 22 3 3 2 4" xfId="31026" xr:uid="{00000000-0005-0000-0000-000063230000}"/>
    <cellStyle name="40% - Accent4 22 3 3 2 5" xfId="34452" xr:uid="{00000000-0005-0000-0000-000064230000}"/>
    <cellStyle name="40% - Accent4 22 3 3 3" xfId="3580" xr:uid="{00000000-0005-0000-0000-000065230000}"/>
    <cellStyle name="40% - Accent4 22 3 3 3 2" xfId="31029" xr:uid="{00000000-0005-0000-0000-000066230000}"/>
    <cellStyle name="40% - Accent4 22 3 3 3 3" xfId="34455" xr:uid="{00000000-0005-0000-0000-000067230000}"/>
    <cellStyle name="40% - Accent4 22 3 3 4" xfId="3581" xr:uid="{00000000-0005-0000-0000-000068230000}"/>
    <cellStyle name="40% - Accent4 22 3 3 4 2" xfId="31030" xr:uid="{00000000-0005-0000-0000-000069230000}"/>
    <cellStyle name="40% - Accent4 22 3 3 4 3" xfId="34456" xr:uid="{00000000-0005-0000-0000-00006A230000}"/>
    <cellStyle name="40% - Accent4 22 3 3 5" xfId="31025" xr:uid="{00000000-0005-0000-0000-00006B230000}"/>
    <cellStyle name="40% - Accent4 22 3 3 6" xfId="34451" xr:uid="{00000000-0005-0000-0000-00006C230000}"/>
    <cellStyle name="40% - Accent4 22 3 4" xfId="3582" xr:uid="{00000000-0005-0000-0000-00006D230000}"/>
    <cellStyle name="40% - Accent4 22 3 4 2" xfId="3583" xr:uid="{00000000-0005-0000-0000-00006E230000}"/>
    <cellStyle name="40% - Accent4 22 3 4 2 2" xfId="31032" xr:uid="{00000000-0005-0000-0000-00006F230000}"/>
    <cellStyle name="40% - Accent4 22 3 4 2 3" xfId="34458" xr:uid="{00000000-0005-0000-0000-000070230000}"/>
    <cellStyle name="40% - Accent4 22 3 4 3" xfId="3584" xr:uid="{00000000-0005-0000-0000-000071230000}"/>
    <cellStyle name="40% - Accent4 22 3 4 3 2" xfId="31033" xr:uid="{00000000-0005-0000-0000-000072230000}"/>
    <cellStyle name="40% - Accent4 22 3 4 3 3" xfId="34459" xr:uid="{00000000-0005-0000-0000-000073230000}"/>
    <cellStyle name="40% - Accent4 22 3 4 4" xfId="31031" xr:uid="{00000000-0005-0000-0000-000074230000}"/>
    <cellStyle name="40% - Accent4 22 3 4 5" xfId="34457" xr:uid="{00000000-0005-0000-0000-000075230000}"/>
    <cellStyle name="40% - Accent4 22 4" xfId="3585" xr:uid="{00000000-0005-0000-0000-000076230000}"/>
    <cellStyle name="40% - Accent4 22 4 10" xfId="34460" xr:uid="{00000000-0005-0000-0000-000077230000}"/>
    <cellStyle name="40% - Accent4 22 4 2" xfId="3586" xr:uid="{00000000-0005-0000-0000-000078230000}"/>
    <cellStyle name="40% - Accent4 22 4 2 2" xfId="3587" xr:uid="{00000000-0005-0000-0000-000079230000}"/>
    <cellStyle name="40% - Accent4 22 4 2 2 2" xfId="3588" xr:uid="{00000000-0005-0000-0000-00007A230000}"/>
    <cellStyle name="40% - Accent4 22 4 2 2 2 2" xfId="31037" xr:uid="{00000000-0005-0000-0000-00007B230000}"/>
    <cellStyle name="40% - Accent4 22 4 2 2 2 3" xfId="34463" xr:uid="{00000000-0005-0000-0000-00007C230000}"/>
    <cellStyle name="40% - Accent4 22 4 2 2 3" xfId="3589" xr:uid="{00000000-0005-0000-0000-00007D230000}"/>
    <cellStyle name="40% - Accent4 22 4 2 2 3 2" xfId="31038" xr:uid="{00000000-0005-0000-0000-00007E230000}"/>
    <cellStyle name="40% - Accent4 22 4 2 2 3 3" xfId="34464" xr:uid="{00000000-0005-0000-0000-00007F230000}"/>
    <cellStyle name="40% - Accent4 22 4 2 2 4" xfId="31036" xr:uid="{00000000-0005-0000-0000-000080230000}"/>
    <cellStyle name="40% - Accent4 22 4 2 2 5" xfId="34462" xr:uid="{00000000-0005-0000-0000-000081230000}"/>
    <cellStyle name="40% - Accent4 22 4 2 3" xfId="3590" xr:uid="{00000000-0005-0000-0000-000082230000}"/>
    <cellStyle name="40% - Accent4 22 4 2 3 2" xfId="31039" xr:uid="{00000000-0005-0000-0000-000083230000}"/>
    <cellStyle name="40% - Accent4 22 4 2 3 3" xfId="34465" xr:uid="{00000000-0005-0000-0000-000084230000}"/>
    <cellStyle name="40% - Accent4 22 4 2 4" xfId="3591" xr:uid="{00000000-0005-0000-0000-000085230000}"/>
    <cellStyle name="40% - Accent4 22 4 2 4 2" xfId="31040" xr:uid="{00000000-0005-0000-0000-000086230000}"/>
    <cellStyle name="40% - Accent4 22 4 2 4 3" xfId="34466" xr:uid="{00000000-0005-0000-0000-000087230000}"/>
    <cellStyle name="40% - Accent4 22 4 2 5" xfId="3592" xr:uid="{00000000-0005-0000-0000-000088230000}"/>
    <cellStyle name="40% - Accent4 22 4 2 5 2" xfId="31041" xr:uid="{00000000-0005-0000-0000-000089230000}"/>
    <cellStyle name="40% - Accent4 22 4 2 5 3" xfId="34467" xr:uid="{00000000-0005-0000-0000-00008A230000}"/>
    <cellStyle name="40% - Accent4 22 4 2 6" xfId="3593" xr:uid="{00000000-0005-0000-0000-00008B230000}"/>
    <cellStyle name="40% - Accent4 22 4 2 6 2" xfId="31042" xr:uid="{00000000-0005-0000-0000-00008C230000}"/>
    <cellStyle name="40% - Accent4 22 4 2 6 3" xfId="34468" xr:uid="{00000000-0005-0000-0000-00008D230000}"/>
    <cellStyle name="40% - Accent4 22 4 2 7" xfId="31035" xr:uid="{00000000-0005-0000-0000-00008E230000}"/>
    <cellStyle name="40% - Accent4 22 4 2 8" xfId="34461" xr:uid="{00000000-0005-0000-0000-00008F230000}"/>
    <cellStyle name="40% - Accent4 22 4 3" xfId="3594" xr:uid="{00000000-0005-0000-0000-000090230000}"/>
    <cellStyle name="40% - Accent4 22 4 3 2" xfId="3595" xr:uid="{00000000-0005-0000-0000-000091230000}"/>
    <cellStyle name="40% - Accent4 22 4 3 2 2" xfId="3596" xr:uid="{00000000-0005-0000-0000-000092230000}"/>
    <cellStyle name="40% - Accent4 22 4 3 2 2 2" xfId="31045" xr:uid="{00000000-0005-0000-0000-000093230000}"/>
    <cellStyle name="40% - Accent4 22 4 3 2 2 3" xfId="34471" xr:uid="{00000000-0005-0000-0000-000094230000}"/>
    <cellStyle name="40% - Accent4 22 4 3 2 3" xfId="3597" xr:uid="{00000000-0005-0000-0000-000095230000}"/>
    <cellStyle name="40% - Accent4 22 4 3 2 3 2" xfId="31046" xr:uid="{00000000-0005-0000-0000-000096230000}"/>
    <cellStyle name="40% - Accent4 22 4 3 2 3 3" xfId="34472" xr:uid="{00000000-0005-0000-0000-000097230000}"/>
    <cellStyle name="40% - Accent4 22 4 3 2 4" xfId="31044" xr:uid="{00000000-0005-0000-0000-000098230000}"/>
    <cellStyle name="40% - Accent4 22 4 3 2 5" xfId="34470" xr:uid="{00000000-0005-0000-0000-000099230000}"/>
    <cellStyle name="40% - Accent4 22 4 3 3" xfId="3598" xr:uid="{00000000-0005-0000-0000-00009A230000}"/>
    <cellStyle name="40% - Accent4 22 4 3 3 2" xfId="31047" xr:uid="{00000000-0005-0000-0000-00009B230000}"/>
    <cellStyle name="40% - Accent4 22 4 3 3 3" xfId="34473" xr:uid="{00000000-0005-0000-0000-00009C230000}"/>
    <cellStyle name="40% - Accent4 22 4 3 4" xfId="3599" xr:uid="{00000000-0005-0000-0000-00009D230000}"/>
    <cellStyle name="40% - Accent4 22 4 3 4 2" xfId="31048" xr:uid="{00000000-0005-0000-0000-00009E230000}"/>
    <cellStyle name="40% - Accent4 22 4 3 4 3" xfId="34474" xr:uid="{00000000-0005-0000-0000-00009F230000}"/>
    <cellStyle name="40% - Accent4 22 4 3 5" xfId="31043" xr:uid="{00000000-0005-0000-0000-0000A0230000}"/>
    <cellStyle name="40% - Accent4 22 4 3 6" xfId="34469" xr:uid="{00000000-0005-0000-0000-0000A1230000}"/>
    <cellStyle name="40% - Accent4 22 4 4" xfId="3600" xr:uid="{00000000-0005-0000-0000-0000A2230000}"/>
    <cellStyle name="40% - Accent4 22 4 4 2" xfId="3601" xr:uid="{00000000-0005-0000-0000-0000A3230000}"/>
    <cellStyle name="40% - Accent4 22 4 4 2 2" xfId="31050" xr:uid="{00000000-0005-0000-0000-0000A4230000}"/>
    <cellStyle name="40% - Accent4 22 4 4 2 3" xfId="34476" xr:uid="{00000000-0005-0000-0000-0000A5230000}"/>
    <cellStyle name="40% - Accent4 22 4 4 3" xfId="3602" xr:uid="{00000000-0005-0000-0000-0000A6230000}"/>
    <cellStyle name="40% - Accent4 22 4 4 3 2" xfId="31051" xr:uid="{00000000-0005-0000-0000-0000A7230000}"/>
    <cellStyle name="40% - Accent4 22 4 4 3 3" xfId="34477" xr:uid="{00000000-0005-0000-0000-0000A8230000}"/>
    <cellStyle name="40% - Accent4 22 4 4 4" xfId="31049" xr:uid="{00000000-0005-0000-0000-0000A9230000}"/>
    <cellStyle name="40% - Accent4 22 4 4 5" xfId="34475" xr:uid="{00000000-0005-0000-0000-0000AA230000}"/>
    <cellStyle name="40% - Accent4 22 4 5" xfId="3603" xr:uid="{00000000-0005-0000-0000-0000AB230000}"/>
    <cellStyle name="40% - Accent4 22 4 5 2" xfId="31052" xr:uid="{00000000-0005-0000-0000-0000AC230000}"/>
    <cellStyle name="40% - Accent4 22 4 5 3" xfId="34478" xr:uid="{00000000-0005-0000-0000-0000AD230000}"/>
    <cellStyle name="40% - Accent4 22 4 6" xfId="3604" xr:uid="{00000000-0005-0000-0000-0000AE230000}"/>
    <cellStyle name="40% - Accent4 22 4 6 2" xfId="31053" xr:uid="{00000000-0005-0000-0000-0000AF230000}"/>
    <cellStyle name="40% - Accent4 22 4 6 3" xfId="34479" xr:uid="{00000000-0005-0000-0000-0000B0230000}"/>
    <cellStyle name="40% - Accent4 22 4 7" xfId="3605" xr:uid="{00000000-0005-0000-0000-0000B1230000}"/>
    <cellStyle name="40% - Accent4 22 4 7 2" xfId="31054" xr:uid="{00000000-0005-0000-0000-0000B2230000}"/>
    <cellStyle name="40% - Accent4 22 4 7 3" xfId="34480" xr:uid="{00000000-0005-0000-0000-0000B3230000}"/>
    <cellStyle name="40% - Accent4 22 4 8" xfId="3606" xr:uid="{00000000-0005-0000-0000-0000B4230000}"/>
    <cellStyle name="40% - Accent4 22 4 8 2" xfId="31055" xr:uid="{00000000-0005-0000-0000-0000B5230000}"/>
    <cellStyle name="40% - Accent4 22 4 8 3" xfId="34481" xr:uid="{00000000-0005-0000-0000-0000B6230000}"/>
    <cellStyle name="40% - Accent4 22 4 9" xfId="31034" xr:uid="{00000000-0005-0000-0000-0000B7230000}"/>
    <cellStyle name="40% - Accent4 22 5" xfId="3607" xr:uid="{00000000-0005-0000-0000-0000B8230000}"/>
    <cellStyle name="40% - Accent4 22 5 10" xfId="34482" xr:uid="{00000000-0005-0000-0000-0000B9230000}"/>
    <cellStyle name="40% - Accent4 22 5 2" xfId="3608" xr:uid="{00000000-0005-0000-0000-0000BA230000}"/>
    <cellStyle name="40% - Accent4 22 5 2 2" xfId="3609" xr:uid="{00000000-0005-0000-0000-0000BB230000}"/>
    <cellStyle name="40% - Accent4 22 5 2 2 2" xfId="3610" xr:uid="{00000000-0005-0000-0000-0000BC230000}"/>
    <cellStyle name="40% - Accent4 22 5 2 2 2 2" xfId="31059" xr:uid="{00000000-0005-0000-0000-0000BD230000}"/>
    <cellStyle name="40% - Accent4 22 5 2 2 2 3" xfId="34485" xr:uid="{00000000-0005-0000-0000-0000BE230000}"/>
    <cellStyle name="40% - Accent4 22 5 2 2 3" xfId="3611" xr:uid="{00000000-0005-0000-0000-0000BF230000}"/>
    <cellStyle name="40% - Accent4 22 5 2 2 3 2" xfId="31060" xr:uid="{00000000-0005-0000-0000-0000C0230000}"/>
    <cellStyle name="40% - Accent4 22 5 2 2 3 3" xfId="34486" xr:uid="{00000000-0005-0000-0000-0000C1230000}"/>
    <cellStyle name="40% - Accent4 22 5 2 2 4" xfId="31058" xr:uid="{00000000-0005-0000-0000-0000C2230000}"/>
    <cellStyle name="40% - Accent4 22 5 2 2 5" xfId="34484" xr:uid="{00000000-0005-0000-0000-0000C3230000}"/>
    <cellStyle name="40% - Accent4 22 5 2 3" xfId="3612" xr:uid="{00000000-0005-0000-0000-0000C4230000}"/>
    <cellStyle name="40% - Accent4 22 5 2 3 2" xfId="31061" xr:uid="{00000000-0005-0000-0000-0000C5230000}"/>
    <cellStyle name="40% - Accent4 22 5 2 3 3" xfId="34487" xr:uid="{00000000-0005-0000-0000-0000C6230000}"/>
    <cellStyle name="40% - Accent4 22 5 2 4" xfId="3613" xr:uid="{00000000-0005-0000-0000-0000C7230000}"/>
    <cellStyle name="40% - Accent4 22 5 2 4 2" xfId="31062" xr:uid="{00000000-0005-0000-0000-0000C8230000}"/>
    <cellStyle name="40% - Accent4 22 5 2 4 3" xfId="34488" xr:uid="{00000000-0005-0000-0000-0000C9230000}"/>
    <cellStyle name="40% - Accent4 22 5 2 5" xfId="31057" xr:uid="{00000000-0005-0000-0000-0000CA230000}"/>
    <cellStyle name="40% - Accent4 22 5 2 6" xfId="34483" xr:uid="{00000000-0005-0000-0000-0000CB230000}"/>
    <cellStyle name="40% - Accent4 22 5 3" xfId="3614" xr:uid="{00000000-0005-0000-0000-0000CC230000}"/>
    <cellStyle name="40% - Accent4 22 5 3 2" xfId="3615" xr:uid="{00000000-0005-0000-0000-0000CD230000}"/>
    <cellStyle name="40% - Accent4 22 5 3 2 2" xfId="3616" xr:uid="{00000000-0005-0000-0000-0000CE230000}"/>
    <cellStyle name="40% - Accent4 22 5 3 2 2 2" xfId="31065" xr:uid="{00000000-0005-0000-0000-0000CF230000}"/>
    <cellStyle name="40% - Accent4 22 5 3 2 2 3" xfId="34491" xr:uid="{00000000-0005-0000-0000-0000D0230000}"/>
    <cellStyle name="40% - Accent4 22 5 3 2 3" xfId="3617" xr:uid="{00000000-0005-0000-0000-0000D1230000}"/>
    <cellStyle name="40% - Accent4 22 5 3 2 3 2" xfId="31066" xr:uid="{00000000-0005-0000-0000-0000D2230000}"/>
    <cellStyle name="40% - Accent4 22 5 3 2 3 3" xfId="34492" xr:uid="{00000000-0005-0000-0000-0000D3230000}"/>
    <cellStyle name="40% - Accent4 22 5 3 2 4" xfId="31064" xr:uid="{00000000-0005-0000-0000-0000D4230000}"/>
    <cellStyle name="40% - Accent4 22 5 3 2 5" xfId="34490" xr:uid="{00000000-0005-0000-0000-0000D5230000}"/>
    <cellStyle name="40% - Accent4 22 5 3 3" xfId="3618" xr:uid="{00000000-0005-0000-0000-0000D6230000}"/>
    <cellStyle name="40% - Accent4 22 5 3 3 2" xfId="31067" xr:uid="{00000000-0005-0000-0000-0000D7230000}"/>
    <cellStyle name="40% - Accent4 22 5 3 3 3" xfId="34493" xr:uid="{00000000-0005-0000-0000-0000D8230000}"/>
    <cellStyle name="40% - Accent4 22 5 3 4" xfId="3619" xr:uid="{00000000-0005-0000-0000-0000D9230000}"/>
    <cellStyle name="40% - Accent4 22 5 3 4 2" xfId="31068" xr:uid="{00000000-0005-0000-0000-0000DA230000}"/>
    <cellStyle name="40% - Accent4 22 5 3 4 3" xfId="34494" xr:uid="{00000000-0005-0000-0000-0000DB230000}"/>
    <cellStyle name="40% - Accent4 22 5 3 5" xfId="31063" xr:uid="{00000000-0005-0000-0000-0000DC230000}"/>
    <cellStyle name="40% - Accent4 22 5 3 6" xfId="34489" xr:uid="{00000000-0005-0000-0000-0000DD230000}"/>
    <cellStyle name="40% - Accent4 22 5 4" xfId="3620" xr:uid="{00000000-0005-0000-0000-0000DE230000}"/>
    <cellStyle name="40% - Accent4 22 5 4 2" xfId="3621" xr:uid="{00000000-0005-0000-0000-0000DF230000}"/>
    <cellStyle name="40% - Accent4 22 5 4 2 2" xfId="31070" xr:uid="{00000000-0005-0000-0000-0000E0230000}"/>
    <cellStyle name="40% - Accent4 22 5 4 2 3" xfId="34496" xr:uid="{00000000-0005-0000-0000-0000E1230000}"/>
    <cellStyle name="40% - Accent4 22 5 4 3" xfId="3622" xr:uid="{00000000-0005-0000-0000-0000E2230000}"/>
    <cellStyle name="40% - Accent4 22 5 4 3 2" xfId="31071" xr:uid="{00000000-0005-0000-0000-0000E3230000}"/>
    <cellStyle name="40% - Accent4 22 5 4 3 3" xfId="34497" xr:uid="{00000000-0005-0000-0000-0000E4230000}"/>
    <cellStyle name="40% - Accent4 22 5 4 4" xfId="31069" xr:uid="{00000000-0005-0000-0000-0000E5230000}"/>
    <cellStyle name="40% - Accent4 22 5 4 5" xfId="34495" xr:uid="{00000000-0005-0000-0000-0000E6230000}"/>
    <cellStyle name="40% - Accent4 22 5 5" xfId="3623" xr:uid="{00000000-0005-0000-0000-0000E7230000}"/>
    <cellStyle name="40% - Accent4 22 5 5 2" xfId="31072" xr:uid="{00000000-0005-0000-0000-0000E8230000}"/>
    <cellStyle name="40% - Accent4 22 5 5 3" xfId="34498" xr:uid="{00000000-0005-0000-0000-0000E9230000}"/>
    <cellStyle name="40% - Accent4 22 5 6" xfId="3624" xr:uid="{00000000-0005-0000-0000-0000EA230000}"/>
    <cellStyle name="40% - Accent4 22 5 6 2" xfId="31073" xr:uid="{00000000-0005-0000-0000-0000EB230000}"/>
    <cellStyle name="40% - Accent4 22 5 6 3" xfId="34499" xr:uid="{00000000-0005-0000-0000-0000EC230000}"/>
    <cellStyle name="40% - Accent4 22 5 7" xfId="3625" xr:uid="{00000000-0005-0000-0000-0000ED230000}"/>
    <cellStyle name="40% - Accent4 22 5 7 2" xfId="31074" xr:uid="{00000000-0005-0000-0000-0000EE230000}"/>
    <cellStyle name="40% - Accent4 22 5 7 3" xfId="34500" xr:uid="{00000000-0005-0000-0000-0000EF230000}"/>
    <cellStyle name="40% - Accent4 22 5 8" xfId="3626" xr:uid="{00000000-0005-0000-0000-0000F0230000}"/>
    <cellStyle name="40% - Accent4 22 5 8 2" xfId="31075" xr:uid="{00000000-0005-0000-0000-0000F1230000}"/>
    <cellStyle name="40% - Accent4 22 5 8 3" xfId="34501" xr:uid="{00000000-0005-0000-0000-0000F2230000}"/>
    <cellStyle name="40% - Accent4 22 5 9" xfId="31056" xr:uid="{00000000-0005-0000-0000-0000F3230000}"/>
    <cellStyle name="40% - Accent4 22 6" xfId="3627" xr:uid="{00000000-0005-0000-0000-0000F4230000}"/>
    <cellStyle name="40% - Accent4 22 6 2" xfId="3628" xr:uid="{00000000-0005-0000-0000-0000F5230000}"/>
    <cellStyle name="40% - Accent4 22 6 2 2" xfId="3629" xr:uid="{00000000-0005-0000-0000-0000F6230000}"/>
    <cellStyle name="40% - Accent4 22 6 2 2 2" xfId="3630" xr:uid="{00000000-0005-0000-0000-0000F7230000}"/>
    <cellStyle name="40% - Accent4 22 6 2 2 2 2" xfId="31079" xr:uid="{00000000-0005-0000-0000-0000F8230000}"/>
    <cellStyle name="40% - Accent4 22 6 2 2 2 3" xfId="34505" xr:uid="{00000000-0005-0000-0000-0000F9230000}"/>
    <cellStyle name="40% - Accent4 22 6 2 2 3" xfId="3631" xr:uid="{00000000-0005-0000-0000-0000FA230000}"/>
    <cellStyle name="40% - Accent4 22 6 2 2 3 2" xfId="31080" xr:uid="{00000000-0005-0000-0000-0000FB230000}"/>
    <cellStyle name="40% - Accent4 22 6 2 2 3 3" xfId="34506" xr:uid="{00000000-0005-0000-0000-0000FC230000}"/>
    <cellStyle name="40% - Accent4 22 6 2 2 4" xfId="31078" xr:uid="{00000000-0005-0000-0000-0000FD230000}"/>
    <cellStyle name="40% - Accent4 22 6 2 2 5" xfId="34504" xr:uid="{00000000-0005-0000-0000-0000FE230000}"/>
    <cellStyle name="40% - Accent4 22 6 2 3" xfId="3632" xr:uid="{00000000-0005-0000-0000-0000FF230000}"/>
    <cellStyle name="40% - Accent4 22 6 2 3 2" xfId="31081" xr:uid="{00000000-0005-0000-0000-000000240000}"/>
    <cellStyle name="40% - Accent4 22 6 2 3 3" xfId="34507" xr:uid="{00000000-0005-0000-0000-000001240000}"/>
    <cellStyle name="40% - Accent4 22 6 2 4" xfId="3633" xr:uid="{00000000-0005-0000-0000-000002240000}"/>
    <cellStyle name="40% - Accent4 22 6 2 4 2" xfId="31082" xr:uid="{00000000-0005-0000-0000-000003240000}"/>
    <cellStyle name="40% - Accent4 22 6 2 4 3" xfId="34508" xr:uid="{00000000-0005-0000-0000-000004240000}"/>
    <cellStyle name="40% - Accent4 22 6 2 5" xfId="31077" xr:uid="{00000000-0005-0000-0000-000005240000}"/>
    <cellStyle name="40% - Accent4 22 6 2 6" xfId="34503" xr:uid="{00000000-0005-0000-0000-000006240000}"/>
    <cellStyle name="40% - Accent4 22 6 3" xfId="3634" xr:uid="{00000000-0005-0000-0000-000007240000}"/>
    <cellStyle name="40% - Accent4 22 6 3 2" xfId="3635" xr:uid="{00000000-0005-0000-0000-000008240000}"/>
    <cellStyle name="40% - Accent4 22 6 3 2 2" xfId="31084" xr:uid="{00000000-0005-0000-0000-000009240000}"/>
    <cellStyle name="40% - Accent4 22 6 3 2 3" xfId="34510" xr:uid="{00000000-0005-0000-0000-00000A240000}"/>
    <cellStyle name="40% - Accent4 22 6 3 3" xfId="3636" xr:uid="{00000000-0005-0000-0000-00000B240000}"/>
    <cellStyle name="40% - Accent4 22 6 3 3 2" xfId="31085" xr:uid="{00000000-0005-0000-0000-00000C240000}"/>
    <cellStyle name="40% - Accent4 22 6 3 3 3" xfId="34511" xr:uid="{00000000-0005-0000-0000-00000D240000}"/>
    <cellStyle name="40% - Accent4 22 6 3 4" xfId="31083" xr:uid="{00000000-0005-0000-0000-00000E240000}"/>
    <cellStyle name="40% - Accent4 22 6 3 5" xfId="34509" xr:uid="{00000000-0005-0000-0000-00000F240000}"/>
    <cellStyle name="40% - Accent4 22 6 4" xfId="3637" xr:uid="{00000000-0005-0000-0000-000010240000}"/>
    <cellStyle name="40% - Accent4 22 6 4 2" xfId="31086" xr:uid="{00000000-0005-0000-0000-000011240000}"/>
    <cellStyle name="40% - Accent4 22 6 4 3" xfId="34512" xr:uid="{00000000-0005-0000-0000-000012240000}"/>
    <cellStyle name="40% - Accent4 22 6 5" xfId="3638" xr:uid="{00000000-0005-0000-0000-000013240000}"/>
    <cellStyle name="40% - Accent4 22 6 5 2" xfId="31087" xr:uid="{00000000-0005-0000-0000-000014240000}"/>
    <cellStyle name="40% - Accent4 22 6 5 3" xfId="34513" xr:uid="{00000000-0005-0000-0000-000015240000}"/>
    <cellStyle name="40% - Accent4 22 6 6" xfId="3639" xr:uid="{00000000-0005-0000-0000-000016240000}"/>
    <cellStyle name="40% - Accent4 22 6 6 2" xfId="31088" xr:uid="{00000000-0005-0000-0000-000017240000}"/>
    <cellStyle name="40% - Accent4 22 6 6 3" xfId="34514" xr:uid="{00000000-0005-0000-0000-000018240000}"/>
    <cellStyle name="40% - Accent4 22 6 7" xfId="31076" xr:uid="{00000000-0005-0000-0000-000019240000}"/>
    <cellStyle name="40% - Accent4 22 6 8" xfId="34502" xr:uid="{00000000-0005-0000-0000-00001A240000}"/>
    <cellStyle name="40% - Accent4 22 7" xfId="3640" xr:uid="{00000000-0005-0000-0000-00001B240000}"/>
    <cellStyle name="40% - Accent4 22 7 2" xfId="3641" xr:uid="{00000000-0005-0000-0000-00001C240000}"/>
    <cellStyle name="40% - Accent4 22 7 2 2" xfId="3642" xr:uid="{00000000-0005-0000-0000-00001D240000}"/>
    <cellStyle name="40% - Accent4 22 7 2 2 2" xfId="31091" xr:uid="{00000000-0005-0000-0000-00001E240000}"/>
    <cellStyle name="40% - Accent4 22 7 2 2 3" xfId="34517" xr:uid="{00000000-0005-0000-0000-00001F240000}"/>
    <cellStyle name="40% - Accent4 22 7 2 3" xfId="3643" xr:uid="{00000000-0005-0000-0000-000020240000}"/>
    <cellStyle name="40% - Accent4 22 7 2 3 2" xfId="31092" xr:uid="{00000000-0005-0000-0000-000021240000}"/>
    <cellStyle name="40% - Accent4 22 7 2 3 3" xfId="34518" xr:uid="{00000000-0005-0000-0000-000022240000}"/>
    <cellStyle name="40% - Accent4 22 7 2 4" xfId="31090" xr:uid="{00000000-0005-0000-0000-000023240000}"/>
    <cellStyle name="40% - Accent4 22 7 2 5" xfId="34516" xr:uid="{00000000-0005-0000-0000-000024240000}"/>
    <cellStyle name="40% - Accent4 22 7 3" xfId="3644" xr:uid="{00000000-0005-0000-0000-000025240000}"/>
    <cellStyle name="40% - Accent4 22 7 3 2" xfId="31093" xr:uid="{00000000-0005-0000-0000-000026240000}"/>
    <cellStyle name="40% - Accent4 22 7 3 3" xfId="34519" xr:uid="{00000000-0005-0000-0000-000027240000}"/>
    <cellStyle name="40% - Accent4 22 7 4" xfId="3645" xr:uid="{00000000-0005-0000-0000-000028240000}"/>
    <cellStyle name="40% - Accent4 22 7 4 2" xfId="31094" xr:uid="{00000000-0005-0000-0000-000029240000}"/>
    <cellStyle name="40% - Accent4 22 7 4 3" xfId="34520" xr:uid="{00000000-0005-0000-0000-00002A240000}"/>
    <cellStyle name="40% - Accent4 22 7 5" xfId="31089" xr:uid="{00000000-0005-0000-0000-00002B240000}"/>
    <cellStyle name="40% - Accent4 22 7 6" xfId="34515" xr:uid="{00000000-0005-0000-0000-00002C240000}"/>
    <cellStyle name="40% - Accent4 22 8" xfId="3646" xr:uid="{00000000-0005-0000-0000-00002D240000}"/>
    <cellStyle name="40% - Accent4 22 8 2" xfId="3647" xr:uid="{00000000-0005-0000-0000-00002E240000}"/>
    <cellStyle name="40% - Accent4 22 8 2 2" xfId="3648" xr:uid="{00000000-0005-0000-0000-00002F240000}"/>
    <cellStyle name="40% - Accent4 22 8 2 2 2" xfId="31097" xr:uid="{00000000-0005-0000-0000-000030240000}"/>
    <cellStyle name="40% - Accent4 22 8 2 2 3" xfId="34523" xr:uid="{00000000-0005-0000-0000-000031240000}"/>
    <cellStyle name="40% - Accent4 22 8 2 3" xfId="3649" xr:uid="{00000000-0005-0000-0000-000032240000}"/>
    <cellStyle name="40% - Accent4 22 8 2 3 2" xfId="31098" xr:uid="{00000000-0005-0000-0000-000033240000}"/>
    <cellStyle name="40% - Accent4 22 8 2 3 3" xfId="34524" xr:uid="{00000000-0005-0000-0000-000034240000}"/>
    <cellStyle name="40% - Accent4 22 8 2 4" xfId="31096" xr:uid="{00000000-0005-0000-0000-000035240000}"/>
    <cellStyle name="40% - Accent4 22 8 2 5" xfId="34522" xr:uid="{00000000-0005-0000-0000-000036240000}"/>
    <cellStyle name="40% - Accent4 22 8 3" xfId="3650" xr:uid="{00000000-0005-0000-0000-000037240000}"/>
    <cellStyle name="40% - Accent4 22 8 3 2" xfId="31099" xr:uid="{00000000-0005-0000-0000-000038240000}"/>
    <cellStyle name="40% - Accent4 22 8 3 3" xfId="34525" xr:uid="{00000000-0005-0000-0000-000039240000}"/>
    <cellStyle name="40% - Accent4 22 8 4" xfId="3651" xr:uid="{00000000-0005-0000-0000-00003A240000}"/>
    <cellStyle name="40% - Accent4 22 8 4 2" xfId="31100" xr:uid="{00000000-0005-0000-0000-00003B240000}"/>
    <cellStyle name="40% - Accent4 22 8 4 3" xfId="34526" xr:uid="{00000000-0005-0000-0000-00003C240000}"/>
    <cellStyle name="40% - Accent4 22 8 5" xfId="31095" xr:uid="{00000000-0005-0000-0000-00003D240000}"/>
    <cellStyle name="40% - Accent4 22 8 6" xfId="34521" xr:uid="{00000000-0005-0000-0000-00003E240000}"/>
    <cellStyle name="40% - Accent4 22 9" xfId="3652" xr:uid="{00000000-0005-0000-0000-00003F240000}"/>
    <cellStyle name="40% - Accent4 22 9 2" xfId="3653" xr:uid="{00000000-0005-0000-0000-000040240000}"/>
    <cellStyle name="40% - Accent4 22 9 2 2" xfId="31102" xr:uid="{00000000-0005-0000-0000-000041240000}"/>
    <cellStyle name="40% - Accent4 22 9 2 3" xfId="34528" xr:uid="{00000000-0005-0000-0000-000042240000}"/>
    <cellStyle name="40% - Accent4 22 9 3" xfId="3654" xr:uid="{00000000-0005-0000-0000-000043240000}"/>
    <cellStyle name="40% - Accent4 22 9 3 2" xfId="31103" xr:uid="{00000000-0005-0000-0000-000044240000}"/>
    <cellStyle name="40% - Accent4 22 9 3 3" xfId="34529" xr:uid="{00000000-0005-0000-0000-000045240000}"/>
    <cellStyle name="40% - Accent4 22 9 4" xfId="31101" xr:uid="{00000000-0005-0000-0000-000046240000}"/>
    <cellStyle name="40% - Accent4 22 9 5" xfId="34527" xr:uid="{00000000-0005-0000-0000-000047240000}"/>
    <cellStyle name="40% - Accent4 23" xfId="3655" xr:uid="{00000000-0005-0000-0000-000048240000}"/>
    <cellStyle name="40% - Accent4 23 10" xfId="3656" xr:uid="{00000000-0005-0000-0000-000049240000}"/>
    <cellStyle name="40% - Accent4 23 10 2" xfId="31105" xr:uid="{00000000-0005-0000-0000-00004A240000}"/>
    <cellStyle name="40% - Accent4 23 10 3" xfId="34531" xr:uid="{00000000-0005-0000-0000-00004B240000}"/>
    <cellStyle name="40% - Accent4 23 11" xfId="3657" xr:uid="{00000000-0005-0000-0000-00004C240000}"/>
    <cellStyle name="40% - Accent4 23 11 2" xfId="31106" xr:uid="{00000000-0005-0000-0000-00004D240000}"/>
    <cellStyle name="40% - Accent4 23 11 3" xfId="34532" xr:uid="{00000000-0005-0000-0000-00004E240000}"/>
    <cellStyle name="40% - Accent4 23 12" xfId="3658" xr:uid="{00000000-0005-0000-0000-00004F240000}"/>
    <cellStyle name="40% - Accent4 23 12 2" xfId="31107" xr:uid="{00000000-0005-0000-0000-000050240000}"/>
    <cellStyle name="40% - Accent4 23 12 3" xfId="34533" xr:uid="{00000000-0005-0000-0000-000051240000}"/>
    <cellStyle name="40% - Accent4 23 13" xfId="3659" xr:uid="{00000000-0005-0000-0000-000052240000}"/>
    <cellStyle name="40% - Accent4 23 13 2" xfId="31108" xr:uid="{00000000-0005-0000-0000-000053240000}"/>
    <cellStyle name="40% - Accent4 23 13 3" xfId="34534" xr:uid="{00000000-0005-0000-0000-000054240000}"/>
    <cellStyle name="40% - Accent4 23 14" xfId="31104" xr:uid="{00000000-0005-0000-0000-000055240000}"/>
    <cellStyle name="40% - Accent4 23 15" xfId="34530" xr:uid="{00000000-0005-0000-0000-000056240000}"/>
    <cellStyle name="40% - Accent4 23 2" xfId="3660" xr:uid="{00000000-0005-0000-0000-000057240000}"/>
    <cellStyle name="40% - Accent4 23 2 10" xfId="34535" xr:uid="{00000000-0005-0000-0000-000058240000}"/>
    <cellStyle name="40% - Accent4 23 2 2" xfId="3661" xr:uid="{00000000-0005-0000-0000-000059240000}"/>
    <cellStyle name="40% - Accent4 23 2 2 2" xfId="3662" xr:uid="{00000000-0005-0000-0000-00005A240000}"/>
    <cellStyle name="40% - Accent4 23 2 2 2 2" xfId="3663" xr:uid="{00000000-0005-0000-0000-00005B240000}"/>
    <cellStyle name="40% - Accent4 23 2 2 2 2 2" xfId="31112" xr:uid="{00000000-0005-0000-0000-00005C240000}"/>
    <cellStyle name="40% - Accent4 23 2 2 2 2 3" xfId="34538" xr:uid="{00000000-0005-0000-0000-00005D240000}"/>
    <cellStyle name="40% - Accent4 23 2 2 2 3" xfId="3664" xr:uid="{00000000-0005-0000-0000-00005E240000}"/>
    <cellStyle name="40% - Accent4 23 2 2 2 3 2" xfId="31113" xr:uid="{00000000-0005-0000-0000-00005F240000}"/>
    <cellStyle name="40% - Accent4 23 2 2 2 3 3" xfId="34539" xr:uid="{00000000-0005-0000-0000-000060240000}"/>
    <cellStyle name="40% - Accent4 23 2 2 2 4" xfId="3665" xr:uid="{00000000-0005-0000-0000-000061240000}"/>
    <cellStyle name="40% - Accent4 23 2 2 2 4 2" xfId="31114" xr:uid="{00000000-0005-0000-0000-000062240000}"/>
    <cellStyle name="40% - Accent4 23 2 2 2 4 3" xfId="34540" xr:uid="{00000000-0005-0000-0000-000063240000}"/>
    <cellStyle name="40% - Accent4 23 2 2 2 5" xfId="3666" xr:uid="{00000000-0005-0000-0000-000064240000}"/>
    <cellStyle name="40% - Accent4 23 2 2 2 5 2" xfId="31115" xr:uid="{00000000-0005-0000-0000-000065240000}"/>
    <cellStyle name="40% - Accent4 23 2 2 2 5 3" xfId="34541" xr:uid="{00000000-0005-0000-0000-000066240000}"/>
    <cellStyle name="40% - Accent4 23 2 2 2 6" xfId="31111" xr:uid="{00000000-0005-0000-0000-000067240000}"/>
    <cellStyle name="40% - Accent4 23 2 2 2 7" xfId="34537" xr:uid="{00000000-0005-0000-0000-000068240000}"/>
    <cellStyle name="40% - Accent4 23 2 2 3" xfId="3667" xr:uid="{00000000-0005-0000-0000-000069240000}"/>
    <cellStyle name="40% - Accent4 23 2 2 3 2" xfId="31116" xr:uid="{00000000-0005-0000-0000-00006A240000}"/>
    <cellStyle name="40% - Accent4 23 2 2 3 3" xfId="34542" xr:uid="{00000000-0005-0000-0000-00006B240000}"/>
    <cellStyle name="40% - Accent4 23 2 2 4" xfId="3668" xr:uid="{00000000-0005-0000-0000-00006C240000}"/>
    <cellStyle name="40% - Accent4 23 2 2 4 2" xfId="31117" xr:uid="{00000000-0005-0000-0000-00006D240000}"/>
    <cellStyle name="40% - Accent4 23 2 2 4 3" xfId="34543" xr:uid="{00000000-0005-0000-0000-00006E240000}"/>
    <cellStyle name="40% - Accent4 23 2 2 5" xfId="3669" xr:uid="{00000000-0005-0000-0000-00006F240000}"/>
    <cellStyle name="40% - Accent4 23 2 2 5 2" xfId="31118" xr:uid="{00000000-0005-0000-0000-000070240000}"/>
    <cellStyle name="40% - Accent4 23 2 2 5 3" xfId="34544" xr:uid="{00000000-0005-0000-0000-000071240000}"/>
    <cellStyle name="40% - Accent4 23 2 2 6" xfId="3670" xr:uid="{00000000-0005-0000-0000-000072240000}"/>
    <cellStyle name="40% - Accent4 23 2 2 6 2" xfId="31119" xr:uid="{00000000-0005-0000-0000-000073240000}"/>
    <cellStyle name="40% - Accent4 23 2 2 6 3" xfId="34545" xr:uid="{00000000-0005-0000-0000-000074240000}"/>
    <cellStyle name="40% - Accent4 23 2 2 7" xfId="31110" xr:uid="{00000000-0005-0000-0000-000075240000}"/>
    <cellStyle name="40% - Accent4 23 2 2 8" xfId="34536" xr:uid="{00000000-0005-0000-0000-000076240000}"/>
    <cellStyle name="40% - Accent4 23 2 3" xfId="3671" xr:uid="{00000000-0005-0000-0000-000077240000}"/>
    <cellStyle name="40% - Accent4 23 2 3 2" xfId="3672" xr:uid="{00000000-0005-0000-0000-000078240000}"/>
    <cellStyle name="40% - Accent4 23 2 3 2 2" xfId="3673" xr:uid="{00000000-0005-0000-0000-000079240000}"/>
    <cellStyle name="40% - Accent4 23 2 3 2 2 2" xfId="31122" xr:uid="{00000000-0005-0000-0000-00007A240000}"/>
    <cellStyle name="40% - Accent4 23 2 3 2 2 3" xfId="34548" xr:uid="{00000000-0005-0000-0000-00007B240000}"/>
    <cellStyle name="40% - Accent4 23 2 3 2 3" xfId="3674" xr:uid="{00000000-0005-0000-0000-00007C240000}"/>
    <cellStyle name="40% - Accent4 23 2 3 2 3 2" xfId="31123" xr:uid="{00000000-0005-0000-0000-00007D240000}"/>
    <cellStyle name="40% - Accent4 23 2 3 2 3 3" xfId="34549" xr:uid="{00000000-0005-0000-0000-00007E240000}"/>
    <cellStyle name="40% - Accent4 23 2 3 2 4" xfId="31121" xr:uid="{00000000-0005-0000-0000-00007F240000}"/>
    <cellStyle name="40% - Accent4 23 2 3 2 5" xfId="34547" xr:uid="{00000000-0005-0000-0000-000080240000}"/>
    <cellStyle name="40% - Accent4 23 2 3 3" xfId="3675" xr:uid="{00000000-0005-0000-0000-000081240000}"/>
    <cellStyle name="40% - Accent4 23 2 3 3 2" xfId="31124" xr:uid="{00000000-0005-0000-0000-000082240000}"/>
    <cellStyle name="40% - Accent4 23 2 3 3 3" xfId="34550" xr:uid="{00000000-0005-0000-0000-000083240000}"/>
    <cellStyle name="40% - Accent4 23 2 3 4" xfId="3676" xr:uid="{00000000-0005-0000-0000-000084240000}"/>
    <cellStyle name="40% - Accent4 23 2 3 4 2" xfId="31125" xr:uid="{00000000-0005-0000-0000-000085240000}"/>
    <cellStyle name="40% - Accent4 23 2 3 4 3" xfId="34551" xr:uid="{00000000-0005-0000-0000-000086240000}"/>
    <cellStyle name="40% - Accent4 23 2 3 5" xfId="3677" xr:uid="{00000000-0005-0000-0000-000087240000}"/>
    <cellStyle name="40% - Accent4 23 2 3 5 2" xfId="31126" xr:uid="{00000000-0005-0000-0000-000088240000}"/>
    <cellStyle name="40% - Accent4 23 2 3 5 3" xfId="34552" xr:uid="{00000000-0005-0000-0000-000089240000}"/>
    <cellStyle name="40% - Accent4 23 2 3 6" xfId="3678" xr:uid="{00000000-0005-0000-0000-00008A240000}"/>
    <cellStyle name="40% - Accent4 23 2 3 6 2" xfId="31127" xr:uid="{00000000-0005-0000-0000-00008B240000}"/>
    <cellStyle name="40% - Accent4 23 2 3 6 3" xfId="34553" xr:uid="{00000000-0005-0000-0000-00008C240000}"/>
    <cellStyle name="40% - Accent4 23 2 3 7" xfId="31120" xr:uid="{00000000-0005-0000-0000-00008D240000}"/>
    <cellStyle name="40% - Accent4 23 2 3 8" xfId="34546" xr:uid="{00000000-0005-0000-0000-00008E240000}"/>
    <cellStyle name="40% - Accent4 23 2 4" xfId="3679" xr:uid="{00000000-0005-0000-0000-00008F240000}"/>
    <cellStyle name="40% - Accent4 23 2 4 2" xfId="3680" xr:uid="{00000000-0005-0000-0000-000090240000}"/>
    <cellStyle name="40% - Accent4 23 2 4 2 2" xfId="31129" xr:uid="{00000000-0005-0000-0000-000091240000}"/>
    <cellStyle name="40% - Accent4 23 2 4 2 3" xfId="34555" xr:uid="{00000000-0005-0000-0000-000092240000}"/>
    <cellStyle name="40% - Accent4 23 2 4 3" xfId="3681" xr:uid="{00000000-0005-0000-0000-000093240000}"/>
    <cellStyle name="40% - Accent4 23 2 4 3 2" xfId="31130" xr:uid="{00000000-0005-0000-0000-000094240000}"/>
    <cellStyle name="40% - Accent4 23 2 4 3 3" xfId="34556" xr:uid="{00000000-0005-0000-0000-000095240000}"/>
    <cellStyle name="40% - Accent4 23 2 4 4" xfId="31128" xr:uid="{00000000-0005-0000-0000-000096240000}"/>
    <cellStyle name="40% - Accent4 23 2 4 5" xfId="34554" xr:uid="{00000000-0005-0000-0000-000097240000}"/>
    <cellStyle name="40% - Accent4 23 2 5" xfId="3682" xr:uid="{00000000-0005-0000-0000-000098240000}"/>
    <cellStyle name="40% - Accent4 23 2 5 2" xfId="31131" xr:uid="{00000000-0005-0000-0000-000099240000}"/>
    <cellStyle name="40% - Accent4 23 2 5 3" xfId="34557" xr:uid="{00000000-0005-0000-0000-00009A240000}"/>
    <cellStyle name="40% - Accent4 23 2 6" xfId="3683" xr:uid="{00000000-0005-0000-0000-00009B240000}"/>
    <cellStyle name="40% - Accent4 23 2 6 2" xfId="31132" xr:uid="{00000000-0005-0000-0000-00009C240000}"/>
    <cellStyle name="40% - Accent4 23 2 6 3" xfId="34558" xr:uid="{00000000-0005-0000-0000-00009D240000}"/>
    <cellStyle name="40% - Accent4 23 2 7" xfId="3684" xr:uid="{00000000-0005-0000-0000-00009E240000}"/>
    <cellStyle name="40% - Accent4 23 2 7 2" xfId="31133" xr:uid="{00000000-0005-0000-0000-00009F240000}"/>
    <cellStyle name="40% - Accent4 23 2 7 3" xfId="34559" xr:uid="{00000000-0005-0000-0000-0000A0240000}"/>
    <cellStyle name="40% - Accent4 23 2 8" xfId="3685" xr:uid="{00000000-0005-0000-0000-0000A1240000}"/>
    <cellStyle name="40% - Accent4 23 2 8 2" xfId="31134" xr:uid="{00000000-0005-0000-0000-0000A2240000}"/>
    <cellStyle name="40% - Accent4 23 2 8 3" xfId="34560" xr:uid="{00000000-0005-0000-0000-0000A3240000}"/>
    <cellStyle name="40% - Accent4 23 2 9" xfId="31109" xr:uid="{00000000-0005-0000-0000-0000A4240000}"/>
    <cellStyle name="40% - Accent4 23 3" xfId="3686" xr:uid="{00000000-0005-0000-0000-0000A5240000}"/>
    <cellStyle name="40% - Accent4 23 3 2" xfId="3687" xr:uid="{00000000-0005-0000-0000-0000A6240000}"/>
    <cellStyle name="40% - Accent4 23 3 2 2" xfId="3688" xr:uid="{00000000-0005-0000-0000-0000A7240000}"/>
    <cellStyle name="40% - Accent4 23 3 2 2 2" xfId="3689" xr:uid="{00000000-0005-0000-0000-0000A8240000}"/>
    <cellStyle name="40% - Accent4 23 3 2 2 2 2" xfId="31137" xr:uid="{00000000-0005-0000-0000-0000A9240000}"/>
    <cellStyle name="40% - Accent4 23 3 2 2 2 3" xfId="34563" xr:uid="{00000000-0005-0000-0000-0000AA240000}"/>
    <cellStyle name="40% - Accent4 23 3 2 2 3" xfId="3690" xr:uid="{00000000-0005-0000-0000-0000AB240000}"/>
    <cellStyle name="40% - Accent4 23 3 2 2 3 2" xfId="31138" xr:uid="{00000000-0005-0000-0000-0000AC240000}"/>
    <cellStyle name="40% - Accent4 23 3 2 2 3 3" xfId="34564" xr:uid="{00000000-0005-0000-0000-0000AD240000}"/>
    <cellStyle name="40% - Accent4 23 3 2 2 4" xfId="31136" xr:uid="{00000000-0005-0000-0000-0000AE240000}"/>
    <cellStyle name="40% - Accent4 23 3 2 2 5" xfId="34562" xr:uid="{00000000-0005-0000-0000-0000AF240000}"/>
    <cellStyle name="40% - Accent4 23 3 2 3" xfId="3691" xr:uid="{00000000-0005-0000-0000-0000B0240000}"/>
    <cellStyle name="40% - Accent4 23 3 2 3 2" xfId="31139" xr:uid="{00000000-0005-0000-0000-0000B1240000}"/>
    <cellStyle name="40% - Accent4 23 3 2 3 3" xfId="34565" xr:uid="{00000000-0005-0000-0000-0000B2240000}"/>
    <cellStyle name="40% - Accent4 23 3 2 4" xfId="3692" xr:uid="{00000000-0005-0000-0000-0000B3240000}"/>
    <cellStyle name="40% - Accent4 23 3 2 4 2" xfId="31140" xr:uid="{00000000-0005-0000-0000-0000B4240000}"/>
    <cellStyle name="40% - Accent4 23 3 2 4 3" xfId="34566" xr:uid="{00000000-0005-0000-0000-0000B5240000}"/>
    <cellStyle name="40% - Accent4 23 3 2 5" xfId="31135" xr:uid="{00000000-0005-0000-0000-0000B6240000}"/>
    <cellStyle name="40% - Accent4 23 3 2 6" xfId="34561" xr:uid="{00000000-0005-0000-0000-0000B7240000}"/>
    <cellStyle name="40% - Accent4 23 3 3" xfId="3693" xr:uid="{00000000-0005-0000-0000-0000B8240000}"/>
    <cellStyle name="40% - Accent4 23 3 3 2" xfId="3694" xr:uid="{00000000-0005-0000-0000-0000B9240000}"/>
    <cellStyle name="40% - Accent4 23 3 3 2 2" xfId="3695" xr:uid="{00000000-0005-0000-0000-0000BA240000}"/>
    <cellStyle name="40% - Accent4 23 3 3 2 2 2" xfId="31143" xr:uid="{00000000-0005-0000-0000-0000BB240000}"/>
    <cellStyle name="40% - Accent4 23 3 3 2 2 3" xfId="34569" xr:uid="{00000000-0005-0000-0000-0000BC240000}"/>
    <cellStyle name="40% - Accent4 23 3 3 2 3" xfId="3696" xr:uid="{00000000-0005-0000-0000-0000BD240000}"/>
    <cellStyle name="40% - Accent4 23 3 3 2 3 2" xfId="31144" xr:uid="{00000000-0005-0000-0000-0000BE240000}"/>
    <cellStyle name="40% - Accent4 23 3 3 2 3 3" xfId="34570" xr:uid="{00000000-0005-0000-0000-0000BF240000}"/>
    <cellStyle name="40% - Accent4 23 3 3 2 4" xfId="31142" xr:uid="{00000000-0005-0000-0000-0000C0240000}"/>
    <cellStyle name="40% - Accent4 23 3 3 2 5" xfId="34568" xr:uid="{00000000-0005-0000-0000-0000C1240000}"/>
    <cellStyle name="40% - Accent4 23 3 3 3" xfId="3697" xr:uid="{00000000-0005-0000-0000-0000C2240000}"/>
    <cellStyle name="40% - Accent4 23 3 3 3 2" xfId="31145" xr:uid="{00000000-0005-0000-0000-0000C3240000}"/>
    <cellStyle name="40% - Accent4 23 3 3 3 3" xfId="34571" xr:uid="{00000000-0005-0000-0000-0000C4240000}"/>
    <cellStyle name="40% - Accent4 23 3 3 4" xfId="3698" xr:uid="{00000000-0005-0000-0000-0000C5240000}"/>
    <cellStyle name="40% - Accent4 23 3 3 4 2" xfId="31146" xr:uid="{00000000-0005-0000-0000-0000C6240000}"/>
    <cellStyle name="40% - Accent4 23 3 3 4 3" xfId="34572" xr:uid="{00000000-0005-0000-0000-0000C7240000}"/>
    <cellStyle name="40% - Accent4 23 3 3 5" xfId="31141" xr:uid="{00000000-0005-0000-0000-0000C8240000}"/>
    <cellStyle name="40% - Accent4 23 3 3 6" xfId="34567" xr:uid="{00000000-0005-0000-0000-0000C9240000}"/>
    <cellStyle name="40% - Accent4 23 3 4" xfId="3699" xr:uid="{00000000-0005-0000-0000-0000CA240000}"/>
    <cellStyle name="40% - Accent4 23 3 4 2" xfId="3700" xr:uid="{00000000-0005-0000-0000-0000CB240000}"/>
    <cellStyle name="40% - Accent4 23 3 4 2 2" xfId="31148" xr:uid="{00000000-0005-0000-0000-0000CC240000}"/>
    <cellStyle name="40% - Accent4 23 3 4 2 3" xfId="34574" xr:uid="{00000000-0005-0000-0000-0000CD240000}"/>
    <cellStyle name="40% - Accent4 23 3 4 3" xfId="3701" xr:uid="{00000000-0005-0000-0000-0000CE240000}"/>
    <cellStyle name="40% - Accent4 23 3 4 3 2" xfId="31149" xr:uid="{00000000-0005-0000-0000-0000CF240000}"/>
    <cellStyle name="40% - Accent4 23 3 4 3 3" xfId="34575" xr:uid="{00000000-0005-0000-0000-0000D0240000}"/>
    <cellStyle name="40% - Accent4 23 3 4 4" xfId="31147" xr:uid="{00000000-0005-0000-0000-0000D1240000}"/>
    <cellStyle name="40% - Accent4 23 3 4 5" xfId="34573" xr:uid="{00000000-0005-0000-0000-0000D2240000}"/>
    <cellStyle name="40% - Accent4 23 4" xfId="3702" xr:uid="{00000000-0005-0000-0000-0000D3240000}"/>
    <cellStyle name="40% - Accent4 23 4 2" xfId="3703" xr:uid="{00000000-0005-0000-0000-0000D4240000}"/>
    <cellStyle name="40% - Accent4 23 4 2 2" xfId="3704" xr:uid="{00000000-0005-0000-0000-0000D5240000}"/>
    <cellStyle name="40% - Accent4 23 4 2 2 2" xfId="3705" xr:uid="{00000000-0005-0000-0000-0000D6240000}"/>
    <cellStyle name="40% - Accent4 23 4 2 2 2 2" xfId="31152" xr:uid="{00000000-0005-0000-0000-0000D7240000}"/>
    <cellStyle name="40% - Accent4 23 4 2 2 2 3" xfId="34578" xr:uid="{00000000-0005-0000-0000-0000D8240000}"/>
    <cellStyle name="40% - Accent4 23 4 2 2 3" xfId="3706" xr:uid="{00000000-0005-0000-0000-0000D9240000}"/>
    <cellStyle name="40% - Accent4 23 4 2 2 3 2" xfId="31153" xr:uid="{00000000-0005-0000-0000-0000DA240000}"/>
    <cellStyle name="40% - Accent4 23 4 2 2 3 3" xfId="34579" xr:uid="{00000000-0005-0000-0000-0000DB240000}"/>
    <cellStyle name="40% - Accent4 23 4 2 2 4" xfId="31151" xr:uid="{00000000-0005-0000-0000-0000DC240000}"/>
    <cellStyle name="40% - Accent4 23 4 2 2 5" xfId="34577" xr:uid="{00000000-0005-0000-0000-0000DD240000}"/>
    <cellStyle name="40% - Accent4 23 4 2 3" xfId="3707" xr:uid="{00000000-0005-0000-0000-0000DE240000}"/>
    <cellStyle name="40% - Accent4 23 4 2 3 2" xfId="31154" xr:uid="{00000000-0005-0000-0000-0000DF240000}"/>
    <cellStyle name="40% - Accent4 23 4 2 3 3" xfId="34580" xr:uid="{00000000-0005-0000-0000-0000E0240000}"/>
    <cellStyle name="40% - Accent4 23 4 2 4" xfId="3708" xr:uid="{00000000-0005-0000-0000-0000E1240000}"/>
    <cellStyle name="40% - Accent4 23 4 2 4 2" xfId="31155" xr:uid="{00000000-0005-0000-0000-0000E2240000}"/>
    <cellStyle name="40% - Accent4 23 4 2 4 3" xfId="34581" xr:uid="{00000000-0005-0000-0000-0000E3240000}"/>
    <cellStyle name="40% - Accent4 23 4 2 5" xfId="31150" xr:uid="{00000000-0005-0000-0000-0000E4240000}"/>
    <cellStyle name="40% - Accent4 23 4 2 6" xfId="34576" xr:uid="{00000000-0005-0000-0000-0000E5240000}"/>
    <cellStyle name="40% - Accent4 23 4 3" xfId="3709" xr:uid="{00000000-0005-0000-0000-0000E6240000}"/>
    <cellStyle name="40% - Accent4 23 4 3 2" xfId="3710" xr:uid="{00000000-0005-0000-0000-0000E7240000}"/>
    <cellStyle name="40% - Accent4 23 4 3 2 2" xfId="3711" xr:uid="{00000000-0005-0000-0000-0000E8240000}"/>
    <cellStyle name="40% - Accent4 23 4 3 2 2 2" xfId="31158" xr:uid="{00000000-0005-0000-0000-0000E9240000}"/>
    <cellStyle name="40% - Accent4 23 4 3 2 2 3" xfId="34584" xr:uid="{00000000-0005-0000-0000-0000EA240000}"/>
    <cellStyle name="40% - Accent4 23 4 3 2 3" xfId="3712" xr:uid="{00000000-0005-0000-0000-0000EB240000}"/>
    <cellStyle name="40% - Accent4 23 4 3 2 3 2" xfId="31159" xr:uid="{00000000-0005-0000-0000-0000EC240000}"/>
    <cellStyle name="40% - Accent4 23 4 3 2 3 3" xfId="34585" xr:uid="{00000000-0005-0000-0000-0000ED240000}"/>
    <cellStyle name="40% - Accent4 23 4 3 2 4" xfId="31157" xr:uid="{00000000-0005-0000-0000-0000EE240000}"/>
    <cellStyle name="40% - Accent4 23 4 3 2 5" xfId="34583" xr:uid="{00000000-0005-0000-0000-0000EF240000}"/>
    <cellStyle name="40% - Accent4 23 4 3 3" xfId="3713" xr:uid="{00000000-0005-0000-0000-0000F0240000}"/>
    <cellStyle name="40% - Accent4 23 4 3 3 2" xfId="31160" xr:uid="{00000000-0005-0000-0000-0000F1240000}"/>
    <cellStyle name="40% - Accent4 23 4 3 3 3" xfId="34586" xr:uid="{00000000-0005-0000-0000-0000F2240000}"/>
    <cellStyle name="40% - Accent4 23 4 3 4" xfId="3714" xr:uid="{00000000-0005-0000-0000-0000F3240000}"/>
    <cellStyle name="40% - Accent4 23 4 3 4 2" xfId="31161" xr:uid="{00000000-0005-0000-0000-0000F4240000}"/>
    <cellStyle name="40% - Accent4 23 4 3 4 3" xfId="34587" xr:uid="{00000000-0005-0000-0000-0000F5240000}"/>
    <cellStyle name="40% - Accent4 23 4 3 5" xfId="31156" xr:uid="{00000000-0005-0000-0000-0000F6240000}"/>
    <cellStyle name="40% - Accent4 23 4 3 6" xfId="34582" xr:uid="{00000000-0005-0000-0000-0000F7240000}"/>
    <cellStyle name="40% - Accent4 23 4 4" xfId="3715" xr:uid="{00000000-0005-0000-0000-0000F8240000}"/>
    <cellStyle name="40% - Accent4 23 4 4 2" xfId="3716" xr:uid="{00000000-0005-0000-0000-0000F9240000}"/>
    <cellStyle name="40% - Accent4 23 4 4 2 2" xfId="31163" xr:uid="{00000000-0005-0000-0000-0000FA240000}"/>
    <cellStyle name="40% - Accent4 23 4 4 2 3" xfId="34589" xr:uid="{00000000-0005-0000-0000-0000FB240000}"/>
    <cellStyle name="40% - Accent4 23 4 4 3" xfId="3717" xr:uid="{00000000-0005-0000-0000-0000FC240000}"/>
    <cellStyle name="40% - Accent4 23 4 4 3 2" xfId="31164" xr:uid="{00000000-0005-0000-0000-0000FD240000}"/>
    <cellStyle name="40% - Accent4 23 4 4 3 3" xfId="34590" xr:uid="{00000000-0005-0000-0000-0000FE240000}"/>
    <cellStyle name="40% - Accent4 23 4 4 4" xfId="31162" xr:uid="{00000000-0005-0000-0000-0000FF240000}"/>
    <cellStyle name="40% - Accent4 23 4 4 5" xfId="34588" xr:uid="{00000000-0005-0000-0000-000000250000}"/>
    <cellStyle name="40% - Accent4 23 5" xfId="3718" xr:uid="{00000000-0005-0000-0000-000001250000}"/>
    <cellStyle name="40% - Accent4 23 5 2" xfId="3719" xr:uid="{00000000-0005-0000-0000-000002250000}"/>
    <cellStyle name="40% - Accent4 23 5 2 2" xfId="3720" xr:uid="{00000000-0005-0000-0000-000003250000}"/>
    <cellStyle name="40% - Accent4 23 5 2 2 2" xfId="3721" xr:uid="{00000000-0005-0000-0000-000004250000}"/>
    <cellStyle name="40% - Accent4 23 5 2 2 2 2" xfId="31168" xr:uid="{00000000-0005-0000-0000-000005250000}"/>
    <cellStyle name="40% - Accent4 23 5 2 2 2 3" xfId="34594" xr:uid="{00000000-0005-0000-0000-000006250000}"/>
    <cellStyle name="40% - Accent4 23 5 2 2 3" xfId="3722" xr:uid="{00000000-0005-0000-0000-000007250000}"/>
    <cellStyle name="40% - Accent4 23 5 2 2 3 2" xfId="31169" xr:uid="{00000000-0005-0000-0000-000008250000}"/>
    <cellStyle name="40% - Accent4 23 5 2 2 3 3" xfId="34595" xr:uid="{00000000-0005-0000-0000-000009250000}"/>
    <cellStyle name="40% - Accent4 23 5 2 2 4" xfId="31167" xr:uid="{00000000-0005-0000-0000-00000A250000}"/>
    <cellStyle name="40% - Accent4 23 5 2 2 5" xfId="34593" xr:uid="{00000000-0005-0000-0000-00000B250000}"/>
    <cellStyle name="40% - Accent4 23 5 2 3" xfId="3723" xr:uid="{00000000-0005-0000-0000-00000C250000}"/>
    <cellStyle name="40% - Accent4 23 5 2 3 2" xfId="31170" xr:uid="{00000000-0005-0000-0000-00000D250000}"/>
    <cellStyle name="40% - Accent4 23 5 2 3 3" xfId="34596" xr:uid="{00000000-0005-0000-0000-00000E250000}"/>
    <cellStyle name="40% - Accent4 23 5 2 4" xfId="3724" xr:uid="{00000000-0005-0000-0000-00000F250000}"/>
    <cellStyle name="40% - Accent4 23 5 2 4 2" xfId="31171" xr:uid="{00000000-0005-0000-0000-000010250000}"/>
    <cellStyle name="40% - Accent4 23 5 2 4 3" xfId="34597" xr:uid="{00000000-0005-0000-0000-000011250000}"/>
    <cellStyle name="40% - Accent4 23 5 2 5" xfId="3725" xr:uid="{00000000-0005-0000-0000-000012250000}"/>
    <cellStyle name="40% - Accent4 23 5 2 5 2" xfId="31172" xr:uid="{00000000-0005-0000-0000-000013250000}"/>
    <cellStyle name="40% - Accent4 23 5 2 5 3" xfId="34598" xr:uid="{00000000-0005-0000-0000-000014250000}"/>
    <cellStyle name="40% - Accent4 23 5 2 6" xfId="3726" xr:uid="{00000000-0005-0000-0000-000015250000}"/>
    <cellStyle name="40% - Accent4 23 5 2 6 2" xfId="31173" xr:uid="{00000000-0005-0000-0000-000016250000}"/>
    <cellStyle name="40% - Accent4 23 5 2 6 3" xfId="34599" xr:uid="{00000000-0005-0000-0000-000017250000}"/>
    <cellStyle name="40% - Accent4 23 5 2 7" xfId="31166" xr:uid="{00000000-0005-0000-0000-000018250000}"/>
    <cellStyle name="40% - Accent4 23 5 2 8" xfId="34592" xr:uid="{00000000-0005-0000-0000-000019250000}"/>
    <cellStyle name="40% - Accent4 23 5 3" xfId="3727" xr:uid="{00000000-0005-0000-0000-00001A250000}"/>
    <cellStyle name="40% - Accent4 23 5 3 2" xfId="3728" xr:uid="{00000000-0005-0000-0000-00001B250000}"/>
    <cellStyle name="40% - Accent4 23 5 3 2 2" xfId="31175" xr:uid="{00000000-0005-0000-0000-00001C250000}"/>
    <cellStyle name="40% - Accent4 23 5 3 2 3" xfId="34601" xr:uid="{00000000-0005-0000-0000-00001D250000}"/>
    <cellStyle name="40% - Accent4 23 5 3 3" xfId="3729" xr:uid="{00000000-0005-0000-0000-00001E250000}"/>
    <cellStyle name="40% - Accent4 23 5 3 3 2" xfId="31176" xr:uid="{00000000-0005-0000-0000-00001F250000}"/>
    <cellStyle name="40% - Accent4 23 5 3 3 3" xfId="34602" xr:uid="{00000000-0005-0000-0000-000020250000}"/>
    <cellStyle name="40% - Accent4 23 5 3 4" xfId="31174" xr:uid="{00000000-0005-0000-0000-000021250000}"/>
    <cellStyle name="40% - Accent4 23 5 3 5" xfId="34600" xr:uid="{00000000-0005-0000-0000-000022250000}"/>
    <cellStyle name="40% - Accent4 23 5 4" xfId="3730" xr:uid="{00000000-0005-0000-0000-000023250000}"/>
    <cellStyle name="40% - Accent4 23 5 4 2" xfId="31177" xr:uid="{00000000-0005-0000-0000-000024250000}"/>
    <cellStyle name="40% - Accent4 23 5 4 3" xfId="34603" xr:uid="{00000000-0005-0000-0000-000025250000}"/>
    <cellStyle name="40% - Accent4 23 5 5" xfId="3731" xr:uid="{00000000-0005-0000-0000-000026250000}"/>
    <cellStyle name="40% - Accent4 23 5 5 2" xfId="31178" xr:uid="{00000000-0005-0000-0000-000027250000}"/>
    <cellStyle name="40% - Accent4 23 5 5 3" xfId="34604" xr:uid="{00000000-0005-0000-0000-000028250000}"/>
    <cellStyle name="40% - Accent4 23 5 6" xfId="3732" xr:uid="{00000000-0005-0000-0000-000029250000}"/>
    <cellStyle name="40% - Accent4 23 5 6 2" xfId="31179" xr:uid="{00000000-0005-0000-0000-00002A250000}"/>
    <cellStyle name="40% - Accent4 23 5 6 3" xfId="34605" xr:uid="{00000000-0005-0000-0000-00002B250000}"/>
    <cellStyle name="40% - Accent4 23 5 7" xfId="3733" xr:uid="{00000000-0005-0000-0000-00002C250000}"/>
    <cellStyle name="40% - Accent4 23 5 7 2" xfId="31180" xr:uid="{00000000-0005-0000-0000-00002D250000}"/>
    <cellStyle name="40% - Accent4 23 5 7 3" xfId="34606" xr:uid="{00000000-0005-0000-0000-00002E250000}"/>
    <cellStyle name="40% - Accent4 23 5 8" xfId="31165" xr:uid="{00000000-0005-0000-0000-00002F250000}"/>
    <cellStyle name="40% - Accent4 23 5 9" xfId="34591" xr:uid="{00000000-0005-0000-0000-000030250000}"/>
    <cellStyle name="40% - Accent4 23 6" xfId="3734" xr:uid="{00000000-0005-0000-0000-000031250000}"/>
    <cellStyle name="40% - Accent4 23 6 2" xfId="3735" xr:uid="{00000000-0005-0000-0000-000032250000}"/>
    <cellStyle name="40% - Accent4 23 6 2 2" xfId="3736" xr:uid="{00000000-0005-0000-0000-000033250000}"/>
    <cellStyle name="40% - Accent4 23 6 2 2 2" xfId="31183" xr:uid="{00000000-0005-0000-0000-000034250000}"/>
    <cellStyle name="40% - Accent4 23 6 2 2 3" xfId="34609" xr:uid="{00000000-0005-0000-0000-000035250000}"/>
    <cellStyle name="40% - Accent4 23 6 2 3" xfId="3737" xr:uid="{00000000-0005-0000-0000-000036250000}"/>
    <cellStyle name="40% - Accent4 23 6 2 3 2" xfId="31184" xr:uid="{00000000-0005-0000-0000-000037250000}"/>
    <cellStyle name="40% - Accent4 23 6 2 3 3" xfId="34610" xr:uid="{00000000-0005-0000-0000-000038250000}"/>
    <cellStyle name="40% - Accent4 23 6 2 4" xfId="31182" xr:uid="{00000000-0005-0000-0000-000039250000}"/>
    <cellStyle name="40% - Accent4 23 6 2 5" xfId="34608" xr:uid="{00000000-0005-0000-0000-00003A250000}"/>
    <cellStyle name="40% - Accent4 23 6 3" xfId="3738" xr:uid="{00000000-0005-0000-0000-00003B250000}"/>
    <cellStyle name="40% - Accent4 23 6 3 2" xfId="31185" xr:uid="{00000000-0005-0000-0000-00003C250000}"/>
    <cellStyle name="40% - Accent4 23 6 3 3" xfId="34611" xr:uid="{00000000-0005-0000-0000-00003D250000}"/>
    <cellStyle name="40% - Accent4 23 6 4" xfId="3739" xr:uid="{00000000-0005-0000-0000-00003E250000}"/>
    <cellStyle name="40% - Accent4 23 6 4 2" xfId="31186" xr:uid="{00000000-0005-0000-0000-00003F250000}"/>
    <cellStyle name="40% - Accent4 23 6 4 3" xfId="34612" xr:uid="{00000000-0005-0000-0000-000040250000}"/>
    <cellStyle name="40% - Accent4 23 6 5" xfId="3740" xr:uid="{00000000-0005-0000-0000-000041250000}"/>
    <cellStyle name="40% - Accent4 23 6 5 2" xfId="31187" xr:uid="{00000000-0005-0000-0000-000042250000}"/>
    <cellStyle name="40% - Accent4 23 6 5 3" xfId="34613" xr:uid="{00000000-0005-0000-0000-000043250000}"/>
    <cellStyle name="40% - Accent4 23 6 6" xfId="3741" xr:uid="{00000000-0005-0000-0000-000044250000}"/>
    <cellStyle name="40% - Accent4 23 6 6 2" xfId="31188" xr:uid="{00000000-0005-0000-0000-000045250000}"/>
    <cellStyle name="40% - Accent4 23 6 6 3" xfId="34614" xr:uid="{00000000-0005-0000-0000-000046250000}"/>
    <cellStyle name="40% - Accent4 23 6 7" xfId="31181" xr:uid="{00000000-0005-0000-0000-000047250000}"/>
    <cellStyle name="40% - Accent4 23 6 8" xfId="34607" xr:uid="{00000000-0005-0000-0000-000048250000}"/>
    <cellStyle name="40% - Accent4 23 7" xfId="3742" xr:uid="{00000000-0005-0000-0000-000049250000}"/>
    <cellStyle name="40% - Accent4 23 7 2" xfId="3743" xr:uid="{00000000-0005-0000-0000-00004A250000}"/>
    <cellStyle name="40% - Accent4 23 7 2 2" xfId="3744" xr:uid="{00000000-0005-0000-0000-00004B250000}"/>
    <cellStyle name="40% - Accent4 23 7 2 2 2" xfId="31191" xr:uid="{00000000-0005-0000-0000-00004C250000}"/>
    <cellStyle name="40% - Accent4 23 7 2 2 3" xfId="34617" xr:uid="{00000000-0005-0000-0000-00004D250000}"/>
    <cellStyle name="40% - Accent4 23 7 2 3" xfId="3745" xr:uid="{00000000-0005-0000-0000-00004E250000}"/>
    <cellStyle name="40% - Accent4 23 7 2 3 2" xfId="31192" xr:uid="{00000000-0005-0000-0000-00004F250000}"/>
    <cellStyle name="40% - Accent4 23 7 2 3 3" xfId="34618" xr:uid="{00000000-0005-0000-0000-000050250000}"/>
    <cellStyle name="40% - Accent4 23 7 2 4" xfId="31190" xr:uid="{00000000-0005-0000-0000-000051250000}"/>
    <cellStyle name="40% - Accent4 23 7 2 5" xfId="34616" xr:uid="{00000000-0005-0000-0000-000052250000}"/>
    <cellStyle name="40% - Accent4 23 7 3" xfId="3746" xr:uid="{00000000-0005-0000-0000-000053250000}"/>
    <cellStyle name="40% - Accent4 23 7 3 2" xfId="31193" xr:uid="{00000000-0005-0000-0000-000054250000}"/>
    <cellStyle name="40% - Accent4 23 7 3 3" xfId="34619" xr:uid="{00000000-0005-0000-0000-000055250000}"/>
    <cellStyle name="40% - Accent4 23 7 4" xfId="3747" xr:uid="{00000000-0005-0000-0000-000056250000}"/>
    <cellStyle name="40% - Accent4 23 7 4 2" xfId="31194" xr:uid="{00000000-0005-0000-0000-000057250000}"/>
    <cellStyle name="40% - Accent4 23 7 4 3" xfId="34620" xr:uid="{00000000-0005-0000-0000-000058250000}"/>
    <cellStyle name="40% - Accent4 23 7 5" xfId="3748" xr:uid="{00000000-0005-0000-0000-000059250000}"/>
    <cellStyle name="40% - Accent4 23 7 5 2" xfId="31195" xr:uid="{00000000-0005-0000-0000-00005A250000}"/>
    <cellStyle name="40% - Accent4 23 7 5 3" xfId="34621" xr:uid="{00000000-0005-0000-0000-00005B250000}"/>
    <cellStyle name="40% - Accent4 23 7 6" xfId="31189" xr:uid="{00000000-0005-0000-0000-00005C250000}"/>
    <cellStyle name="40% - Accent4 23 7 7" xfId="34615" xr:uid="{00000000-0005-0000-0000-00005D250000}"/>
    <cellStyle name="40% - Accent4 23 8" xfId="3749" xr:uid="{00000000-0005-0000-0000-00005E250000}"/>
    <cellStyle name="40% - Accent4 23 8 2" xfId="3750" xr:uid="{00000000-0005-0000-0000-00005F250000}"/>
    <cellStyle name="40% - Accent4 23 8 2 2" xfId="31197" xr:uid="{00000000-0005-0000-0000-000060250000}"/>
    <cellStyle name="40% - Accent4 23 8 2 3" xfId="34623" xr:uid="{00000000-0005-0000-0000-000061250000}"/>
    <cellStyle name="40% - Accent4 23 8 3" xfId="3751" xr:uid="{00000000-0005-0000-0000-000062250000}"/>
    <cellStyle name="40% - Accent4 23 8 3 2" xfId="31198" xr:uid="{00000000-0005-0000-0000-000063250000}"/>
    <cellStyle name="40% - Accent4 23 8 3 3" xfId="34624" xr:uid="{00000000-0005-0000-0000-000064250000}"/>
    <cellStyle name="40% - Accent4 23 8 4" xfId="31196" xr:uid="{00000000-0005-0000-0000-000065250000}"/>
    <cellStyle name="40% - Accent4 23 8 5" xfId="34622" xr:uid="{00000000-0005-0000-0000-000066250000}"/>
    <cellStyle name="40% - Accent4 23 9" xfId="3752" xr:uid="{00000000-0005-0000-0000-000067250000}"/>
    <cellStyle name="40% - Accent4 23 9 2" xfId="31199" xr:uid="{00000000-0005-0000-0000-000068250000}"/>
    <cellStyle name="40% - Accent4 23 9 3" xfId="34625" xr:uid="{00000000-0005-0000-0000-000069250000}"/>
    <cellStyle name="40% - Accent4 24" xfId="3753" xr:uid="{00000000-0005-0000-0000-00006A250000}"/>
    <cellStyle name="40% - Accent4 24 10" xfId="3754" xr:uid="{00000000-0005-0000-0000-00006B250000}"/>
    <cellStyle name="40% - Accent4 24 10 2" xfId="31201" xr:uid="{00000000-0005-0000-0000-00006C250000}"/>
    <cellStyle name="40% - Accent4 24 10 3" xfId="34627" xr:uid="{00000000-0005-0000-0000-00006D250000}"/>
    <cellStyle name="40% - Accent4 24 11" xfId="3755" xr:uid="{00000000-0005-0000-0000-00006E250000}"/>
    <cellStyle name="40% - Accent4 24 11 2" xfId="31202" xr:uid="{00000000-0005-0000-0000-00006F250000}"/>
    <cellStyle name="40% - Accent4 24 11 3" xfId="34628" xr:uid="{00000000-0005-0000-0000-000070250000}"/>
    <cellStyle name="40% - Accent4 24 12" xfId="3756" xr:uid="{00000000-0005-0000-0000-000071250000}"/>
    <cellStyle name="40% - Accent4 24 12 2" xfId="31203" xr:uid="{00000000-0005-0000-0000-000072250000}"/>
    <cellStyle name="40% - Accent4 24 12 3" xfId="34629" xr:uid="{00000000-0005-0000-0000-000073250000}"/>
    <cellStyle name="40% - Accent4 24 13" xfId="31200" xr:uid="{00000000-0005-0000-0000-000074250000}"/>
    <cellStyle name="40% - Accent4 24 14" xfId="34626" xr:uid="{00000000-0005-0000-0000-000075250000}"/>
    <cellStyle name="40% - Accent4 24 2" xfId="3757" xr:uid="{00000000-0005-0000-0000-000076250000}"/>
    <cellStyle name="40% - Accent4 24 2 2" xfId="3758" xr:uid="{00000000-0005-0000-0000-000077250000}"/>
    <cellStyle name="40% - Accent4 24 2 2 2" xfId="3759" xr:uid="{00000000-0005-0000-0000-000078250000}"/>
    <cellStyle name="40% - Accent4 24 2 2 2 2" xfId="31205" xr:uid="{00000000-0005-0000-0000-000079250000}"/>
    <cellStyle name="40% - Accent4 24 2 2 2 3" xfId="34631" xr:uid="{00000000-0005-0000-0000-00007A250000}"/>
    <cellStyle name="40% - Accent4 24 2 2 3" xfId="3760" xr:uid="{00000000-0005-0000-0000-00007B250000}"/>
    <cellStyle name="40% - Accent4 24 2 2 3 2" xfId="31206" xr:uid="{00000000-0005-0000-0000-00007C250000}"/>
    <cellStyle name="40% - Accent4 24 2 2 3 3" xfId="34632" xr:uid="{00000000-0005-0000-0000-00007D250000}"/>
    <cellStyle name="40% - Accent4 24 2 2 4" xfId="31204" xr:uid="{00000000-0005-0000-0000-00007E250000}"/>
    <cellStyle name="40% - Accent4 24 2 2 5" xfId="34630" xr:uid="{00000000-0005-0000-0000-00007F250000}"/>
    <cellStyle name="40% - Accent4 24 3" xfId="3761" xr:uid="{00000000-0005-0000-0000-000080250000}"/>
    <cellStyle name="40% - Accent4 24 3 2" xfId="3762" xr:uid="{00000000-0005-0000-0000-000081250000}"/>
    <cellStyle name="40% - Accent4 24 3 2 2" xfId="3763" xr:uid="{00000000-0005-0000-0000-000082250000}"/>
    <cellStyle name="40% - Accent4 24 3 2 2 2" xfId="31208" xr:uid="{00000000-0005-0000-0000-000083250000}"/>
    <cellStyle name="40% - Accent4 24 3 2 2 3" xfId="34634" xr:uid="{00000000-0005-0000-0000-000084250000}"/>
    <cellStyle name="40% - Accent4 24 3 2 3" xfId="3764" xr:uid="{00000000-0005-0000-0000-000085250000}"/>
    <cellStyle name="40% - Accent4 24 3 2 3 2" xfId="31209" xr:uid="{00000000-0005-0000-0000-000086250000}"/>
    <cellStyle name="40% - Accent4 24 3 2 3 3" xfId="34635" xr:uid="{00000000-0005-0000-0000-000087250000}"/>
    <cellStyle name="40% - Accent4 24 3 2 4" xfId="31207" xr:uid="{00000000-0005-0000-0000-000088250000}"/>
    <cellStyle name="40% - Accent4 24 3 2 5" xfId="34633" xr:uid="{00000000-0005-0000-0000-000089250000}"/>
    <cellStyle name="40% - Accent4 24 4" xfId="3765" xr:uid="{00000000-0005-0000-0000-00008A250000}"/>
    <cellStyle name="40% - Accent4 24 5" xfId="3766" xr:uid="{00000000-0005-0000-0000-00008B250000}"/>
    <cellStyle name="40% - Accent4 24 6" xfId="3767" xr:uid="{00000000-0005-0000-0000-00008C250000}"/>
    <cellStyle name="40% - Accent4 24 7" xfId="3768" xr:uid="{00000000-0005-0000-0000-00008D250000}"/>
    <cellStyle name="40% - Accent4 24 7 2" xfId="3769" xr:uid="{00000000-0005-0000-0000-00008E250000}"/>
    <cellStyle name="40% - Accent4 24 7 2 2" xfId="3770" xr:uid="{00000000-0005-0000-0000-00008F250000}"/>
    <cellStyle name="40% - Accent4 24 7 2 2 2" xfId="31212" xr:uid="{00000000-0005-0000-0000-000090250000}"/>
    <cellStyle name="40% - Accent4 24 7 2 2 3" xfId="34638" xr:uid="{00000000-0005-0000-0000-000091250000}"/>
    <cellStyle name="40% - Accent4 24 7 2 3" xfId="3771" xr:uid="{00000000-0005-0000-0000-000092250000}"/>
    <cellStyle name="40% - Accent4 24 7 2 3 2" xfId="31213" xr:uid="{00000000-0005-0000-0000-000093250000}"/>
    <cellStyle name="40% - Accent4 24 7 2 3 3" xfId="34639" xr:uid="{00000000-0005-0000-0000-000094250000}"/>
    <cellStyle name="40% - Accent4 24 7 2 4" xfId="31211" xr:uid="{00000000-0005-0000-0000-000095250000}"/>
    <cellStyle name="40% - Accent4 24 7 2 5" xfId="34637" xr:uid="{00000000-0005-0000-0000-000096250000}"/>
    <cellStyle name="40% - Accent4 24 7 3" xfId="3772" xr:uid="{00000000-0005-0000-0000-000097250000}"/>
    <cellStyle name="40% - Accent4 24 7 3 2" xfId="31214" xr:uid="{00000000-0005-0000-0000-000098250000}"/>
    <cellStyle name="40% - Accent4 24 7 3 3" xfId="34640" xr:uid="{00000000-0005-0000-0000-000099250000}"/>
    <cellStyle name="40% - Accent4 24 7 4" xfId="3773" xr:uid="{00000000-0005-0000-0000-00009A250000}"/>
    <cellStyle name="40% - Accent4 24 7 4 2" xfId="31215" xr:uid="{00000000-0005-0000-0000-00009B250000}"/>
    <cellStyle name="40% - Accent4 24 7 4 3" xfId="34641" xr:uid="{00000000-0005-0000-0000-00009C250000}"/>
    <cellStyle name="40% - Accent4 24 7 5" xfId="3774" xr:uid="{00000000-0005-0000-0000-00009D250000}"/>
    <cellStyle name="40% - Accent4 24 7 5 2" xfId="31216" xr:uid="{00000000-0005-0000-0000-00009E250000}"/>
    <cellStyle name="40% - Accent4 24 7 5 3" xfId="34642" xr:uid="{00000000-0005-0000-0000-00009F250000}"/>
    <cellStyle name="40% - Accent4 24 7 6" xfId="31210" xr:uid="{00000000-0005-0000-0000-0000A0250000}"/>
    <cellStyle name="40% - Accent4 24 7 7" xfId="34636" xr:uid="{00000000-0005-0000-0000-0000A1250000}"/>
    <cellStyle name="40% - Accent4 24 8" xfId="3775" xr:uid="{00000000-0005-0000-0000-0000A2250000}"/>
    <cellStyle name="40% - Accent4 24 8 2" xfId="3776" xr:uid="{00000000-0005-0000-0000-0000A3250000}"/>
    <cellStyle name="40% - Accent4 24 8 2 2" xfId="31218" xr:uid="{00000000-0005-0000-0000-0000A4250000}"/>
    <cellStyle name="40% - Accent4 24 8 2 3" xfId="34644" xr:uid="{00000000-0005-0000-0000-0000A5250000}"/>
    <cellStyle name="40% - Accent4 24 8 3" xfId="3777" xr:uid="{00000000-0005-0000-0000-0000A6250000}"/>
    <cellStyle name="40% - Accent4 24 8 3 2" xfId="31219" xr:uid="{00000000-0005-0000-0000-0000A7250000}"/>
    <cellStyle name="40% - Accent4 24 8 3 3" xfId="34645" xr:uid="{00000000-0005-0000-0000-0000A8250000}"/>
    <cellStyle name="40% - Accent4 24 8 4" xfId="3778" xr:uid="{00000000-0005-0000-0000-0000A9250000}"/>
    <cellStyle name="40% - Accent4 24 8 4 2" xfId="31220" xr:uid="{00000000-0005-0000-0000-0000AA250000}"/>
    <cellStyle name="40% - Accent4 24 8 4 3" xfId="34646" xr:uid="{00000000-0005-0000-0000-0000AB250000}"/>
    <cellStyle name="40% - Accent4 24 8 5" xfId="3779" xr:uid="{00000000-0005-0000-0000-0000AC250000}"/>
    <cellStyle name="40% - Accent4 24 8 5 2" xfId="31221" xr:uid="{00000000-0005-0000-0000-0000AD250000}"/>
    <cellStyle name="40% - Accent4 24 8 5 3" xfId="34647" xr:uid="{00000000-0005-0000-0000-0000AE250000}"/>
    <cellStyle name="40% - Accent4 24 8 6" xfId="31217" xr:uid="{00000000-0005-0000-0000-0000AF250000}"/>
    <cellStyle name="40% - Accent4 24 8 7" xfId="34643" xr:uid="{00000000-0005-0000-0000-0000B0250000}"/>
    <cellStyle name="40% - Accent4 24 9" xfId="3780" xr:uid="{00000000-0005-0000-0000-0000B1250000}"/>
    <cellStyle name="40% - Accent4 24 9 2" xfId="31222" xr:uid="{00000000-0005-0000-0000-0000B2250000}"/>
    <cellStyle name="40% - Accent4 24 9 3" xfId="34648" xr:uid="{00000000-0005-0000-0000-0000B3250000}"/>
    <cellStyle name="40% - Accent4 25" xfId="3781" xr:uid="{00000000-0005-0000-0000-0000B4250000}"/>
    <cellStyle name="40% - Accent4 25 10" xfId="34649" xr:uid="{00000000-0005-0000-0000-0000B5250000}"/>
    <cellStyle name="40% - Accent4 25 2" xfId="3782" xr:uid="{00000000-0005-0000-0000-0000B6250000}"/>
    <cellStyle name="40% - Accent4 25 2 2" xfId="3783" xr:uid="{00000000-0005-0000-0000-0000B7250000}"/>
    <cellStyle name="40% - Accent4 25 2 2 2" xfId="3784" xr:uid="{00000000-0005-0000-0000-0000B8250000}"/>
    <cellStyle name="40% - Accent4 25 2 2 2 2" xfId="31225" xr:uid="{00000000-0005-0000-0000-0000B9250000}"/>
    <cellStyle name="40% - Accent4 25 2 2 2 3" xfId="34651" xr:uid="{00000000-0005-0000-0000-0000BA250000}"/>
    <cellStyle name="40% - Accent4 25 2 2 3" xfId="3785" xr:uid="{00000000-0005-0000-0000-0000BB250000}"/>
    <cellStyle name="40% - Accent4 25 2 2 3 2" xfId="31226" xr:uid="{00000000-0005-0000-0000-0000BC250000}"/>
    <cellStyle name="40% - Accent4 25 2 2 3 3" xfId="34652" xr:uid="{00000000-0005-0000-0000-0000BD250000}"/>
    <cellStyle name="40% - Accent4 25 2 2 4" xfId="31224" xr:uid="{00000000-0005-0000-0000-0000BE250000}"/>
    <cellStyle name="40% - Accent4 25 2 2 5" xfId="34650" xr:uid="{00000000-0005-0000-0000-0000BF250000}"/>
    <cellStyle name="40% - Accent4 25 3" xfId="3786" xr:uid="{00000000-0005-0000-0000-0000C0250000}"/>
    <cellStyle name="40% - Accent4 25 3 2" xfId="3787" xr:uid="{00000000-0005-0000-0000-0000C1250000}"/>
    <cellStyle name="40% - Accent4 25 3 2 2" xfId="3788" xr:uid="{00000000-0005-0000-0000-0000C2250000}"/>
    <cellStyle name="40% - Accent4 25 3 2 2 2" xfId="31229" xr:uid="{00000000-0005-0000-0000-0000C3250000}"/>
    <cellStyle name="40% - Accent4 25 3 2 2 3" xfId="34655" xr:uid="{00000000-0005-0000-0000-0000C4250000}"/>
    <cellStyle name="40% - Accent4 25 3 2 3" xfId="3789" xr:uid="{00000000-0005-0000-0000-0000C5250000}"/>
    <cellStyle name="40% - Accent4 25 3 2 3 2" xfId="31230" xr:uid="{00000000-0005-0000-0000-0000C6250000}"/>
    <cellStyle name="40% - Accent4 25 3 2 3 3" xfId="34656" xr:uid="{00000000-0005-0000-0000-0000C7250000}"/>
    <cellStyle name="40% - Accent4 25 3 2 4" xfId="3790" xr:uid="{00000000-0005-0000-0000-0000C8250000}"/>
    <cellStyle name="40% - Accent4 25 3 2 4 2" xfId="31231" xr:uid="{00000000-0005-0000-0000-0000C9250000}"/>
    <cellStyle name="40% - Accent4 25 3 2 4 3" xfId="34657" xr:uid="{00000000-0005-0000-0000-0000CA250000}"/>
    <cellStyle name="40% - Accent4 25 3 2 5" xfId="3791" xr:uid="{00000000-0005-0000-0000-0000CB250000}"/>
    <cellStyle name="40% - Accent4 25 3 2 5 2" xfId="31232" xr:uid="{00000000-0005-0000-0000-0000CC250000}"/>
    <cellStyle name="40% - Accent4 25 3 2 5 3" xfId="34658" xr:uid="{00000000-0005-0000-0000-0000CD250000}"/>
    <cellStyle name="40% - Accent4 25 3 2 6" xfId="31228" xr:uid="{00000000-0005-0000-0000-0000CE250000}"/>
    <cellStyle name="40% - Accent4 25 3 2 7" xfId="34654" xr:uid="{00000000-0005-0000-0000-0000CF250000}"/>
    <cellStyle name="40% - Accent4 25 3 3" xfId="3792" xr:uid="{00000000-0005-0000-0000-0000D0250000}"/>
    <cellStyle name="40% - Accent4 25 3 3 2" xfId="31233" xr:uid="{00000000-0005-0000-0000-0000D1250000}"/>
    <cellStyle name="40% - Accent4 25 3 3 3" xfId="34659" xr:uid="{00000000-0005-0000-0000-0000D2250000}"/>
    <cellStyle name="40% - Accent4 25 3 4" xfId="3793" xr:uid="{00000000-0005-0000-0000-0000D3250000}"/>
    <cellStyle name="40% - Accent4 25 3 4 2" xfId="31234" xr:uid="{00000000-0005-0000-0000-0000D4250000}"/>
    <cellStyle name="40% - Accent4 25 3 4 3" xfId="34660" xr:uid="{00000000-0005-0000-0000-0000D5250000}"/>
    <cellStyle name="40% - Accent4 25 3 5" xfId="3794" xr:uid="{00000000-0005-0000-0000-0000D6250000}"/>
    <cellStyle name="40% - Accent4 25 3 5 2" xfId="31235" xr:uid="{00000000-0005-0000-0000-0000D7250000}"/>
    <cellStyle name="40% - Accent4 25 3 5 3" xfId="34661" xr:uid="{00000000-0005-0000-0000-0000D8250000}"/>
    <cellStyle name="40% - Accent4 25 3 6" xfId="3795" xr:uid="{00000000-0005-0000-0000-0000D9250000}"/>
    <cellStyle name="40% - Accent4 25 3 6 2" xfId="31236" xr:uid="{00000000-0005-0000-0000-0000DA250000}"/>
    <cellStyle name="40% - Accent4 25 3 6 3" xfId="34662" xr:uid="{00000000-0005-0000-0000-0000DB250000}"/>
    <cellStyle name="40% - Accent4 25 3 7" xfId="31227" xr:uid="{00000000-0005-0000-0000-0000DC250000}"/>
    <cellStyle name="40% - Accent4 25 3 8" xfId="34653" xr:uid="{00000000-0005-0000-0000-0000DD250000}"/>
    <cellStyle name="40% - Accent4 25 4" xfId="3796" xr:uid="{00000000-0005-0000-0000-0000DE250000}"/>
    <cellStyle name="40% - Accent4 25 4 2" xfId="3797" xr:uid="{00000000-0005-0000-0000-0000DF250000}"/>
    <cellStyle name="40% - Accent4 25 4 2 2" xfId="31238" xr:uid="{00000000-0005-0000-0000-0000E0250000}"/>
    <cellStyle name="40% - Accent4 25 4 2 3" xfId="34664" xr:uid="{00000000-0005-0000-0000-0000E1250000}"/>
    <cellStyle name="40% - Accent4 25 4 3" xfId="3798" xr:uid="{00000000-0005-0000-0000-0000E2250000}"/>
    <cellStyle name="40% - Accent4 25 4 3 2" xfId="31239" xr:uid="{00000000-0005-0000-0000-0000E3250000}"/>
    <cellStyle name="40% - Accent4 25 4 3 3" xfId="34665" xr:uid="{00000000-0005-0000-0000-0000E4250000}"/>
    <cellStyle name="40% - Accent4 25 4 4" xfId="3799" xr:uid="{00000000-0005-0000-0000-0000E5250000}"/>
    <cellStyle name="40% - Accent4 25 4 4 2" xfId="31240" xr:uid="{00000000-0005-0000-0000-0000E6250000}"/>
    <cellStyle name="40% - Accent4 25 4 4 3" xfId="34666" xr:uid="{00000000-0005-0000-0000-0000E7250000}"/>
    <cellStyle name="40% - Accent4 25 4 5" xfId="3800" xr:uid="{00000000-0005-0000-0000-0000E8250000}"/>
    <cellStyle name="40% - Accent4 25 4 5 2" xfId="31241" xr:uid="{00000000-0005-0000-0000-0000E9250000}"/>
    <cellStyle name="40% - Accent4 25 4 5 3" xfId="34667" xr:uid="{00000000-0005-0000-0000-0000EA250000}"/>
    <cellStyle name="40% - Accent4 25 4 6" xfId="31237" xr:uid="{00000000-0005-0000-0000-0000EB250000}"/>
    <cellStyle name="40% - Accent4 25 4 7" xfId="34663" xr:uid="{00000000-0005-0000-0000-0000EC250000}"/>
    <cellStyle name="40% - Accent4 25 5" xfId="3801" xr:uid="{00000000-0005-0000-0000-0000ED250000}"/>
    <cellStyle name="40% - Accent4 25 5 2" xfId="31242" xr:uid="{00000000-0005-0000-0000-0000EE250000}"/>
    <cellStyle name="40% - Accent4 25 5 3" xfId="34668" xr:uid="{00000000-0005-0000-0000-0000EF250000}"/>
    <cellStyle name="40% - Accent4 25 6" xfId="3802" xr:uid="{00000000-0005-0000-0000-0000F0250000}"/>
    <cellStyle name="40% - Accent4 25 6 2" xfId="31243" xr:uid="{00000000-0005-0000-0000-0000F1250000}"/>
    <cellStyle name="40% - Accent4 25 6 3" xfId="34669" xr:uid="{00000000-0005-0000-0000-0000F2250000}"/>
    <cellStyle name="40% - Accent4 25 7" xfId="3803" xr:uid="{00000000-0005-0000-0000-0000F3250000}"/>
    <cellStyle name="40% - Accent4 25 7 2" xfId="31244" xr:uid="{00000000-0005-0000-0000-0000F4250000}"/>
    <cellStyle name="40% - Accent4 25 7 3" xfId="34670" xr:uid="{00000000-0005-0000-0000-0000F5250000}"/>
    <cellStyle name="40% - Accent4 25 8" xfId="3804" xr:uid="{00000000-0005-0000-0000-0000F6250000}"/>
    <cellStyle name="40% - Accent4 25 8 2" xfId="31245" xr:uid="{00000000-0005-0000-0000-0000F7250000}"/>
    <cellStyle name="40% - Accent4 25 8 3" xfId="34671" xr:uid="{00000000-0005-0000-0000-0000F8250000}"/>
    <cellStyle name="40% - Accent4 25 9" xfId="31223" xr:uid="{00000000-0005-0000-0000-0000F9250000}"/>
    <cellStyle name="40% - Accent4 26" xfId="3805" xr:uid="{00000000-0005-0000-0000-0000FA250000}"/>
    <cellStyle name="40% - Accent4 26 10" xfId="34672" xr:uid="{00000000-0005-0000-0000-0000FB250000}"/>
    <cellStyle name="40% - Accent4 26 2" xfId="3806" xr:uid="{00000000-0005-0000-0000-0000FC250000}"/>
    <cellStyle name="40% - Accent4 26 2 2" xfId="3807" xr:uid="{00000000-0005-0000-0000-0000FD250000}"/>
    <cellStyle name="40% - Accent4 26 2 2 2" xfId="3808" xr:uid="{00000000-0005-0000-0000-0000FE250000}"/>
    <cellStyle name="40% - Accent4 26 2 2 2 2" xfId="31248" xr:uid="{00000000-0005-0000-0000-0000FF250000}"/>
    <cellStyle name="40% - Accent4 26 2 2 2 3" xfId="34674" xr:uid="{00000000-0005-0000-0000-000000260000}"/>
    <cellStyle name="40% - Accent4 26 2 2 3" xfId="3809" xr:uid="{00000000-0005-0000-0000-000001260000}"/>
    <cellStyle name="40% - Accent4 26 2 2 3 2" xfId="31249" xr:uid="{00000000-0005-0000-0000-000002260000}"/>
    <cellStyle name="40% - Accent4 26 2 2 3 3" xfId="34675" xr:uid="{00000000-0005-0000-0000-000003260000}"/>
    <cellStyle name="40% - Accent4 26 2 2 4" xfId="31247" xr:uid="{00000000-0005-0000-0000-000004260000}"/>
    <cellStyle name="40% - Accent4 26 2 2 5" xfId="34673" xr:uid="{00000000-0005-0000-0000-000005260000}"/>
    <cellStyle name="40% - Accent4 26 3" xfId="3810" xr:uid="{00000000-0005-0000-0000-000006260000}"/>
    <cellStyle name="40% - Accent4 26 3 2" xfId="3811" xr:uid="{00000000-0005-0000-0000-000007260000}"/>
    <cellStyle name="40% - Accent4 26 3 2 2" xfId="3812" xr:uid="{00000000-0005-0000-0000-000008260000}"/>
    <cellStyle name="40% - Accent4 26 3 2 2 2" xfId="31252" xr:uid="{00000000-0005-0000-0000-000009260000}"/>
    <cellStyle name="40% - Accent4 26 3 2 2 3" xfId="34678" xr:uid="{00000000-0005-0000-0000-00000A260000}"/>
    <cellStyle name="40% - Accent4 26 3 2 3" xfId="3813" xr:uid="{00000000-0005-0000-0000-00000B260000}"/>
    <cellStyle name="40% - Accent4 26 3 2 3 2" xfId="31253" xr:uid="{00000000-0005-0000-0000-00000C260000}"/>
    <cellStyle name="40% - Accent4 26 3 2 3 3" xfId="34679" xr:uid="{00000000-0005-0000-0000-00000D260000}"/>
    <cellStyle name="40% - Accent4 26 3 2 4" xfId="3814" xr:uid="{00000000-0005-0000-0000-00000E260000}"/>
    <cellStyle name="40% - Accent4 26 3 2 4 2" xfId="31254" xr:uid="{00000000-0005-0000-0000-00000F260000}"/>
    <cellStyle name="40% - Accent4 26 3 2 4 3" xfId="34680" xr:uid="{00000000-0005-0000-0000-000010260000}"/>
    <cellStyle name="40% - Accent4 26 3 2 5" xfId="3815" xr:uid="{00000000-0005-0000-0000-000011260000}"/>
    <cellStyle name="40% - Accent4 26 3 2 5 2" xfId="31255" xr:uid="{00000000-0005-0000-0000-000012260000}"/>
    <cellStyle name="40% - Accent4 26 3 2 5 3" xfId="34681" xr:uid="{00000000-0005-0000-0000-000013260000}"/>
    <cellStyle name="40% - Accent4 26 3 2 6" xfId="31251" xr:uid="{00000000-0005-0000-0000-000014260000}"/>
    <cellStyle name="40% - Accent4 26 3 2 7" xfId="34677" xr:uid="{00000000-0005-0000-0000-000015260000}"/>
    <cellStyle name="40% - Accent4 26 3 3" xfId="3816" xr:uid="{00000000-0005-0000-0000-000016260000}"/>
    <cellStyle name="40% - Accent4 26 3 3 2" xfId="31256" xr:uid="{00000000-0005-0000-0000-000017260000}"/>
    <cellStyle name="40% - Accent4 26 3 3 3" xfId="34682" xr:uid="{00000000-0005-0000-0000-000018260000}"/>
    <cellStyle name="40% - Accent4 26 3 4" xfId="3817" xr:uid="{00000000-0005-0000-0000-000019260000}"/>
    <cellStyle name="40% - Accent4 26 3 4 2" xfId="31257" xr:uid="{00000000-0005-0000-0000-00001A260000}"/>
    <cellStyle name="40% - Accent4 26 3 4 3" xfId="34683" xr:uid="{00000000-0005-0000-0000-00001B260000}"/>
    <cellStyle name="40% - Accent4 26 3 5" xfId="3818" xr:uid="{00000000-0005-0000-0000-00001C260000}"/>
    <cellStyle name="40% - Accent4 26 3 5 2" xfId="31258" xr:uid="{00000000-0005-0000-0000-00001D260000}"/>
    <cellStyle name="40% - Accent4 26 3 5 3" xfId="34684" xr:uid="{00000000-0005-0000-0000-00001E260000}"/>
    <cellStyle name="40% - Accent4 26 3 6" xfId="3819" xr:uid="{00000000-0005-0000-0000-00001F260000}"/>
    <cellStyle name="40% - Accent4 26 3 6 2" xfId="31259" xr:uid="{00000000-0005-0000-0000-000020260000}"/>
    <cellStyle name="40% - Accent4 26 3 6 3" xfId="34685" xr:uid="{00000000-0005-0000-0000-000021260000}"/>
    <cellStyle name="40% - Accent4 26 3 7" xfId="31250" xr:uid="{00000000-0005-0000-0000-000022260000}"/>
    <cellStyle name="40% - Accent4 26 3 8" xfId="34676" xr:uid="{00000000-0005-0000-0000-000023260000}"/>
    <cellStyle name="40% - Accent4 26 4" xfId="3820" xr:uid="{00000000-0005-0000-0000-000024260000}"/>
    <cellStyle name="40% - Accent4 26 4 2" xfId="3821" xr:uid="{00000000-0005-0000-0000-000025260000}"/>
    <cellStyle name="40% - Accent4 26 4 2 2" xfId="31261" xr:uid="{00000000-0005-0000-0000-000026260000}"/>
    <cellStyle name="40% - Accent4 26 4 2 3" xfId="34687" xr:uid="{00000000-0005-0000-0000-000027260000}"/>
    <cellStyle name="40% - Accent4 26 4 3" xfId="3822" xr:uid="{00000000-0005-0000-0000-000028260000}"/>
    <cellStyle name="40% - Accent4 26 4 3 2" xfId="31262" xr:uid="{00000000-0005-0000-0000-000029260000}"/>
    <cellStyle name="40% - Accent4 26 4 3 3" xfId="34688" xr:uid="{00000000-0005-0000-0000-00002A260000}"/>
    <cellStyle name="40% - Accent4 26 4 4" xfId="3823" xr:uid="{00000000-0005-0000-0000-00002B260000}"/>
    <cellStyle name="40% - Accent4 26 4 4 2" xfId="31263" xr:uid="{00000000-0005-0000-0000-00002C260000}"/>
    <cellStyle name="40% - Accent4 26 4 4 3" xfId="34689" xr:uid="{00000000-0005-0000-0000-00002D260000}"/>
    <cellStyle name="40% - Accent4 26 4 5" xfId="3824" xr:uid="{00000000-0005-0000-0000-00002E260000}"/>
    <cellStyle name="40% - Accent4 26 4 5 2" xfId="31264" xr:uid="{00000000-0005-0000-0000-00002F260000}"/>
    <cellStyle name="40% - Accent4 26 4 5 3" xfId="34690" xr:uid="{00000000-0005-0000-0000-000030260000}"/>
    <cellStyle name="40% - Accent4 26 4 6" xfId="31260" xr:uid="{00000000-0005-0000-0000-000031260000}"/>
    <cellStyle name="40% - Accent4 26 4 7" xfId="34686" xr:uid="{00000000-0005-0000-0000-000032260000}"/>
    <cellStyle name="40% - Accent4 26 5" xfId="3825" xr:uid="{00000000-0005-0000-0000-000033260000}"/>
    <cellStyle name="40% - Accent4 26 5 2" xfId="31265" xr:uid="{00000000-0005-0000-0000-000034260000}"/>
    <cellStyle name="40% - Accent4 26 5 3" xfId="34691" xr:uid="{00000000-0005-0000-0000-000035260000}"/>
    <cellStyle name="40% - Accent4 26 6" xfId="3826" xr:uid="{00000000-0005-0000-0000-000036260000}"/>
    <cellStyle name="40% - Accent4 26 6 2" xfId="31266" xr:uid="{00000000-0005-0000-0000-000037260000}"/>
    <cellStyle name="40% - Accent4 26 6 3" xfId="34692" xr:uid="{00000000-0005-0000-0000-000038260000}"/>
    <cellStyle name="40% - Accent4 26 7" xfId="3827" xr:uid="{00000000-0005-0000-0000-000039260000}"/>
    <cellStyle name="40% - Accent4 26 7 2" xfId="31267" xr:uid="{00000000-0005-0000-0000-00003A260000}"/>
    <cellStyle name="40% - Accent4 26 7 3" xfId="34693" xr:uid="{00000000-0005-0000-0000-00003B260000}"/>
    <cellStyle name="40% - Accent4 26 8" xfId="3828" xr:uid="{00000000-0005-0000-0000-00003C260000}"/>
    <cellStyle name="40% - Accent4 26 8 2" xfId="31268" xr:uid="{00000000-0005-0000-0000-00003D260000}"/>
    <cellStyle name="40% - Accent4 26 8 3" xfId="34694" xr:uid="{00000000-0005-0000-0000-00003E260000}"/>
    <cellStyle name="40% - Accent4 26 9" xfId="31246" xr:uid="{00000000-0005-0000-0000-00003F260000}"/>
    <cellStyle name="40% - Accent4 27" xfId="3829" xr:uid="{00000000-0005-0000-0000-000040260000}"/>
    <cellStyle name="40% - Accent4 27 10" xfId="34695" xr:uid="{00000000-0005-0000-0000-000041260000}"/>
    <cellStyle name="40% - Accent4 27 2" xfId="3830" xr:uid="{00000000-0005-0000-0000-000042260000}"/>
    <cellStyle name="40% - Accent4 27 2 2" xfId="3831" xr:uid="{00000000-0005-0000-0000-000043260000}"/>
    <cellStyle name="40% - Accent4 27 2 2 2" xfId="3832" xr:uid="{00000000-0005-0000-0000-000044260000}"/>
    <cellStyle name="40% - Accent4 27 2 2 2 2" xfId="31271" xr:uid="{00000000-0005-0000-0000-000045260000}"/>
    <cellStyle name="40% - Accent4 27 2 2 2 3" xfId="34697" xr:uid="{00000000-0005-0000-0000-000046260000}"/>
    <cellStyle name="40% - Accent4 27 2 2 3" xfId="3833" xr:uid="{00000000-0005-0000-0000-000047260000}"/>
    <cellStyle name="40% - Accent4 27 2 2 3 2" xfId="31272" xr:uid="{00000000-0005-0000-0000-000048260000}"/>
    <cellStyle name="40% - Accent4 27 2 2 3 3" xfId="34698" xr:uid="{00000000-0005-0000-0000-000049260000}"/>
    <cellStyle name="40% - Accent4 27 2 2 4" xfId="31270" xr:uid="{00000000-0005-0000-0000-00004A260000}"/>
    <cellStyle name="40% - Accent4 27 2 2 5" xfId="34696" xr:uid="{00000000-0005-0000-0000-00004B260000}"/>
    <cellStyle name="40% - Accent4 27 3" xfId="3834" xr:uid="{00000000-0005-0000-0000-00004C260000}"/>
    <cellStyle name="40% - Accent4 27 3 2" xfId="3835" xr:uid="{00000000-0005-0000-0000-00004D260000}"/>
    <cellStyle name="40% - Accent4 27 3 2 2" xfId="3836" xr:uid="{00000000-0005-0000-0000-00004E260000}"/>
    <cellStyle name="40% - Accent4 27 3 2 2 2" xfId="31275" xr:uid="{00000000-0005-0000-0000-00004F260000}"/>
    <cellStyle name="40% - Accent4 27 3 2 2 3" xfId="34701" xr:uid="{00000000-0005-0000-0000-000050260000}"/>
    <cellStyle name="40% - Accent4 27 3 2 3" xfId="3837" xr:uid="{00000000-0005-0000-0000-000051260000}"/>
    <cellStyle name="40% - Accent4 27 3 2 3 2" xfId="31276" xr:uid="{00000000-0005-0000-0000-000052260000}"/>
    <cellStyle name="40% - Accent4 27 3 2 3 3" xfId="34702" xr:uid="{00000000-0005-0000-0000-000053260000}"/>
    <cellStyle name="40% - Accent4 27 3 2 4" xfId="3838" xr:uid="{00000000-0005-0000-0000-000054260000}"/>
    <cellStyle name="40% - Accent4 27 3 2 4 2" xfId="31277" xr:uid="{00000000-0005-0000-0000-000055260000}"/>
    <cellStyle name="40% - Accent4 27 3 2 4 3" xfId="34703" xr:uid="{00000000-0005-0000-0000-000056260000}"/>
    <cellStyle name="40% - Accent4 27 3 2 5" xfId="3839" xr:uid="{00000000-0005-0000-0000-000057260000}"/>
    <cellStyle name="40% - Accent4 27 3 2 5 2" xfId="31278" xr:uid="{00000000-0005-0000-0000-000058260000}"/>
    <cellStyle name="40% - Accent4 27 3 2 5 3" xfId="34704" xr:uid="{00000000-0005-0000-0000-000059260000}"/>
    <cellStyle name="40% - Accent4 27 3 2 6" xfId="31274" xr:uid="{00000000-0005-0000-0000-00005A260000}"/>
    <cellStyle name="40% - Accent4 27 3 2 7" xfId="34700" xr:uid="{00000000-0005-0000-0000-00005B260000}"/>
    <cellStyle name="40% - Accent4 27 3 3" xfId="3840" xr:uid="{00000000-0005-0000-0000-00005C260000}"/>
    <cellStyle name="40% - Accent4 27 3 3 2" xfId="31279" xr:uid="{00000000-0005-0000-0000-00005D260000}"/>
    <cellStyle name="40% - Accent4 27 3 3 3" xfId="34705" xr:uid="{00000000-0005-0000-0000-00005E260000}"/>
    <cellStyle name="40% - Accent4 27 3 4" xfId="3841" xr:uid="{00000000-0005-0000-0000-00005F260000}"/>
    <cellStyle name="40% - Accent4 27 3 4 2" xfId="31280" xr:uid="{00000000-0005-0000-0000-000060260000}"/>
    <cellStyle name="40% - Accent4 27 3 4 3" xfId="34706" xr:uid="{00000000-0005-0000-0000-000061260000}"/>
    <cellStyle name="40% - Accent4 27 3 5" xfId="3842" xr:uid="{00000000-0005-0000-0000-000062260000}"/>
    <cellStyle name="40% - Accent4 27 3 5 2" xfId="31281" xr:uid="{00000000-0005-0000-0000-000063260000}"/>
    <cellStyle name="40% - Accent4 27 3 5 3" xfId="34707" xr:uid="{00000000-0005-0000-0000-000064260000}"/>
    <cellStyle name="40% - Accent4 27 3 6" xfId="3843" xr:uid="{00000000-0005-0000-0000-000065260000}"/>
    <cellStyle name="40% - Accent4 27 3 6 2" xfId="31282" xr:uid="{00000000-0005-0000-0000-000066260000}"/>
    <cellStyle name="40% - Accent4 27 3 6 3" xfId="34708" xr:uid="{00000000-0005-0000-0000-000067260000}"/>
    <cellStyle name="40% - Accent4 27 3 7" xfId="31273" xr:uid="{00000000-0005-0000-0000-000068260000}"/>
    <cellStyle name="40% - Accent4 27 3 8" xfId="34699" xr:uid="{00000000-0005-0000-0000-000069260000}"/>
    <cellStyle name="40% - Accent4 27 4" xfId="3844" xr:uid="{00000000-0005-0000-0000-00006A260000}"/>
    <cellStyle name="40% - Accent4 27 4 2" xfId="3845" xr:uid="{00000000-0005-0000-0000-00006B260000}"/>
    <cellStyle name="40% - Accent4 27 4 2 2" xfId="31284" xr:uid="{00000000-0005-0000-0000-00006C260000}"/>
    <cellStyle name="40% - Accent4 27 4 2 3" xfId="34710" xr:uid="{00000000-0005-0000-0000-00006D260000}"/>
    <cellStyle name="40% - Accent4 27 4 3" xfId="3846" xr:uid="{00000000-0005-0000-0000-00006E260000}"/>
    <cellStyle name="40% - Accent4 27 4 3 2" xfId="31285" xr:uid="{00000000-0005-0000-0000-00006F260000}"/>
    <cellStyle name="40% - Accent4 27 4 3 3" xfId="34711" xr:uid="{00000000-0005-0000-0000-000070260000}"/>
    <cellStyle name="40% - Accent4 27 4 4" xfId="3847" xr:uid="{00000000-0005-0000-0000-000071260000}"/>
    <cellStyle name="40% - Accent4 27 4 4 2" xfId="31286" xr:uid="{00000000-0005-0000-0000-000072260000}"/>
    <cellStyle name="40% - Accent4 27 4 4 3" xfId="34712" xr:uid="{00000000-0005-0000-0000-000073260000}"/>
    <cellStyle name="40% - Accent4 27 4 5" xfId="3848" xr:uid="{00000000-0005-0000-0000-000074260000}"/>
    <cellStyle name="40% - Accent4 27 4 5 2" xfId="31287" xr:uid="{00000000-0005-0000-0000-000075260000}"/>
    <cellStyle name="40% - Accent4 27 4 5 3" xfId="34713" xr:uid="{00000000-0005-0000-0000-000076260000}"/>
    <cellStyle name="40% - Accent4 27 4 6" xfId="31283" xr:uid="{00000000-0005-0000-0000-000077260000}"/>
    <cellStyle name="40% - Accent4 27 4 7" xfId="34709" xr:uid="{00000000-0005-0000-0000-000078260000}"/>
    <cellStyle name="40% - Accent4 27 5" xfId="3849" xr:uid="{00000000-0005-0000-0000-000079260000}"/>
    <cellStyle name="40% - Accent4 27 5 2" xfId="31288" xr:uid="{00000000-0005-0000-0000-00007A260000}"/>
    <cellStyle name="40% - Accent4 27 5 3" xfId="34714" xr:uid="{00000000-0005-0000-0000-00007B260000}"/>
    <cellStyle name="40% - Accent4 27 6" xfId="3850" xr:uid="{00000000-0005-0000-0000-00007C260000}"/>
    <cellStyle name="40% - Accent4 27 6 2" xfId="31289" xr:uid="{00000000-0005-0000-0000-00007D260000}"/>
    <cellStyle name="40% - Accent4 27 6 3" xfId="34715" xr:uid="{00000000-0005-0000-0000-00007E260000}"/>
    <cellStyle name="40% - Accent4 27 7" xfId="3851" xr:uid="{00000000-0005-0000-0000-00007F260000}"/>
    <cellStyle name="40% - Accent4 27 7 2" xfId="31290" xr:uid="{00000000-0005-0000-0000-000080260000}"/>
    <cellStyle name="40% - Accent4 27 7 3" xfId="34716" xr:uid="{00000000-0005-0000-0000-000081260000}"/>
    <cellStyle name="40% - Accent4 27 8" xfId="3852" xr:uid="{00000000-0005-0000-0000-000082260000}"/>
    <cellStyle name="40% - Accent4 27 8 2" xfId="31291" xr:uid="{00000000-0005-0000-0000-000083260000}"/>
    <cellStyle name="40% - Accent4 27 8 3" xfId="34717" xr:uid="{00000000-0005-0000-0000-000084260000}"/>
    <cellStyle name="40% - Accent4 27 9" xfId="31269" xr:uid="{00000000-0005-0000-0000-000085260000}"/>
    <cellStyle name="40% - Accent4 28" xfId="3853" xr:uid="{00000000-0005-0000-0000-000086260000}"/>
    <cellStyle name="40% - Accent4 29" xfId="3854" xr:uid="{00000000-0005-0000-0000-000087260000}"/>
    <cellStyle name="40% - Accent4 3" xfId="3855" xr:uid="{00000000-0005-0000-0000-000088260000}"/>
    <cellStyle name="40% - Accent4 30" xfId="3856" xr:uid="{00000000-0005-0000-0000-000089260000}"/>
    <cellStyle name="40% - Accent4 31" xfId="3857" xr:uid="{00000000-0005-0000-0000-00008A260000}"/>
    <cellStyle name="40% - Accent4 32" xfId="3858" xr:uid="{00000000-0005-0000-0000-00008B260000}"/>
    <cellStyle name="40% - Accent4 33" xfId="3859" xr:uid="{00000000-0005-0000-0000-00008C260000}"/>
    <cellStyle name="40% - Accent4 34" xfId="3860" xr:uid="{00000000-0005-0000-0000-00008D260000}"/>
    <cellStyle name="40% - Accent4 35" xfId="3861" xr:uid="{00000000-0005-0000-0000-00008E260000}"/>
    <cellStyle name="40% - Accent4 4" xfId="3862" xr:uid="{00000000-0005-0000-0000-00008F260000}"/>
    <cellStyle name="40% - Accent4 5" xfId="3863" xr:uid="{00000000-0005-0000-0000-000090260000}"/>
    <cellStyle name="40% - Accent4 6" xfId="3864" xr:uid="{00000000-0005-0000-0000-000091260000}"/>
    <cellStyle name="40% - Accent4 7" xfId="3865" xr:uid="{00000000-0005-0000-0000-000092260000}"/>
    <cellStyle name="40% - Accent4 8" xfId="3866" xr:uid="{00000000-0005-0000-0000-000093260000}"/>
    <cellStyle name="40% - Accent4 9" xfId="3867" xr:uid="{00000000-0005-0000-0000-000094260000}"/>
    <cellStyle name="40% - Accent5 10" xfId="3868" xr:uid="{00000000-0005-0000-0000-000095260000}"/>
    <cellStyle name="40% - Accent5 11" xfId="3869" xr:uid="{00000000-0005-0000-0000-000096260000}"/>
    <cellStyle name="40% - Accent5 12" xfId="3870" xr:uid="{00000000-0005-0000-0000-000097260000}"/>
    <cellStyle name="40% - Accent5 13" xfId="3871" xr:uid="{00000000-0005-0000-0000-000098260000}"/>
    <cellStyle name="40% - Accent5 14" xfId="3872" xr:uid="{00000000-0005-0000-0000-000099260000}"/>
    <cellStyle name="40% - Accent5 15" xfId="3873" xr:uid="{00000000-0005-0000-0000-00009A260000}"/>
    <cellStyle name="40% - Accent5 16" xfId="3874" xr:uid="{00000000-0005-0000-0000-00009B260000}"/>
    <cellStyle name="40% - Accent5 17" xfId="3875" xr:uid="{00000000-0005-0000-0000-00009C260000}"/>
    <cellStyle name="40% - Accent5 18" xfId="3876" xr:uid="{00000000-0005-0000-0000-00009D260000}"/>
    <cellStyle name="40% - Accent5 19" xfId="3877" xr:uid="{00000000-0005-0000-0000-00009E260000}"/>
    <cellStyle name="40% - Accent5 2" xfId="12" xr:uid="{00000000-0005-0000-0000-00009F260000}"/>
    <cellStyle name="40% - Accent5 2 10" xfId="3879" xr:uid="{00000000-0005-0000-0000-0000A0260000}"/>
    <cellStyle name="40% - Accent5 2 11" xfId="3880" xr:uid="{00000000-0005-0000-0000-0000A1260000}"/>
    <cellStyle name="40% - Accent5 2 12" xfId="3881" xr:uid="{00000000-0005-0000-0000-0000A2260000}"/>
    <cellStyle name="40% - Accent5 2 13" xfId="3882" xr:uid="{00000000-0005-0000-0000-0000A3260000}"/>
    <cellStyle name="40% - Accent5 2 14" xfId="3878" xr:uid="{00000000-0005-0000-0000-0000A4260000}"/>
    <cellStyle name="40% - Accent5 2 2" xfId="3883" xr:uid="{00000000-0005-0000-0000-0000A5260000}"/>
    <cellStyle name="40% - Accent5 2 3" xfId="3884" xr:uid="{00000000-0005-0000-0000-0000A6260000}"/>
    <cellStyle name="40% - Accent5 2 4" xfId="3885" xr:uid="{00000000-0005-0000-0000-0000A7260000}"/>
    <cellStyle name="40% - Accent5 2 5" xfId="3886" xr:uid="{00000000-0005-0000-0000-0000A8260000}"/>
    <cellStyle name="40% - Accent5 2 6" xfId="3887" xr:uid="{00000000-0005-0000-0000-0000A9260000}"/>
    <cellStyle name="40% - Accent5 2 7" xfId="3888" xr:uid="{00000000-0005-0000-0000-0000AA260000}"/>
    <cellStyle name="40% - Accent5 2 8" xfId="3889" xr:uid="{00000000-0005-0000-0000-0000AB260000}"/>
    <cellStyle name="40% - Accent5 2 9" xfId="3890" xr:uid="{00000000-0005-0000-0000-0000AC260000}"/>
    <cellStyle name="40% - Accent5 20" xfId="3891" xr:uid="{00000000-0005-0000-0000-0000AD260000}"/>
    <cellStyle name="40% - Accent5 21" xfId="3892" xr:uid="{00000000-0005-0000-0000-0000AE260000}"/>
    <cellStyle name="40% - Accent5 21 10" xfId="3893" xr:uid="{00000000-0005-0000-0000-0000AF260000}"/>
    <cellStyle name="40% - Accent5 21 11" xfId="3894" xr:uid="{00000000-0005-0000-0000-0000B0260000}"/>
    <cellStyle name="40% - Accent5 21 12" xfId="3895" xr:uid="{00000000-0005-0000-0000-0000B1260000}"/>
    <cellStyle name="40% - Accent5 21 13" xfId="3896" xr:uid="{00000000-0005-0000-0000-0000B2260000}"/>
    <cellStyle name="40% - Accent5 21 14" xfId="3897" xr:uid="{00000000-0005-0000-0000-0000B3260000}"/>
    <cellStyle name="40% - Accent5 21 2" xfId="3898" xr:uid="{00000000-0005-0000-0000-0000B4260000}"/>
    <cellStyle name="40% - Accent5 21 2 2" xfId="3899" xr:uid="{00000000-0005-0000-0000-0000B5260000}"/>
    <cellStyle name="40% - Accent5 21 2 3" xfId="3900" xr:uid="{00000000-0005-0000-0000-0000B6260000}"/>
    <cellStyle name="40% - Accent5 21 2 3 2" xfId="3901" xr:uid="{00000000-0005-0000-0000-0000B7260000}"/>
    <cellStyle name="40% - Accent5 21 2 4" xfId="3902" xr:uid="{00000000-0005-0000-0000-0000B8260000}"/>
    <cellStyle name="40% - Accent5 21 2 5" xfId="3903" xr:uid="{00000000-0005-0000-0000-0000B9260000}"/>
    <cellStyle name="40% - Accent5 21 3" xfId="3904" xr:uid="{00000000-0005-0000-0000-0000BA260000}"/>
    <cellStyle name="40% - Accent5 21 4" xfId="3905" xr:uid="{00000000-0005-0000-0000-0000BB260000}"/>
    <cellStyle name="40% - Accent5 21 5" xfId="3906" xr:uid="{00000000-0005-0000-0000-0000BC260000}"/>
    <cellStyle name="40% - Accent5 21 6" xfId="3907" xr:uid="{00000000-0005-0000-0000-0000BD260000}"/>
    <cellStyle name="40% - Accent5 21 7" xfId="3908" xr:uid="{00000000-0005-0000-0000-0000BE260000}"/>
    <cellStyle name="40% - Accent5 21 8" xfId="3909" xr:uid="{00000000-0005-0000-0000-0000BF260000}"/>
    <cellStyle name="40% - Accent5 21 9" xfId="3910" xr:uid="{00000000-0005-0000-0000-0000C0260000}"/>
    <cellStyle name="40% - Accent5 22" xfId="3911" xr:uid="{00000000-0005-0000-0000-0000C1260000}"/>
    <cellStyle name="40% - Accent5 22 10" xfId="3912" xr:uid="{00000000-0005-0000-0000-0000C2260000}"/>
    <cellStyle name="40% - Accent5 22 10 2" xfId="31293" xr:uid="{00000000-0005-0000-0000-0000C3260000}"/>
    <cellStyle name="40% - Accent5 22 10 3" xfId="34719" xr:uid="{00000000-0005-0000-0000-0000C4260000}"/>
    <cellStyle name="40% - Accent5 22 11" xfId="3913" xr:uid="{00000000-0005-0000-0000-0000C5260000}"/>
    <cellStyle name="40% - Accent5 22 11 2" xfId="31294" xr:uid="{00000000-0005-0000-0000-0000C6260000}"/>
    <cellStyle name="40% - Accent5 22 11 3" xfId="34720" xr:uid="{00000000-0005-0000-0000-0000C7260000}"/>
    <cellStyle name="40% - Accent5 22 12" xfId="3914" xr:uid="{00000000-0005-0000-0000-0000C8260000}"/>
    <cellStyle name="40% - Accent5 22 12 2" xfId="31295" xr:uid="{00000000-0005-0000-0000-0000C9260000}"/>
    <cellStyle name="40% - Accent5 22 12 3" xfId="34721" xr:uid="{00000000-0005-0000-0000-0000CA260000}"/>
    <cellStyle name="40% - Accent5 22 13" xfId="3915" xr:uid="{00000000-0005-0000-0000-0000CB260000}"/>
    <cellStyle name="40% - Accent5 22 13 2" xfId="31296" xr:uid="{00000000-0005-0000-0000-0000CC260000}"/>
    <cellStyle name="40% - Accent5 22 13 3" xfId="34722" xr:uid="{00000000-0005-0000-0000-0000CD260000}"/>
    <cellStyle name="40% - Accent5 22 14" xfId="3916" xr:uid="{00000000-0005-0000-0000-0000CE260000}"/>
    <cellStyle name="40% - Accent5 22 14 2" xfId="31297" xr:uid="{00000000-0005-0000-0000-0000CF260000}"/>
    <cellStyle name="40% - Accent5 22 14 3" xfId="34723" xr:uid="{00000000-0005-0000-0000-0000D0260000}"/>
    <cellStyle name="40% - Accent5 22 15" xfId="31292" xr:uid="{00000000-0005-0000-0000-0000D1260000}"/>
    <cellStyle name="40% - Accent5 22 16" xfId="34718" xr:uid="{00000000-0005-0000-0000-0000D2260000}"/>
    <cellStyle name="40% - Accent5 22 2" xfId="3917" xr:uid="{00000000-0005-0000-0000-0000D3260000}"/>
    <cellStyle name="40% - Accent5 22 2 10" xfId="34724" xr:uid="{00000000-0005-0000-0000-0000D4260000}"/>
    <cellStyle name="40% - Accent5 22 2 2" xfId="3918" xr:uid="{00000000-0005-0000-0000-0000D5260000}"/>
    <cellStyle name="40% - Accent5 22 2 2 2" xfId="3919" xr:uid="{00000000-0005-0000-0000-0000D6260000}"/>
    <cellStyle name="40% - Accent5 22 2 2 2 2" xfId="3920" xr:uid="{00000000-0005-0000-0000-0000D7260000}"/>
    <cellStyle name="40% - Accent5 22 2 2 2 2 2" xfId="31301" xr:uid="{00000000-0005-0000-0000-0000D8260000}"/>
    <cellStyle name="40% - Accent5 22 2 2 2 2 3" xfId="34727" xr:uid="{00000000-0005-0000-0000-0000D9260000}"/>
    <cellStyle name="40% - Accent5 22 2 2 2 3" xfId="3921" xr:uid="{00000000-0005-0000-0000-0000DA260000}"/>
    <cellStyle name="40% - Accent5 22 2 2 2 3 2" xfId="31302" xr:uid="{00000000-0005-0000-0000-0000DB260000}"/>
    <cellStyle name="40% - Accent5 22 2 2 2 3 3" xfId="34728" xr:uid="{00000000-0005-0000-0000-0000DC260000}"/>
    <cellStyle name="40% - Accent5 22 2 2 2 4" xfId="3922" xr:uid="{00000000-0005-0000-0000-0000DD260000}"/>
    <cellStyle name="40% - Accent5 22 2 2 2 4 2" xfId="31303" xr:uid="{00000000-0005-0000-0000-0000DE260000}"/>
    <cellStyle name="40% - Accent5 22 2 2 2 4 3" xfId="34729" xr:uid="{00000000-0005-0000-0000-0000DF260000}"/>
    <cellStyle name="40% - Accent5 22 2 2 2 5" xfId="3923" xr:uid="{00000000-0005-0000-0000-0000E0260000}"/>
    <cellStyle name="40% - Accent5 22 2 2 2 5 2" xfId="31304" xr:uid="{00000000-0005-0000-0000-0000E1260000}"/>
    <cellStyle name="40% - Accent5 22 2 2 2 5 3" xfId="34730" xr:uid="{00000000-0005-0000-0000-0000E2260000}"/>
    <cellStyle name="40% - Accent5 22 2 2 2 6" xfId="31300" xr:uid="{00000000-0005-0000-0000-0000E3260000}"/>
    <cellStyle name="40% - Accent5 22 2 2 2 7" xfId="34726" xr:uid="{00000000-0005-0000-0000-0000E4260000}"/>
    <cellStyle name="40% - Accent5 22 2 2 3" xfId="3924" xr:uid="{00000000-0005-0000-0000-0000E5260000}"/>
    <cellStyle name="40% - Accent5 22 2 2 3 2" xfId="31305" xr:uid="{00000000-0005-0000-0000-0000E6260000}"/>
    <cellStyle name="40% - Accent5 22 2 2 3 3" xfId="34731" xr:uid="{00000000-0005-0000-0000-0000E7260000}"/>
    <cellStyle name="40% - Accent5 22 2 2 4" xfId="3925" xr:uid="{00000000-0005-0000-0000-0000E8260000}"/>
    <cellStyle name="40% - Accent5 22 2 2 4 2" xfId="31306" xr:uid="{00000000-0005-0000-0000-0000E9260000}"/>
    <cellStyle name="40% - Accent5 22 2 2 4 3" xfId="34732" xr:uid="{00000000-0005-0000-0000-0000EA260000}"/>
    <cellStyle name="40% - Accent5 22 2 2 5" xfId="3926" xr:uid="{00000000-0005-0000-0000-0000EB260000}"/>
    <cellStyle name="40% - Accent5 22 2 2 5 2" xfId="31307" xr:uid="{00000000-0005-0000-0000-0000EC260000}"/>
    <cellStyle name="40% - Accent5 22 2 2 5 3" xfId="34733" xr:uid="{00000000-0005-0000-0000-0000ED260000}"/>
    <cellStyle name="40% - Accent5 22 2 2 6" xfId="3927" xr:uid="{00000000-0005-0000-0000-0000EE260000}"/>
    <cellStyle name="40% - Accent5 22 2 2 6 2" xfId="31308" xr:uid="{00000000-0005-0000-0000-0000EF260000}"/>
    <cellStyle name="40% - Accent5 22 2 2 6 3" xfId="34734" xr:uid="{00000000-0005-0000-0000-0000F0260000}"/>
    <cellStyle name="40% - Accent5 22 2 2 7" xfId="31299" xr:uid="{00000000-0005-0000-0000-0000F1260000}"/>
    <cellStyle name="40% - Accent5 22 2 2 8" xfId="34725" xr:uid="{00000000-0005-0000-0000-0000F2260000}"/>
    <cellStyle name="40% - Accent5 22 2 3" xfId="3928" xr:uid="{00000000-0005-0000-0000-0000F3260000}"/>
    <cellStyle name="40% - Accent5 22 2 3 2" xfId="3929" xr:uid="{00000000-0005-0000-0000-0000F4260000}"/>
    <cellStyle name="40% - Accent5 22 2 3 2 2" xfId="3930" xr:uid="{00000000-0005-0000-0000-0000F5260000}"/>
    <cellStyle name="40% - Accent5 22 2 3 2 2 2" xfId="31311" xr:uid="{00000000-0005-0000-0000-0000F6260000}"/>
    <cellStyle name="40% - Accent5 22 2 3 2 2 3" xfId="34737" xr:uid="{00000000-0005-0000-0000-0000F7260000}"/>
    <cellStyle name="40% - Accent5 22 2 3 2 3" xfId="3931" xr:uid="{00000000-0005-0000-0000-0000F8260000}"/>
    <cellStyle name="40% - Accent5 22 2 3 2 3 2" xfId="31312" xr:uid="{00000000-0005-0000-0000-0000F9260000}"/>
    <cellStyle name="40% - Accent5 22 2 3 2 3 3" xfId="34738" xr:uid="{00000000-0005-0000-0000-0000FA260000}"/>
    <cellStyle name="40% - Accent5 22 2 3 2 4" xfId="31310" xr:uid="{00000000-0005-0000-0000-0000FB260000}"/>
    <cellStyle name="40% - Accent5 22 2 3 2 5" xfId="34736" xr:uid="{00000000-0005-0000-0000-0000FC260000}"/>
    <cellStyle name="40% - Accent5 22 2 3 3" xfId="3932" xr:uid="{00000000-0005-0000-0000-0000FD260000}"/>
    <cellStyle name="40% - Accent5 22 2 3 3 2" xfId="31313" xr:uid="{00000000-0005-0000-0000-0000FE260000}"/>
    <cellStyle name="40% - Accent5 22 2 3 3 3" xfId="34739" xr:uid="{00000000-0005-0000-0000-0000FF260000}"/>
    <cellStyle name="40% - Accent5 22 2 3 4" xfId="3933" xr:uid="{00000000-0005-0000-0000-000000270000}"/>
    <cellStyle name="40% - Accent5 22 2 3 4 2" xfId="31314" xr:uid="{00000000-0005-0000-0000-000001270000}"/>
    <cellStyle name="40% - Accent5 22 2 3 4 3" xfId="34740" xr:uid="{00000000-0005-0000-0000-000002270000}"/>
    <cellStyle name="40% - Accent5 22 2 3 5" xfId="3934" xr:uid="{00000000-0005-0000-0000-000003270000}"/>
    <cellStyle name="40% - Accent5 22 2 3 5 2" xfId="31315" xr:uid="{00000000-0005-0000-0000-000004270000}"/>
    <cellStyle name="40% - Accent5 22 2 3 5 3" xfId="34741" xr:uid="{00000000-0005-0000-0000-000005270000}"/>
    <cellStyle name="40% - Accent5 22 2 3 6" xfId="3935" xr:uid="{00000000-0005-0000-0000-000006270000}"/>
    <cellStyle name="40% - Accent5 22 2 3 6 2" xfId="31316" xr:uid="{00000000-0005-0000-0000-000007270000}"/>
    <cellStyle name="40% - Accent5 22 2 3 6 3" xfId="34742" xr:uid="{00000000-0005-0000-0000-000008270000}"/>
    <cellStyle name="40% - Accent5 22 2 3 7" xfId="31309" xr:uid="{00000000-0005-0000-0000-000009270000}"/>
    <cellStyle name="40% - Accent5 22 2 3 8" xfId="34735" xr:uid="{00000000-0005-0000-0000-00000A270000}"/>
    <cellStyle name="40% - Accent5 22 2 4" xfId="3936" xr:uid="{00000000-0005-0000-0000-00000B270000}"/>
    <cellStyle name="40% - Accent5 22 2 4 2" xfId="3937" xr:uid="{00000000-0005-0000-0000-00000C270000}"/>
    <cellStyle name="40% - Accent5 22 2 4 2 2" xfId="31318" xr:uid="{00000000-0005-0000-0000-00000D270000}"/>
    <cellStyle name="40% - Accent5 22 2 4 2 3" xfId="34744" xr:uid="{00000000-0005-0000-0000-00000E270000}"/>
    <cellStyle name="40% - Accent5 22 2 4 3" xfId="3938" xr:uid="{00000000-0005-0000-0000-00000F270000}"/>
    <cellStyle name="40% - Accent5 22 2 4 3 2" xfId="31319" xr:uid="{00000000-0005-0000-0000-000010270000}"/>
    <cellStyle name="40% - Accent5 22 2 4 3 3" xfId="34745" xr:uid="{00000000-0005-0000-0000-000011270000}"/>
    <cellStyle name="40% - Accent5 22 2 4 4" xfId="31317" xr:uid="{00000000-0005-0000-0000-000012270000}"/>
    <cellStyle name="40% - Accent5 22 2 4 5" xfId="34743" xr:uid="{00000000-0005-0000-0000-000013270000}"/>
    <cellStyle name="40% - Accent5 22 2 5" xfId="3939" xr:uid="{00000000-0005-0000-0000-000014270000}"/>
    <cellStyle name="40% - Accent5 22 2 5 2" xfId="31320" xr:uid="{00000000-0005-0000-0000-000015270000}"/>
    <cellStyle name="40% - Accent5 22 2 5 3" xfId="34746" xr:uid="{00000000-0005-0000-0000-000016270000}"/>
    <cellStyle name="40% - Accent5 22 2 6" xfId="3940" xr:uid="{00000000-0005-0000-0000-000017270000}"/>
    <cellStyle name="40% - Accent5 22 2 6 2" xfId="31321" xr:uid="{00000000-0005-0000-0000-000018270000}"/>
    <cellStyle name="40% - Accent5 22 2 6 3" xfId="34747" xr:uid="{00000000-0005-0000-0000-000019270000}"/>
    <cellStyle name="40% - Accent5 22 2 7" xfId="3941" xr:uid="{00000000-0005-0000-0000-00001A270000}"/>
    <cellStyle name="40% - Accent5 22 2 7 2" xfId="31322" xr:uid="{00000000-0005-0000-0000-00001B270000}"/>
    <cellStyle name="40% - Accent5 22 2 7 3" xfId="34748" xr:uid="{00000000-0005-0000-0000-00001C270000}"/>
    <cellStyle name="40% - Accent5 22 2 8" xfId="3942" xr:uid="{00000000-0005-0000-0000-00001D270000}"/>
    <cellStyle name="40% - Accent5 22 2 8 2" xfId="31323" xr:uid="{00000000-0005-0000-0000-00001E270000}"/>
    <cellStyle name="40% - Accent5 22 2 8 3" xfId="34749" xr:uid="{00000000-0005-0000-0000-00001F270000}"/>
    <cellStyle name="40% - Accent5 22 2 9" xfId="31298" xr:uid="{00000000-0005-0000-0000-000020270000}"/>
    <cellStyle name="40% - Accent5 22 3" xfId="3943" xr:uid="{00000000-0005-0000-0000-000021270000}"/>
    <cellStyle name="40% - Accent5 22 3 2" xfId="3944" xr:uid="{00000000-0005-0000-0000-000022270000}"/>
    <cellStyle name="40% - Accent5 22 3 2 2" xfId="3945" xr:uid="{00000000-0005-0000-0000-000023270000}"/>
    <cellStyle name="40% - Accent5 22 3 2 2 2" xfId="3946" xr:uid="{00000000-0005-0000-0000-000024270000}"/>
    <cellStyle name="40% - Accent5 22 3 2 2 2 2" xfId="31326" xr:uid="{00000000-0005-0000-0000-000025270000}"/>
    <cellStyle name="40% - Accent5 22 3 2 2 2 3" xfId="34752" xr:uid="{00000000-0005-0000-0000-000026270000}"/>
    <cellStyle name="40% - Accent5 22 3 2 2 3" xfId="3947" xr:uid="{00000000-0005-0000-0000-000027270000}"/>
    <cellStyle name="40% - Accent5 22 3 2 2 3 2" xfId="31327" xr:uid="{00000000-0005-0000-0000-000028270000}"/>
    <cellStyle name="40% - Accent5 22 3 2 2 3 3" xfId="34753" xr:uid="{00000000-0005-0000-0000-000029270000}"/>
    <cellStyle name="40% - Accent5 22 3 2 2 4" xfId="31325" xr:uid="{00000000-0005-0000-0000-00002A270000}"/>
    <cellStyle name="40% - Accent5 22 3 2 2 5" xfId="34751" xr:uid="{00000000-0005-0000-0000-00002B270000}"/>
    <cellStyle name="40% - Accent5 22 3 2 3" xfId="3948" xr:uid="{00000000-0005-0000-0000-00002C270000}"/>
    <cellStyle name="40% - Accent5 22 3 2 3 2" xfId="31328" xr:uid="{00000000-0005-0000-0000-00002D270000}"/>
    <cellStyle name="40% - Accent5 22 3 2 3 3" xfId="34754" xr:uid="{00000000-0005-0000-0000-00002E270000}"/>
    <cellStyle name="40% - Accent5 22 3 2 4" xfId="3949" xr:uid="{00000000-0005-0000-0000-00002F270000}"/>
    <cellStyle name="40% - Accent5 22 3 2 4 2" xfId="31329" xr:uid="{00000000-0005-0000-0000-000030270000}"/>
    <cellStyle name="40% - Accent5 22 3 2 4 3" xfId="34755" xr:uid="{00000000-0005-0000-0000-000031270000}"/>
    <cellStyle name="40% - Accent5 22 3 2 5" xfId="31324" xr:uid="{00000000-0005-0000-0000-000032270000}"/>
    <cellStyle name="40% - Accent5 22 3 2 6" xfId="34750" xr:uid="{00000000-0005-0000-0000-000033270000}"/>
    <cellStyle name="40% - Accent5 22 3 3" xfId="3950" xr:uid="{00000000-0005-0000-0000-000034270000}"/>
    <cellStyle name="40% - Accent5 22 3 3 2" xfId="3951" xr:uid="{00000000-0005-0000-0000-000035270000}"/>
    <cellStyle name="40% - Accent5 22 3 3 2 2" xfId="3952" xr:uid="{00000000-0005-0000-0000-000036270000}"/>
    <cellStyle name="40% - Accent5 22 3 3 2 2 2" xfId="31332" xr:uid="{00000000-0005-0000-0000-000037270000}"/>
    <cellStyle name="40% - Accent5 22 3 3 2 2 3" xfId="34758" xr:uid="{00000000-0005-0000-0000-000038270000}"/>
    <cellStyle name="40% - Accent5 22 3 3 2 3" xfId="3953" xr:uid="{00000000-0005-0000-0000-000039270000}"/>
    <cellStyle name="40% - Accent5 22 3 3 2 3 2" xfId="31333" xr:uid="{00000000-0005-0000-0000-00003A270000}"/>
    <cellStyle name="40% - Accent5 22 3 3 2 3 3" xfId="34759" xr:uid="{00000000-0005-0000-0000-00003B270000}"/>
    <cellStyle name="40% - Accent5 22 3 3 2 4" xfId="31331" xr:uid="{00000000-0005-0000-0000-00003C270000}"/>
    <cellStyle name="40% - Accent5 22 3 3 2 5" xfId="34757" xr:uid="{00000000-0005-0000-0000-00003D270000}"/>
    <cellStyle name="40% - Accent5 22 3 3 3" xfId="3954" xr:uid="{00000000-0005-0000-0000-00003E270000}"/>
    <cellStyle name="40% - Accent5 22 3 3 3 2" xfId="31334" xr:uid="{00000000-0005-0000-0000-00003F270000}"/>
    <cellStyle name="40% - Accent5 22 3 3 3 3" xfId="34760" xr:uid="{00000000-0005-0000-0000-000040270000}"/>
    <cellStyle name="40% - Accent5 22 3 3 4" xfId="3955" xr:uid="{00000000-0005-0000-0000-000041270000}"/>
    <cellStyle name="40% - Accent5 22 3 3 4 2" xfId="31335" xr:uid="{00000000-0005-0000-0000-000042270000}"/>
    <cellStyle name="40% - Accent5 22 3 3 4 3" xfId="34761" xr:uid="{00000000-0005-0000-0000-000043270000}"/>
    <cellStyle name="40% - Accent5 22 3 3 5" xfId="31330" xr:uid="{00000000-0005-0000-0000-000044270000}"/>
    <cellStyle name="40% - Accent5 22 3 3 6" xfId="34756" xr:uid="{00000000-0005-0000-0000-000045270000}"/>
    <cellStyle name="40% - Accent5 22 3 4" xfId="3956" xr:uid="{00000000-0005-0000-0000-000046270000}"/>
    <cellStyle name="40% - Accent5 22 3 4 2" xfId="3957" xr:uid="{00000000-0005-0000-0000-000047270000}"/>
    <cellStyle name="40% - Accent5 22 3 4 2 2" xfId="31337" xr:uid="{00000000-0005-0000-0000-000048270000}"/>
    <cellStyle name="40% - Accent5 22 3 4 2 3" xfId="34763" xr:uid="{00000000-0005-0000-0000-000049270000}"/>
    <cellStyle name="40% - Accent5 22 3 4 3" xfId="3958" xr:uid="{00000000-0005-0000-0000-00004A270000}"/>
    <cellStyle name="40% - Accent5 22 3 4 3 2" xfId="31338" xr:uid="{00000000-0005-0000-0000-00004B270000}"/>
    <cellStyle name="40% - Accent5 22 3 4 3 3" xfId="34764" xr:uid="{00000000-0005-0000-0000-00004C270000}"/>
    <cellStyle name="40% - Accent5 22 3 4 4" xfId="31336" xr:uid="{00000000-0005-0000-0000-00004D270000}"/>
    <cellStyle name="40% - Accent5 22 3 4 5" xfId="34762" xr:uid="{00000000-0005-0000-0000-00004E270000}"/>
    <cellStyle name="40% - Accent5 22 4" xfId="3959" xr:uid="{00000000-0005-0000-0000-00004F270000}"/>
    <cellStyle name="40% - Accent5 22 4 10" xfId="34765" xr:uid="{00000000-0005-0000-0000-000050270000}"/>
    <cellStyle name="40% - Accent5 22 4 2" xfId="3960" xr:uid="{00000000-0005-0000-0000-000051270000}"/>
    <cellStyle name="40% - Accent5 22 4 2 2" xfId="3961" xr:uid="{00000000-0005-0000-0000-000052270000}"/>
    <cellStyle name="40% - Accent5 22 4 2 2 2" xfId="3962" xr:uid="{00000000-0005-0000-0000-000053270000}"/>
    <cellStyle name="40% - Accent5 22 4 2 2 2 2" xfId="31342" xr:uid="{00000000-0005-0000-0000-000054270000}"/>
    <cellStyle name="40% - Accent5 22 4 2 2 2 3" xfId="34768" xr:uid="{00000000-0005-0000-0000-000055270000}"/>
    <cellStyle name="40% - Accent5 22 4 2 2 3" xfId="3963" xr:uid="{00000000-0005-0000-0000-000056270000}"/>
    <cellStyle name="40% - Accent5 22 4 2 2 3 2" xfId="31343" xr:uid="{00000000-0005-0000-0000-000057270000}"/>
    <cellStyle name="40% - Accent5 22 4 2 2 3 3" xfId="34769" xr:uid="{00000000-0005-0000-0000-000058270000}"/>
    <cellStyle name="40% - Accent5 22 4 2 2 4" xfId="31341" xr:uid="{00000000-0005-0000-0000-000059270000}"/>
    <cellStyle name="40% - Accent5 22 4 2 2 5" xfId="34767" xr:uid="{00000000-0005-0000-0000-00005A270000}"/>
    <cellStyle name="40% - Accent5 22 4 2 3" xfId="3964" xr:uid="{00000000-0005-0000-0000-00005B270000}"/>
    <cellStyle name="40% - Accent5 22 4 2 3 2" xfId="31344" xr:uid="{00000000-0005-0000-0000-00005C270000}"/>
    <cellStyle name="40% - Accent5 22 4 2 3 3" xfId="34770" xr:uid="{00000000-0005-0000-0000-00005D270000}"/>
    <cellStyle name="40% - Accent5 22 4 2 4" xfId="3965" xr:uid="{00000000-0005-0000-0000-00005E270000}"/>
    <cellStyle name="40% - Accent5 22 4 2 4 2" xfId="31345" xr:uid="{00000000-0005-0000-0000-00005F270000}"/>
    <cellStyle name="40% - Accent5 22 4 2 4 3" xfId="34771" xr:uid="{00000000-0005-0000-0000-000060270000}"/>
    <cellStyle name="40% - Accent5 22 4 2 5" xfId="3966" xr:uid="{00000000-0005-0000-0000-000061270000}"/>
    <cellStyle name="40% - Accent5 22 4 2 5 2" xfId="31346" xr:uid="{00000000-0005-0000-0000-000062270000}"/>
    <cellStyle name="40% - Accent5 22 4 2 5 3" xfId="34772" xr:uid="{00000000-0005-0000-0000-000063270000}"/>
    <cellStyle name="40% - Accent5 22 4 2 6" xfId="3967" xr:uid="{00000000-0005-0000-0000-000064270000}"/>
    <cellStyle name="40% - Accent5 22 4 2 6 2" xfId="31347" xr:uid="{00000000-0005-0000-0000-000065270000}"/>
    <cellStyle name="40% - Accent5 22 4 2 6 3" xfId="34773" xr:uid="{00000000-0005-0000-0000-000066270000}"/>
    <cellStyle name="40% - Accent5 22 4 2 7" xfId="31340" xr:uid="{00000000-0005-0000-0000-000067270000}"/>
    <cellStyle name="40% - Accent5 22 4 2 8" xfId="34766" xr:uid="{00000000-0005-0000-0000-000068270000}"/>
    <cellStyle name="40% - Accent5 22 4 3" xfId="3968" xr:uid="{00000000-0005-0000-0000-000069270000}"/>
    <cellStyle name="40% - Accent5 22 4 3 2" xfId="3969" xr:uid="{00000000-0005-0000-0000-00006A270000}"/>
    <cellStyle name="40% - Accent5 22 4 3 2 2" xfId="3970" xr:uid="{00000000-0005-0000-0000-00006B270000}"/>
    <cellStyle name="40% - Accent5 22 4 3 2 2 2" xfId="31350" xr:uid="{00000000-0005-0000-0000-00006C270000}"/>
    <cellStyle name="40% - Accent5 22 4 3 2 2 3" xfId="34776" xr:uid="{00000000-0005-0000-0000-00006D270000}"/>
    <cellStyle name="40% - Accent5 22 4 3 2 3" xfId="3971" xr:uid="{00000000-0005-0000-0000-00006E270000}"/>
    <cellStyle name="40% - Accent5 22 4 3 2 3 2" xfId="31351" xr:uid="{00000000-0005-0000-0000-00006F270000}"/>
    <cellStyle name="40% - Accent5 22 4 3 2 3 3" xfId="34777" xr:uid="{00000000-0005-0000-0000-000070270000}"/>
    <cellStyle name="40% - Accent5 22 4 3 2 4" xfId="31349" xr:uid="{00000000-0005-0000-0000-000071270000}"/>
    <cellStyle name="40% - Accent5 22 4 3 2 5" xfId="34775" xr:uid="{00000000-0005-0000-0000-000072270000}"/>
    <cellStyle name="40% - Accent5 22 4 3 3" xfId="3972" xr:uid="{00000000-0005-0000-0000-000073270000}"/>
    <cellStyle name="40% - Accent5 22 4 3 3 2" xfId="31352" xr:uid="{00000000-0005-0000-0000-000074270000}"/>
    <cellStyle name="40% - Accent5 22 4 3 3 3" xfId="34778" xr:uid="{00000000-0005-0000-0000-000075270000}"/>
    <cellStyle name="40% - Accent5 22 4 3 4" xfId="3973" xr:uid="{00000000-0005-0000-0000-000076270000}"/>
    <cellStyle name="40% - Accent5 22 4 3 4 2" xfId="31353" xr:uid="{00000000-0005-0000-0000-000077270000}"/>
    <cellStyle name="40% - Accent5 22 4 3 4 3" xfId="34779" xr:uid="{00000000-0005-0000-0000-000078270000}"/>
    <cellStyle name="40% - Accent5 22 4 3 5" xfId="31348" xr:uid="{00000000-0005-0000-0000-000079270000}"/>
    <cellStyle name="40% - Accent5 22 4 3 6" xfId="34774" xr:uid="{00000000-0005-0000-0000-00007A270000}"/>
    <cellStyle name="40% - Accent5 22 4 4" xfId="3974" xr:uid="{00000000-0005-0000-0000-00007B270000}"/>
    <cellStyle name="40% - Accent5 22 4 4 2" xfId="3975" xr:uid="{00000000-0005-0000-0000-00007C270000}"/>
    <cellStyle name="40% - Accent5 22 4 4 2 2" xfId="31355" xr:uid="{00000000-0005-0000-0000-00007D270000}"/>
    <cellStyle name="40% - Accent5 22 4 4 2 3" xfId="34781" xr:uid="{00000000-0005-0000-0000-00007E270000}"/>
    <cellStyle name="40% - Accent5 22 4 4 3" xfId="3976" xr:uid="{00000000-0005-0000-0000-00007F270000}"/>
    <cellStyle name="40% - Accent5 22 4 4 3 2" xfId="31356" xr:uid="{00000000-0005-0000-0000-000080270000}"/>
    <cellStyle name="40% - Accent5 22 4 4 3 3" xfId="34782" xr:uid="{00000000-0005-0000-0000-000081270000}"/>
    <cellStyle name="40% - Accent5 22 4 4 4" xfId="31354" xr:uid="{00000000-0005-0000-0000-000082270000}"/>
    <cellStyle name="40% - Accent5 22 4 4 5" xfId="34780" xr:uid="{00000000-0005-0000-0000-000083270000}"/>
    <cellStyle name="40% - Accent5 22 4 5" xfId="3977" xr:uid="{00000000-0005-0000-0000-000084270000}"/>
    <cellStyle name="40% - Accent5 22 4 5 2" xfId="31357" xr:uid="{00000000-0005-0000-0000-000085270000}"/>
    <cellStyle name="40% - Accent5 22 4 5 3" xfId="34783" xr:uid="{00000000-0005-0000-0000-000086270000}"/>
    <cellStyle name="40% - Accent5 22 4 6" xfId="3978" xr:uid="{00000000-0005-0000-0000-000087270000}"/>
    <cellStyle name="40% - Accent5 22 4 6 2" xfId="31358" xr:uid="{00000000-0005-0000-0000-000088270000}"/>
    <cellStyle name="40% - Accent5 22 4 6 3" xfId="34784" xr:uid="{00000000-0005-0000-0000-000089270000}"/>
    <cellStyle name="40% - Accent5 22 4 7" xfId="3979" xr:uid="{00000000-0005-0000-0000-00008A270000}"/>
    <cellStyle name="40% - Accent5 22 4 7 2" xfId="31359" xr:uid="{00000000-0005-0000-0000-00008B270000}"/>
    <cellStyle name="40% - Accent5 22 4 7 3" xfId="34785" xr:uid="{00000000-0005-0000-0000-00008C270000}"/>
    <cellStyle name="40% - Accent5 22 4 8" xfId="3980" xr:uid="{00000000-0005-0000-0000-00008D270000}"/>
    <cellStyle name="40% - Accent5 22 4 8 2" xfId="31360" xr:uid="{00000000-0005-0000-0000-00008E270000}"/>
    <cellStyle name="40% - Accent5 22 4 8 3" xfId="34786" xr:uid="{00000000-0005-0000-0000-00008F270000}"/>
    <cellStyle name="40% - Accent5 22 4 9" xfId="31339" xr:uid="{00000000-0005-0000-0000-000090270000}"/>
    <cellStyle name="40% - Accent5 22 5" xfId="3981" xr:uid="{00000000-0005-0000-0000-000091270000}"/>
    <cellStyle name="40% - Accent5 22 5 10" xfId="34787" xr:uid="{00000000-0005-0000-0000-000092270000}"/>
    <cellStyle name="40% - Accent5 22 5 2" xfId="3982" xr:uid="{00000000-0005-0000-0000-000093270000}"/>
    <cellStyle name="40% - Accent5 22 5 2 2" xfId="3983" xr:uid="{00000000-0005-0000-0000-000094270000}"/>
    <cellStyle name="40% - Accent5 22 5 2 2 2" xfId="3984" xr:uid="{00000000-0005-0000-0000-000095270000}"/>
    <cellStyle name="40% - Accent5 22 5 2 2 2 2" xfId="31364" xr:uid="{00000000-0005-0000-0000-000096270000}"/>
    <cellStyle name="40% - Accent5 22 5 2 2 2 3" xfId="34790" xr:uid="{00000000-0005-0000-0000-000097270000}"/>
    <cellStyle name="40% - Accent5 22 5 2 2 3" xfId="3985" xr:uid="{00000000-0005-0000-0000-000098270000}"/>
    <cellStyle name="40% - Accent5 22 5 2 2 3 2" xfId="31365" xr:uid="{00000000-0005-0000-0000-000099270000}"/>
    <cellStyle name="40% - Accent5 22 5 2 2 3 3" xfId="34791" xr:uid="{00000000-0005-0000-0000-00009A270000}"/>
    <cellStyle name="40% - Accent5 22 5 2 2 4" xfId="31363" xr:uid="{00000000-0005-0000-0000-00009B270000}"/>
    <cellStyle name="40% - Accent5 22 5 2 2 5" xfId="34789" xr:uid="{00000000-0005-0000-0000-00009C270000}"/>
    <cellStyle name="40% - Accent5 22 5 2 3" xfId="3986" xr:uid="{00000000-0005-0000-0000-00009D270000}"/>
    <cellStyle name="40% - Accent5 22 5 2 3 2" xfId="31366" xr:uid="{00000000-0005-0000-0000-00009E270000}"/>
    <cellStyle name="40% - Accent5 22 5 2 3 3" xfId="34792" xr:uid="{00000000-0005-0000-0000-00009F270000}"/>
    <cellStyle name="40% - Accent5 22 5 2 4" xfId="3987" xr:uid="{00000000-0005-0000-0000-0000A0270000}"/>
    <cellStyle name="40% - Accent5 22 5 2 4 2" xfId="31367" xr:uid="{00000000-0005-0000-0000-0000A1270000}"/>
    <cellStyle name="40% - Accent5 22 5 2 4 3" xfId="34793" xr:uid="{00000000-0005-0000-0000-0000A2270000}"/>
    <cellStyle name="40% - Accent5 22 5 2 5" xfId="31362" xr:uid="{00000000-0005-0000-0000-0000A3270000}"/>
    <cellStyle name="40% - Accent5 22 5 2 6" xfId="34788" xr:uid="{00000000-0005-0000-0000-0000A4270000}"/>
    <cellStyle name="40% - Accent5 22 5 3" xfId="3988" xr:uid="{00000000-0005-0000-0000-0000A5270000}"/>
    <cellStyle name="40% - Accent5 22 5 3 2" xfId="3989" xr:uid="{00000000-0005-0000-0000-0000A6270000}"/>
    <cellStyle name="40% - Accent5 22 5 3 2 2" xfId="3990" xr:uid="{00000000-0005-0000-0000-0000A7270000}"/>
    <cellStyle name="40% - Accent5 22 5 3 2 2 2" xfId="31370" xr:uid="{00000000-0005-0000-0000-0000A8270000}"/>
    <cellStyle name="40% - Accent5 22 5 3 2 2 3" xfId="34796" xr:uid="{00000000-0005-0000-0000-0000A9270000}"/>
    <cellStyle name="40% - Accent5 22 5 3 2 3" xfId="3991" xr:uid="{00000000-0005-0000-0000-0000AA270000}"/>
    <cellStyle name="40% - Accent5 22 5 3 2 3 2" xfId="31371" xr:uid="{00000000-0005-0000-0000-0000AB270000}"/>
    <cellStyle name="40% - Accent5 22 5 3 2 3 3" xfId="34797" xr:uid="{00000000-0005-0000-0000-0000AC270000}"/>
    <cellStyle name="40% - Accent5 22 5 3 2 4" xfId="31369" xr:uid="{00000000-0005-0000-0000-0000AD270000}"/>
    <cellStyle name="40% - Accent5 22 5 3 2 5" xfId="34795" xr:uid="{00000000-0005-0000-0000-0000AE270000}"/>
    <cellStyle name="40% - Accent5 22 5 3 3" xfId="3992" xr:uid="{00000000-0005-0000-0000-0000AF270000}"/>
    <cellStyle name="40% - Accent5 22 5 3 3 2" xfId="31372" xr:uid="{00000000-0005-0000-0000-0000B0270000}"/>
    <cellStyle name="40% - Accent5 22 5 3 3 3" xfId="34798" xr:uid="{00000000-0005-0000-0000-0000B1270000}"/>
    <cellStyle name="40% - Accent5 22 5 3 4" xfId="3993" xr:uid="{00000000-0005-0000-0000-0000B2270000}"/>
    <cellStyle name="40% - Accent5 22 5 3 4 2" xfId="31373" xr:uid="{00000000-0005-0000-0000-0000B3270000}"/>
    <cellStyle name="40% - Accent5 22 5 3 4 3" xfId="34799" xr:uid="{00000000-0005-0000-0000-0000B4270000}"/>
    <cellStyle name="40% - Accent5 22 5 3 5" xfId="31368" xr:uid="{00000000-0005-0000-0000-0000B5270000}"/>
    <cellStyle name="40% - Accent5 22 5 3 6" xfId="34794" xr:uid="{00000000-0005-0000-0000-0000B6270000}"/>
    <cellStyle name="40% - Accent5 22 5 4" xfId="3994" xr:uid="{00000000-0005-0000-0000-0000B7270000}"/>
    <cellStyle name="40% - Accent5 22 5 4 2" xfId="3995" xr:uid="{00000000-0005-0000-0000-0000B8270000}"/>
    <cellStyle name="40% - Accent5 22 5 4 2 2" xfId="31375" xr:uid="{00000000-0005-0000-0000-0000B9270000}"/>
    <cellStyle name="40% - Accent5 22 5 4 2 3" xfId="34801" xr:uid="{00000000-0005-0000-0000-0000BA270000}"/>
    <cellStyle name="40% - Accent5 22 5 4 3" xfId="3996" xr:uid="{00000000-0005-0000-0000-0000BB270000}"/>
    <cellStyle name="40% - Accent5 22 5 4 3 2" xfId="31376" xr:uid="{00000000-0005-0000-0000-0000BC270000}"/>
    <cellStyle name="40% - Accent5 22 5 4 3 3" xfId="34802" xr:uid="{00000000-0005-0000-0000-0000BD270000}"/>
    <cellStyle name="40% - Accent5 22 5 4 4" xfId="31374" xr:uid="{00000000-0005-0000-0000-0000BE270000}"/>
    <cellStyle name="40% - Accent5 22 5 4 5" xfId="34800" xr:uid="{00000000-0005-0000-0000-0000BF270000}"/>
    <cellStyle name="40% - Accent5 22 5 5" xfId="3997" xr:uid="{00000000-0005-0000-0000-0000C0270000}"/>
    <cellStyle name="40% - Accent5 22 5 5 2" xfId="31377" xr:uid="{00000000-0005-0000-0000-0000C1270000}"/>
    <cellStyle name="40% - Accent5 22 5 5 3" xfId="34803" xr:uid="{00000000-0005-0000-0000-0000C2270000}"/>
    <cellStyle name="40% - Accent5 22 5 6" xfId="3998" xr:uid="{00000000-0005-0000-0000-0000C3270000}"/>
    <cellStyle name="40% - Accent5 22 5 6 2" xfId="31378" xr:uid="{00000000-0005-0000-0000-0000C4270000}"/>
    <cellStyle name="40% - Accent5 22 5 6 3" xfId="34804" xr:uid="{00000000-0005-0000-0000-0000C5270000}"/>
    <cellStyle name="40% - Accent5 22 5 7" xfId="3999" xr:uid="{00000000-0005-0000-0000-0000C6270000}"/>
    <cellStyle name="40% - Accent5 22 5 7 2" xfId="31379" xr:uid="{00000000-0005-0000-0000-0000C7270000}"/>
    <cellStyle name="40% - Accent5 22 5 7 3" xfId="34805" xr:uid="{00000000-0005-0000-0000-0000C8270000}"/>
    <cellStyle name="40% - Accent5 22 5 8" xfId="4000" xr:uid="{00000000-0005-0000-0000-0000C9270000}"/>
    <cellStyle name="40% - Accent5 22 5 8 2" xfId="31380" xr:uid="{00000000-0005-0000-0000-0000CA270000}"/>
    <cellStyle name="40% - Accent5 22 5 8 3" xfId="34806" xr:uid="{00000000-0005-0000-0000-0000CB270000}"/>
    <cellStyle name="40% - Accent5 22 5 9" xfId="31361" xr:uid="{00000000-0005-0000-0000-0000CC270000}"/>
    <cellStyle name="40% - Accent5 22 6" xfId="4001" xr:uid="{00000000-0005-0000-0000-0000CD270000}"/>
    <cellStyle name="40% - Accent5 22 6 2" xfId="4002" xr:uid="{00000000-0005-0000-0000-0000CE270000}"/>
    <cellStyle name="40% - Accent5 22 6 2 2" xfId="4003" xr:uid="{00000000-0005-0000-0000-0000CF270000}"/>
    <cellStyle name="40% - Accent5 22 6 2 2 2" xfId="4004" xr:uid="{00000000-0005-0000-0000-0000D0270000}"/>
    <cellStyle name="40% - Accent5 22 6 2 2 2 2" xfId="31384" xr:uid="{00000000-0005-0000-0000-0000D1270000}"/>
    <cellStyle name="40% - Accent5 22 6 2 2 2 3" xfId="34810" xr:uid="{00000000-0005-0000-0000-0000D2270000}"/>
    <cellStyle name="40% - Accent5 22 6 2 2 3" xfId="4005" xr:uid="{00000000-0005-0000-0000-0000D3270000}"/>
    <cellStyle name="40% - Accent5 22 6 2 2 3 2" xfId="31385" xr:uid="{00000000-0005-0000-0000-0000D4270000}"/>
    <cellStyle name="40% - Accent5 22 6 2 2 3 3" xfId="34811" xr:uid="{00000000-0005-0000-0000-0000D5270000}"/>
    <cellStyle name="40% - Accent5 22 6 2 2 4" xfId="31383" xr:uid="{00000000-0005-0000-0000-0000D6270000}"/>
    <cellStyle name="40% - Accent5 22 6 2 2 5" xfId="34809" xr:uid="{00000000-0005-0000-0000-0000D7270000}"/>
    <cellStyle name="40% - Accent5 22 6 2 3" xfId="4006" xr:uid="{00000000-0005-0000-0000-0000D8270000}"/>
    <cellStyle name="40% - Accent5 22 6 2 3 2" xfId="31386" xr:uid="{00000000-0005-0000-0000-0000D9270000}"/>
    <cellStyle name="40% - Accent5 22 6 2 3 3" xfId="34812" xr:uid="{00000000-0005-0000-0000-0000DA270000}"/>
    <cellStyle name="40% - Accent5 22 6 2 4" xfId="4007" xr:uid="{00000000-0005-0000-0000-0000DB270000}"/>
    <cellStyle name="40% - Accent5 22 6 2 4 2" xfId="31387" xr:uid="{00000000-0005-0000-0000-0000DC270000}"/>
    <cellStyle name="40% - Accent5 22 6 2 4 3" xfId="34813" xr:uid="{00000000-0005-0000-0000-0000DD270000}"/>
    <cellStyle name="40% - Accent5 22 6 2 5" xfId="31382" xr:uid="{00000000-0005-0000-0000-0000DE270000}"/>
    <cellStyle name="40% - Accent5 22 6 2 6" xfId="34808" xr:uid="{00000000-0005-0000-0000-0000DF270000}"/>
    <cellStyle name="40% - Accent5 22 6 3" xfId="4008" xr:uid="{00000000-0005-0000-0000-0000E0270000}"/>
    <cellStyle name="40% - Accent5 22 6 3 2" xfId="4009" xr:uid="{00000000-0005-0000-0000-0000E1270000}"/>
    <cellStyle name="40% - Accent5 22 6 3 2 2" xfId="31389" xr:uid="{00000000-0005-0000-0000-0000E2270000}"/>
    <cellStyle name="40% - Accent5 22 6 3 2 3" xfId="34815" xr:uid="{00000000-0005-0000-0000-0000E3270000}"/>
    <cellStyle name="40% - Accent5 22 6 3 3" xfId="4010" xr:uid="{00000000-0005-0000-0000-0000E4270000}"/>
    <cellStyle name="40% - Accent5 22 6 3 3 2" xfId="31390" xr:uid="{00000000-0005-0000-0000-0000E5270000}"/>
    <cellStyle name="40% - Accent5 22 6 3 3 3" xfId="34816" xr:uid="{00000000-0005-0000-0000-0000E6270000}"/>
    <cellStyle name="40% - Accent5 22 6 3 4" xfId="31388" xr:uid="{00000000-0005-0000-0000-0000E7270000}"/>
    <cellStyle name="40% - Accent5 22 6 3 5" xfId="34814" xr:uid="{00000000-0005-0000-0000-0000E8270000}"/>
    <cellStyle name="40% - Accent5 22 6 4" xfId="4011" xr:uid="{00000000-0005-0000-0000-0000E9270000}"/>
    <cellStyle name="40% - Accent5 22 6 4 2" xfId="31391" xr:uid="{00000000-0005-0000-0000-0000EA270000}"/>
    <cellStyle name="40% - Accent5 22 6 4 3" xfId="34817" xr:uid="{00000000-0005-0000-0000-0000EB270000}"/>
    <cellStyle name="40% - Accent5 22 6 5" xfId="4012" xr:uid="{00000000-0005-0000-0000-0000EC270000}"/>
    <cellStyle name="40% - Accent5 22 6 5 2" xfId="31392" xr:uid="{00000000-0005-0000-0000-0000ED270000}"/>
    <cellStyle name="40% - Accent5 22 6 5 3" xfId="34818" xr:uid="{00000000-0005-0000-0000-0000EE270000}"/>
    <cellStyle name="40% - Accent5 22 6 6" xfId="4013" xr:uid="{00000000-0005-0000-0000-0000EF270000}"/>
    <cellStyle name="40% - Accent5 22 6 6 2" xfId="31393" xr:uid="{00000000-0005-0000-0000-0000F0270000}"/>
    <cellStyle name="40% - Accent5 22 6 6 3" xfId="34819" xr:uid="{00000000-0005-0000-0000-0000F1270000}"/>
    <cellStyle name="40% - Accent5 22 6 7" xfId="31381" xr:uid="{00000000-0005-0000-0000-0000F2270000}"/>
    <cellStyle name="40% - Accent5 22 6 8" xfId="34807" xr:uid="{00000000-0005-0000-0000-0000F3270000}"/>
    <cellStyle name="40% - Accent5 22 7" xfId="4014" xr:uid="{00000000-0005-0000-0000-0000F4270000}"/>
    <cellStyle name="40% - Accent5 22 7 2" xfId="4015" xr:uid="{00000000-0005-0000-0000-0000F5270000}"/>
    <cellStyle name="40% - Accent5 22 7 2 2" xfId="4016" xr:uid="{00000000-0005-0000-0000-0000F6270000}"/>
    <cellStyle name="40% - Accent5 22 7 2 2 2" xfId="31396" xr:uid="{00000000-0005-0000-0000-0000F7270000}"/>
    <cellStyle name="40% - Accent5 22 7 2 2 3" xfId="34822" xr:uid="{00000000-0005-0000-0000-0000F8270000}"/>
    <cellStyle name="40% - Accent5 22 7 2 3" xfId="4017" xr:uid="{00000000-0005-0000-0000-0000F9270000}"/>
    <cellStyle name="40% - Accent5 22 7 2 3 2" xfId="31397" xr:uid="{00000000-0005-0000-0000-0000FA270000}"/>
    <cellStyle name="40% - Accent5 22 7 2 3 3" xfId="34823" xr:uid="{00000000-0005-0000-0000-0000FB270000}"/>
    <cellStyle name="40% - Accent5 22 7 2 4" xfId="31395" xr:uid="{00000000-0005-0000-0000-0000FC270000}"/>
    <cellStyle name="40% - Accent5 22 7 2 5" xfId="34821" xr:uid="{00000000-0005-0000-0000-0000FD270000}"/>
    <cellStyle name="40% - Accent5 22 7 3" xfId="4018" xr:uid="{00000000-0005-0000-0000-0000FE270000}"/>
    <cellStyle name="40% - Accent5 22 7 3 2" xfId="31398" xr:uid="{00000000-0005-0000-0000-0000FF270000}"/>
    <cellStyle name="40% - Accent5 22 7 3 3" xfId="34824" xr:uid="{00000000-0005-0000-0000-000000280000}"/>
    <cellStyle name="40% - Accent5 22 7 4" xfId="4019" xr:uid="{00000000-0005-0000-0000-000001280000}"/>
    <cellStyle name="40% - Accent5 22 7 4 2" xfId="31399" xr:uid="{00000000-0005-0000-0000-000002280000}"/>
    <cellStyle name="40% - Accent5 22 7 4 3" xfId="34825" xr:uid="{00000000-0005-0000-0000-000003280000}"/>
    <cellStyle name="40% - Accent5 22 7 5" xfId="31394" xr:uid="{00000000-0005-0000-0000-000004280000}"/>
    <cellStyle name="40% - Accent5 22 7 6" xfId="34820" xr:uid="{00000000-0005-0000-0000-000005280000}"/>
    <cellStyle name="40% - Accent5 22 8" xfId="4020" xr:uid="{00000000-0005-0000-0000-000006280000}"/>
    <cellStyle name="40% - Accent5 22 8 2" xfId="4021" xr:uid="{00000000-0005-0000-0000-000007280000}"/>
    <cellStyle name="40% - Accent5 22 8 2 2" xfId="4022" xr:uid="{00000000-0005-0000-0000-000008280000}"/>
    <cellStyle name="40% - Accent5 22 8 2 2 2" xfId="31402" xr:uid="{00000000-0005-0000-0000-000009280000}"/>
    <cellStyle name="40% - Accent5 22 8 2 2 3" xfId="34828" xr:uid="{00000000-0005-0000-0000-00000A280000}"/>
    <cellStyle name="40% - Accent5 22 8 2 3" xfId="4023" xr:uid="{00000000-0005-0000-0000-00000B280000}"/>
    <cellStyle name="40% - Accent5 22 8 2 3 2" xfId="31403" xr:uid="{00000000-0005-0000-0000-00000C280000}"/>
    <cellStyle name="40% - Accent5 22 8 2 3 3" xfId="34829" xr:uid="{00000000-0005-0000-0000-00000D280000}"/>
    <cellStyle name="40% - Accent5 22 8 2 4" xfId="31401" xr:uid="{00000000-0005-0000-0000-00000E280000}"/>
    <cellStyle name="40% - Accent5 22 8 2 5" xfId="34827" xr:uid="{00000000-0005-0000-0000-00000F280000}"/>
    <cellStyle name="40% - Accent5 22 8 3" xfId="4024" xr:uid="{00000000-0005-0000-0000-000010280000}"/>
    <cellStyle name="40% - Accent5 22 8 3 2" xfId="31404" xr:uid="{00000000-0005-0000-0000-000011280000}"/>
    <cellStyle name="40% - Accent5 22 8 3 3" xfId="34830" xr:uid="{00000000-0005-0000-0000-000012280000}"/>
    <cellStyle name="40% - Accent5 22 8 4" xfId="4025" xr:uid="{00000000-0005-0000-0000-000013280000}"/>
    <cellStyle name="40% - Accent5 22 8 4 2" xfId="31405" xr:uid="{00000000-0005-0000-0000-000014280000}"/>
    <cellStyle name="40% - Accent5 22 8 4 3" xfId="34831" xr:uid="{00000000-0005-0000-0000-000015280000}"/>
    <cellStyle name="40% - Accent5 22 8 5" xfId="31400" xr:uid="{00000000-0005-0000-0000-000016280000}"/>
    <cellStyle name="40% - Accent5 22 8 6" xfId="34826" xr:uid="{00000000-0005-0000-0000-000017280000}"/>
    <cellStyle name="40% - Accent5 22 9" xfId="4026" xr:uid="{00000000-0005-0000-0000-000018280000}"/>
    <cellStyle name="40% - Accent5 22 9 2" xfId="4027" xr:uid="{00000000-0005-0000-0000-000019280000}"/>
    <cellStyle name="40% - Accent5 22 9 2 2" xfId="31407" xr:uid="{00000000-0005-0000-0000-00001A280000}"/>
    <cellStyle name="40% - Accent5 22 9 2 3" xfId="34833" xr:uid="{00000000-0005-0000-0000-00001B280000}"/>
    <cellStyle name="40% - Accent5 22 9 3" xfId="4028" xr:uid="{00000000-0005-0000-0000-00001C280000}"/>
    <cellStyle name="40% - Accent5 22 9 3 2" xfId="31408" xr:uid="{00000000-0005-0000-0000-00001D280000}"/>
    <cellStyle name="40% - Accent5 22 9 3 3" xfId="34834" xr:uid="{00000000-0005-0000-0000-00001E280000}"/>
    <cellStyle name="40% - Accent5 22 9 4" xfId="31406" xr:uid="{00000000-0005-0000-0000-00001F280000}"/>
    <cellStyle name="40% - Accent5 22 9 5" xfId="34832" xr:uid="{00000000-0005-0000-0000-000020280000}"/>
    <cellStyle name="40% - Accent5 23" xfId="4029" xr:uid="{00000000-0005-0000-0000-000021280000}"/>
    <cellStyle name="40% - Accent5 23 10" xfId="4030" xr:uid="{00000000-0005-0000-0000-000022280000}"/>
    <cellStyle name="40% - Accent5 23 10 2" xfId="31410" xr:uid="{00000000-0005-0000-0000-000023280000}"/>
    <cellStyle name="40% - Accent5 23 10 3" xfId="34836" xr:uid="{00000000-0005-0000-0000-000024280000}"/>
    <cellStyle name="40% - Accent5 23 11" xfId="4031" xr:uid="{00000000-0005-0000-0000-000025280000}"/>
    <cellStyle name="40% - Accent5 23 11 2" xfId="31411" xr:uid="{00000000-0005-0000-0000-000026280000}"/>
    <cellStyle name="40% - Accent5 23 11 3" xfId="34837" xr:uid="{00000000-0005-0000-0000-000027280000}"/>
    <cellStyle name="40% - Accent5 23 12" xfId="4032" xr:uid="{00000000-0005-0000-0000-000028280000}"/>
    <cellStyle name="40% - Accent5 23 12 2" xfId="31412" xr:uid="{00000000-0005-0000-0000-000029280000}"/>
    <cellStyle name="40% - Accent5 23 12 3" xfId="34838" xr:uid="{00000000-0005-0000-0000-00002A280000}"/>
    <cellStyle name="40% - Accent5 23 13" xfId="4033" xr:uid="{00000000-0005-0000-0000-00002B280000}"/>
    <cellStyle name="40% - Accent5 23 13 2" xfId="31413" xr:uid="{00000000-0005-0000-0000-00002C280000}"/>
    <cellStyle name="40% - Accent5 23 13 3" xfId="34839" xr:uid="{00000000-0005-0000-0000-00002D280000}"/>
    <cellStyle name="40% - Accent5 23 14" xfId="31409" xr:uid="{00000000-0005-0000-0000-00002E280000}"/>
    <cellStyle name="40% - Accent5 23 15" xfId="34835" xr:uid="{00000000-0005-0000-0000-00002F280000}"/>
    <cellStyle name="40% - Accent5 23 2" xfId="4034" xr:uid="{00000000-0005-0000-0000-000030280000}"/>
    <cellStyle name="40% - Accent5 23 2 10" xfId="34840" xr:uid="{00000000-0005-0000-0000-000031280000}"/>
    <cellStyle name="40% - Accent5 23 2 2" xfId="4035" xr:uid="{00000000-0005-0000-0000-000032280000}"/>
    <cellStyle name="40% - Accent5 23 2 2 2" xfId="4036" xr:uid="{00000000-0005-0000-0000-000033280000}"/>
    <cellStyle name="40% - Accent5 23 2 2 2 2" xfId="4037" xr:uid="{00000000-0005-0000-0000-000034280000}"/>
    <cellStyle name="40% - Accent5 23 2 2 2 2 2" xfId="31417" xr:uid="{00000000-0005-0000-0000-000035280000}"/>
    <cellStyle name="40% - Accent5 23 2 2 2 2 3" xfId="34843" xr:uid="{00000000-0005-0000-0000-000036280000}"/>
    <cellStyle name="40% - Accent5 23 2 2 2 3" xfId="4038" xr:uid="{00000000-0005-0000-0000-000037280000}"/>
    <cellStyle name="40% - Accent5 23 2 2 2 3 2" xfId="31418" xr:uid="{00000000-0005-0000-0000-000038280000}"/>
    <cellStyle name="40% - Accent5 23 2 2 2 3 3" xfId="34844" xr:uid="{00000000-0005-0000-0000-000039280000}"/>
    <cellStyle name="40% - Accent5 23 2 2 2 4" xfId="4039" xr:uid="{00000000-0005-0000-0000-00003A280000}"/>
    <cellStyle name="40% - Accent5 23 2 2 2 4 2" xfId="31419" xr:uid="{00000000-0005-0000-0000-00003B280000}"/>
    <cellStyle name="40% - Accent5 23 2 2 2 4 3" xfId="34845" xr:uid="{00000000-0005-0000-0000-00003C280000}"/>
    <cellStyle name="40% - Accent5 23 2 2 2 5" xfId="4040" xr:uid="{00000000-0005-0000-0000-00003D280000}"/>
    <cellStyle name="40% - Accent5 23 2 2 2 5 2" xfId="31420" xr:uid="{00000000-0005-0000-0000-00003E280000}"/>
    <cellStyle name="40% - Accent5 23 2 2 2 5 3" xfId="34846" xr:uid="{00000000-0005-0000-0000-00003F280000}"/>
    <cellStyle name="40% - Accent5 23 2 2 2 6" xfId="31416" xr:uid="{00000000-0005-0000-0000-000040280000}"/>
    <cellStyle name="40% - Accent5 23 2 2 2 7" xfId="34842" xr:uid="{00000000-0005-0000-0000-000041280000}"/>
    <cellStyle name="40% - Accent5 23 2 2 3" xfId="4041" xr:uid="{00000000-0005-0000-0000-000042280000}"/>
    <cellStyle name="40% - Accent5 23 2 2 3 2" xfId="31421" xr:uid="{00000000-0005-0000-0000-000043280000}"/>
    <cellStyle name="40% - Accent5 23 2 2 3 3" xfId="34847" xr:uid="{00000000-0005-0000-0000-000044280000}"/>
    <cellStyle name="40% - Accent5 23 2 2 4" xfId="4042" xr:uid="{00000000-0005-0000-0000-000045280000}"/>
    <cellStyle name="40% - Accent5 23 2 2 4 2" xfId="31422" xr:uid="{00000000-0005-0000-0000-000046280000}"/>
    <cellStyle name="40% - Accent5 23 2 2 4 3" xfId="34848" xr:uid="{00000000-0005-0000-0000-000047280000}"/>
    <cellStyle name="40% - Accent5 23 2 2 5" xfId="4043" xr:uid="{00000000-0005-0000-0000-000048280000}"/>
    <cellStyle name="40% - Accent5 23 2 2 5 2" xfId="31423" xr:uid="{00000000-0005-0000-0000-000049280000}"/>
    <cellStyle name="40% - Accent5 23 2 2 5 3" xfId="34849" xr:uid="{00000000-0005-0000-0000-00004A280000}"/>
    <cellStyle name="40% - Accent5 23 2 2 6" xfId="4044" xr:uid="{00000000-0005-0000-0000-00004B280000}"/>
    <cellStyle name="40% - Accent5 23 2 2 6 2" xfId="31424" xr:uid="{00000000-0005-0000-0000-00004C280000}"/>
    <cellStyle name="40% - Accent5 23 2 2 6 3" xfId="34850" xr:uid="{00000000-0005-0000-0000-00004D280000}"/>
    <cellStyle name="40% - Accent5 23 2 2 7" xfId="31415" xr:uid="{00000000-0005-0000-0000-00004E280000}"/>
    <cellStyle name="40% - Accent5 23 2 2 8" xfId="34841" xr:uid="{00000000-0005-0000-0000-00004F280000}"/>
    <cellStyle name="40% - Accent5 23 2 3" xfId="4045" xr:uid="{00000000-0005-0000-0000-000050280000}"/>
    <cellStyle name="40% - Accent5 23 2 3 2" xfId="4046" xr:uid="{00000000-0005-0000-0000-000051280000}"/>
    <cellStyle name="40% - Accent5 23 2 3 2 2" xfId="4047" xr:uid="{00000000-0005-0000-0000-000052280000}"/>
    <cellStyle name="40% - Accent5 23 2 3 2 2 2" xfId="31427" xr:uid="{00000000-0005-0000-0000-000053280000}"/>
    <cellStyle name="40% - Accent5 23 2 3 2 2 3" xfId="34853" xr:uid="{00000000-0005-0000-0000-000054280000}"/>
    <cellStyle name="40% - Accent5 23 2 3 2 3" xfId="4048" xr:uid="{00000000-0005-0000-0000-000055280000}"/>
    <cellStyle name="40% - Accent5 23 2 3 2 3 2" xfId="31428" xr:uid="{00000000-0005-0000-0000-000056280000}"/>
    <cellStyle name="40% - Accent5 23 2 3 2 3 3" xfId="34854" xr:uid="{00000000-0005-0000-0000-000057280000}"/>
    <cellStyle name="40% - Accent5 23 2 3 2 4" xfId="31426" xr:uid="{00000000-0005-0000-0000-000058280000}"/>
    <cellStyle name="40% - Accent5 23 2 3 2 5" xfId="34852" xr:uid="{00000000-0005-0000-0000-000059280000}"/>
    <cellStyle name="40% - Accent5 23 2 3 3" xfId="4049" xr:uid="{00000000-0005-0000-0000-00005A280000}"/>
    <cellStyle name="40% - Accent5 23 2 3 3 2" xfId="31429" xr:uid="{00000000-0005-0000-0000-00005B280000}"/>
    <cellStyle name="40% - Accent5 23 2 3 3 3" xfId="34855" xr:uid="{00000000-0005-0000-0000-00005C280000}"/>
    <cellStyle name="40% - Accent5 23 2 3 4" xfId="4050" xr:uid="{00000000-0005-0000-0000-00005D280000}"/>
    <cellStyle name="40% - Accent5 23 2 3 4 2" xfId="31430" xr:uid="{00000000-0005-0000-0000-00005E280000}"/>
    <cellStyle name="40% - Accent5 23 2 3 4 3" xfId="34856" xr:uid="{00000000-0005-0000-0000-00005F280000}"/>
    <cellStyle name="40% - Accent5 23 2 3 5" xfId="4051" xr:uid="{00000000-0005-0000-0000-000060280000}"/>
    <cellStyle name="40% - Accent5 23 2 3 5 2" xfId="31431" xr:uid="{00000000-0005-0000-0000-000061280000}"/>
    <cellStyle name="40% - Accent5 23 2 3 5 3" xfId="34857" xr:uid="{00000000-0005-0000-0000-000062280000}"/>
    <cellStyle name="40% - Accent5 23 2 3 6" xfId="4052" xr:uid="{00000000-0005-0000-0000-000063280000}"/>
    <cellStyle name="40% - Accent5 23 2 3 6 2" xfId="31432" xr:uid="{00000000-0005-0000-0000-000064280000}"/>
    <cellStyle name="40% - Accent5 23 2 3 6 3" xfId="34858" xr:uid="{00000000-0005-0000-0000-000065280000}"/>
    <cellStyle name="40% - Accent5 23 2 3 7" xfId="31425" xr:uid="{00000000-0005-0000-0000-000066280000}"/>
    <cellStyle name="40% - Accent5 23 2 3 8" xfId="34851" xr:uid="{00000000-0005-0000-0000-000067280000}"/>
    <cellStyle name="40% - Accent5 23 2 4" xfId="4053" xr:uid="{00000000-0005-0000-0000-000068280000}"/>
    <cellStyle name="40% - Accent5 23 2 4 2" xfId="4054" xr:uid="{00000000-0005-0000-0000-000069280000}"/>
    <cellStyle name="40% - Accent5 23 2 4 2 2" xfId="31434" xr:uid="{00000000-0005-0000-0000-00006A280000}"/>
    <cellStyle name="40% - Accent5 23 2 4 2 3" xfId="34860" xr:uid="{00000000-0005-0000-0000-00006B280000}"/>
    <cellStyle name="40% - Accent5 23 2 4 3" xfId="4055" xr:uid="{00000000-0005-0000-0000-00006C280000}"/>
    <cellStyle name="40% - Accent5 23 2 4 3 2" xfId="31435" xr:uid="{00000000-0005-0000-0000-00006D280000}"/>
    <cellStyle name="40% - Accent5 23 2 4 3 3" xfId="34861" xr:uid="{00000000-0005-0000-0000-00006E280000}"/>
    <cellStyle name="40% - Accent5 23 2 4 4" xfId="31433" xr:uid="{00000000-0005-0000-0000-00006F280000}"/>
    <cellStyle name="40% - Accent5 23 2 4 5" xfId="34859" xr:uid="{00000000-0005-0000-0000-000070280000}"/>
    <cellStyle name="40% - Accent5 23 2 5" xfId="4056" xr:uid="{00000000-0005-0000-0000-000071280000}"/>
    <cellStyle name="40% - Accent5 23 2 5 2" xfId="31436" xr:uid="{00000000-0005-0000-0000-000072280000}"/>
    <cellStyle name="40% - Accent5 23 2 5 3" xfId="34862" xr:uid="{00000000-0005-0000-0000-000073280000}"/>
    <cellStyle name="40% - Accent5 23 2 6" xfId="4057" xr:uid="{00000000-0005-0000-0000-000074280000}"/>
    <cellStyle name="40% - Accent5 23 2 6 2" xfId="31437" xr:uid="{00000000-0005-0000-0000-000075280000}"/>
    <cellStyle name="40% - Accent5 23 2 6 3" xfId="34863" xr:uid="{00000000-0005-0000-0000-000076280000}"/>
    <cellStyle name="40% - Accent5 23 2 7" xfId="4058" xr:uid="{00000000-0005-0000-0000-000077280000}"/>
    <cellStyle name="40% - Accent5 23 2 7 2" xfId="31438" xr:uid="{00000000-0005-0000-0000-000078280000}"/>
    <cellStyle name="40% - Accent5 23 2 7 3" xfId="34864" xr:uid="{00000000-0005-0000-0000-000079280000}"/>
    <cellStyle name="40% - Accent5 23 2 8" xfId="4059" xr:uid="{00000000-0005-0000-0000-00007A280000}"/>
    <cellStyle name="40% - Accent5 23 2 8 2" xfId="31439" xr:uid="{00000000-0005-0000-0000-00007B280000}"/>
    <cellStyle name="40% - Accent5 23 2 8 3" xfId="34865" xr:uid="{00000000-0005-0000-0000-00007C280000}"/>
    <cellStyle name="40% - Accent5 23 2 9" xfId="31414" xr:uid="{00000000-0005-0000-0000-00007D280000}"/>
    <cellStyle name="40% - Accent5 23 3" xfId="4060" xr:uid="{00000000-0005-0000-0000-00007E280000}"/>
    <cellStyle name="40% - Accent5 23 3 2" xfId="4061" xr:uid="{00000000-0005-0000-0000-00007F280000}"/>
    <cellStyle name="40% - Accent5 23 3 2 2" xfId="4062" xr:uid="{00000000-0005-0000-0000-000080280000}"/>
    <cellStyle name="40% - Accent5 23 3 2 2 2" xfId="4063" xr:uid="{00000000-0005-0000-0000-000081280000}"/>
    <cellStyle name="40% - Accent5 23 3 2 2 2 2" xfId="31442" xr:uid="{00000000-0005-0000-0000-000082280000}"/>
    <cellStyle name="40% - Accent5 23 3 2 2 2 3" xfId="34868" xr:uid="{00000000-0005-0000-0000-000083280000}"/>
    <cellStyle name="40% - Accent5 23 3 2 2 3" xfId="4064" xr:uid="{00000000-0005-0000-0000-000084280000}"/>
    <cellStyle name="40% - Accent5 23 3 2 2 3 2" xfId="31443" xr:uid="{00000000-0005-0000-0000-000085280000}"/>
    <cellStyle name="40% - Accent5 23 3 2 2 3 3" xfId="34869" xr:uid="{00000000-0005-0000-0000-000086280000}"/>
    <cellStyle name="40% - Accent5 23 3 2 2 4" xfId="31441" xr:uid="{00000000-0005-0000-0000-000087280000}"/>
    <cellStyle name="40% - Accent5 23 3 2 2 5" xfId="34867" xr:uid="{00000000-0005-0000-0000-000088280000}"/>
    <cellStyle name="40% - Accent5 23 3 2 3" xfId="4065" xr:uid="{00000000-0005-0000-0000-000089280000}"/>
    <cellStyle name="40% - Accent5 23 3 2 3 2" xfId="31444" xr:uid="{00000000-0005-0000-0000-00008A280000}"/>
    <cellStyle name="40% - Accent5 23 3 2 3 3" xfId="34870" xr:uid="{00000000-0005-0000-0000-00008B280000}"/>
    <cellStyle name="40% - Accent5 23 3 2 4" xfId="4066" xr:uid="{00000000-0005-0000-0000-00008C280000}"/>
    <cellStyle name="40% - Accent5 23 3 2 4 2" xfId="31445" xr:uid="{00000000-0005-0000-0000-00008D280000}"/>
    <cellStyle name="40% - Accent5 23 3 2 4 3" xfId="34871" xr:uid="{00000000-0005-0000-0000-00008E280000}"/>
    <cellStyle name="40% - Accent5 23 3 2 5" xfId="31440" xr:uid="{00000000-0005-0000-0000-00008F280000}"/>
    <cellStyle name="40% - Accent5 23 3 2 6" xfId="34866" xr:uid="{00000000-0005-0000-0000-000090280000}"/>
    <cellStyle name="40% - Accent5 23 3 3" xfId="4067" xr:uid="{00000000-0005-0000-0000-000091280000}"/>
    <cellStyle name="40% - Accent5 23 3 3 2" xfId="4068" xr:uid="{00000000-0005-0000-0000-000092280000}"/>
    <cellStyle name="40% - Accent5 23 3 3 2 2" xfId="4069" xr:uid="{00000000-0005-0000-0000-000093280000}"/>
    <cellStyle name="40% - Accent5 23 3 3 2 2 2" xfId="31448" xr:uid="{00000000-0005-0000-0000-000094280000}"/>
    <cellStyle name="40% - Accent5 23 3 3 2 2 3" xfId="34874" xr:uid="{00000000-0005-0000-0000-000095280000}"/>
    <cellStyle name="40% - Accent5 23 3 3 2 3" xfId="4070" xr:uid="{00000000-0005-0000-0000-000096280000}"/>
    <cellStyle name="40% - Accent5 23 3 3 2 3 2" xfId="31449" xr:uid="{00000000-0005-0000-0000-000097280000}"/>
    <cellStyle name="40% - Accent5 23 3 3 2 3 3" xfId="34875" xr:uid="{00000000-0005-0000-0000-000098280000}"/>
    <cellStyle name="40% - Accent5 23 3 3 2 4" xfId="31447" xr:uid="{00000000-0005-0000-0000-000099280000}"/>
    <cellStyle name="40% - Accent5 23 3 3 2 5" xfId="34873" xr:uid="{00000000-0005-0000-0000-00009A280000}"/>
    <cellStyle name="40% - Accent5 23 3 3 3" xfId="4071" xr:uid="{00000000-0005-0000-0000-00009B280000}"/>
    <cellStyle name="40% - Accent5 23 3 3 3 2" xfId="31450" xr:uid="{00000000-0005-0000-0000-00009C280000}"/>
    <cellStyle name="40% - Accent5 23 3 3 3 3" xfId="34876" xr:uid="{00000000-0005-0000-0000-00009D280000}"/>
    <cellStyle name="40% - Accent5 23 3 3 4" xfId="4072" xr:uid="{00000000-0005-0000-0000-00009E280000}"/>
    <cellStyle name="40% - Accent5 23 3 3 4 2" xfId="31451" xr:uid="{00000000-0005-0000-0000-00009F280000}"/>
    <cellStyle name="40% - Accent5 23 3 3 4 3" xfId="34877" xr:uid="{00000000-0005-0000-0000-0000A0280000}"/>
    <cellStyle name="40% - Accent5 23 3 3 5" xfId="31446" xr:uid="{00000000-0005-0000-0000-0000A1280000}"/>
    <cellStyle name="40% - Accent5 23 3 3 6" xfId="34872" xr:uid="{00000000-0005-0000-0000-0000A2280000}"/>
    <cellStyle name="40% - Accent5 23 3 4" xfId="4073" xr:uid="{00000000-0005-0000-0000-0000A3280000}"/>
    <cellStyle name="40% - Accent5 23 3 4 2" xfId="4074" xr:uid="{00000000-0005-0000-0000-0000A4280000}"/>
    <cellStyle name="40% - Accent5 23 3 4 2 2" xfId="31453" xr:uid="{00000000-0005-0000-0000-0000A5280000}"/>
    <cellStyle name="40% - Accent5 23 3 4 2 3" xfId="34879" xr:uid="{00000000-0005-0000-0000-0000A6280000}"/>
    <cellStyle name="40% - Accent5 23 3 4 3" xfId="4075" xr:uid="{00000000-0005-0000-0000-0000A7280000}"/>
    <cellStyle name="40% - Accent5 23 3 4 3 2" xfId="31454" xr:uid="{00000000-0005-0000-0000-0000A8280000}"/>
    <cellStyle name="40% - Accent5 23 3 4 3 3" xfId="34880" xr:uid="{00000000-0005-0000-0000-0000A9280000}"/>
    <cellStyle name="40% - Accent5 23 3 4 4" xfId="31452" xr:uid="{00000000-0005-0000-0000-0000AA280000}"/>
    <cellStyle name="40% - Accent5 23 3 4 5" xfId="34878" xr:uid="{00000000-0005-0000-0000-0000AB280000}"/>
    <cellStyle name="40% - Accent5 23 4" xfId="4076" xr:uid="{00000000-0005-0000-0000-0000AC280000}"/>
    <cellStyle name="40% - Accent5 23 4 2" xfId="4077" xr:uid="{00000000-0005-0000-0000-0000AD280000}"/>
    <cellStyle name="40% - Accent5 23 4 2 2" xfId="4078" xr:uid="{00000000-0005-0000-0000-0000AE280000}"/>
    <cellStyle name="40% - Accent5 23 4 2 2 2" xfId="4079" xr:uid="{00000000-0005-0000-0000-0000AF280000}"/>
    <cellStyle name="40% - Accent5 23 4 2 2 2 2" xfId="31457" xr:uid="{00000000-0005-0000-0000-0000B0280000}"/>
    <cellStyle name="40% - Accent5 23 4 2 2 2 3" xfId="34883" xr:uid="{00000000-0005-0000-0000-0000B1280000}"/>
    <cellStyle name="40% - Accent5 23 4 2 2 3" xfId="4080" xr:uid="{00000000-0005-0000-0000-0000B2280000}"/>
    <cellStyle name="40% - Accent5 23 4 2 2 3 2" xfId="31458" xr:uid="{00000000-0005-0000-0000-0000B3280000}"/>
    <cellStyle name="40% - Accent5 23 4 2 2 3 3" xfId="34884" xr:uid="{00000000-0005-0000-0000-0000B4280000}"/>
    <cellStyle name="40% - Accent5 23 4 2 2 4" xfId="31456" xr:uid="{00000000-0005-0000-0000-0000B5280000}"/>
    <cellStyle name="40% - Accent5 23 4 2 2 5" xfId="34882" xr:uid="{00000000-0005-0000-0000-0000B6280000}"/>
    <cellStyle name="40% - Accent5 23 4 2 3" xfId="4081" xr:uid="{00000000-0005-0000-0000-0000B7280000}"/>
    <cellStyle name="40% - Accent5 23 4 2 3 2" xfId="31459" xr:uid="{00000000-0005-0000-0000-0000B8280000}"/>
    <cellStyle name="40% - Accent5 23 4 2 3 3" xfId="34885" xr:uid="{00000000-0005-0000-0000-0000B9280000}"/>
    <cellStyle name="40% - Accent5 23 4 2 4" xfId="4082" xr:uid="{00000000-0005-0000-0000-0000BA280000}"/>
    <cellStyle name="40% - Accent5 23 4 2 4 2" xfId="31460" xr:uid="{00000000-0005-0000-0000-0000BB280000}"/>
    <cellStyle name="40% - Accent5 23 4 2 4 3" xfId="34886" xr:uid="{00000000-0005-0000-0000-0000BC280000}"/>
    <cellStyle name="40% - Accent5 23 4 2 5" xfId="31455" xr:uid="{00000000-0005-0000-0000-0000BD280000}"/>
    <cellStyle name="40% - Accent5 23 4 2 6" xfId="34881" xr:uid="{00000000-0005-0000-0000-0000BE280000}"/>
    <cellStyle name="40% - Accent5 23 4 3" xfId="4083" xr:uid="{00000000-0005-0000-0000-0000BF280000}"/>
    <cellStyle name="40% - Accent5 23 4 3 2" xfId="4084" xr:uid="{00000000-0005-0000-0000-0000C0280000}"/>
    <cellStyle name="40% - Accent5 23 4 3 2 2" xfId="4085" xr:uid="{00000000-0005-0000-0000-0000C1280000}"/>
    <cellStyle name="40% - Accent5 23 4 3 2 2 2" xfId="31463" xr:uid="{00000000-0005-0000-0000-0000C2280000}"/>
    <cellStyle name="40% - Accent5 23 4 3 2 2 3" xfId="34889" xr:uid="{00000000-0005-0000-0000-0000C3280000}"/>
    <cellStyle name="40% - Accent5 23 4 3 2 3" xfId="4086" xr:uid="{00000000-0005-0000-0000-0000C4280000}"/>
    <cellStyle name="40% - Accent5 23 4 3 2 3 2" xfId="31464" xr:uid="{00000000-0005-0000-0000-0000C5280000}"/>
    <cellStyle name="40% - Accent5 23 4 3 2 3 3" xfId="34890" xr:uid="{00000000-0005-0000-0000-0000C6280000}"/>
    <cellStyle name="40% - Accent5 23 4 3 2 4" xfId="31462" xr:uid="{00000000-0005-0000-0000-0000C7280000}"/>
    <cellStyle name="40% - Accent5 23 4 3 2 5" xfId="34888" xr:uid="{00000000-0005-0000-0000-0000C8280000}"/>
    <cellStyle name="40% - Accent5 23 4 3 3" xfId="4087" xr:uid="{00000000-0005-0000-0000-0000C9280000}"/>
    <cellStyle name="40% - Accent5 23 4 3 3 2" xfId="31465" xr:uid="{00000000-0005-0000-0000-0000CA280000}"/>
    <cellStyle name="40% - Accent5 23 4 3 3 3" xfId="34891" xr:uid="{00000000-0005-0000-0000-0000CB280000}"/>
    <cellStyle name="40% - Accent5 23 4 3 4" xfId="4088" xr:uid="{00000000-0005-0000-0000-0000CC280000}"/>
    <cellStyle name="40% - Accent5 23 4 3 4 2" xfId="31466" xr:uid="{00000000-0005-0000-0000-0000CD280000}"/>
    <cellStyle name="40% - Accent5 23 4 3 4 3" xfId="34892" xr:uid="{00000000-0005-0000-0000-0000CE280000}"/>
    <cellStyle name="40% - Accent5 23 4 3 5" xfId="31461" xr:uid="{00000000-0005-0000-0000-0000CF280000}"/>
    <cellStyle name="40% - Accent5 23 4 3 6" xfId="34887" xr:uid="{00000000-0005-0000-0000-0000D0280000}"/>
    <cellStyle name="40% - Accent5 23 4 4" xfId="4089" xr:uid="{00000000-0005-0000-0000-0000D1280000}"/>
    <cellStyle name="40% - Accent5 23 4 4 2" xfId="4090" xr:uid="{00000000-0005-0000-0000-0000D2280000}"/>
    <cellStyle name="40% - Accent5 23 4 4 2 2" xfId="31468" xr:uid="{00000000-0005-0000-0000-0000D3280000}"/>
    <cellStyle name="40% - Accent5 23 4 4 2 3" xfId="34894" xr:uid="{00000000-0005-0000-0000-0000D4280000}"/>
    <cellStyle name="40% - Accent5 23 4 4 3" xfId="4091" xr:uid="{00000000-0005-0000-0000-0000D5280000}"/>
    <cellStyle name="40% - Accent5 23 4 4 3 2" xfId="31469" xr:uid="{00000000-0005-0000-0000-0000D6280000}"/>
    <cellStyle name="40% - Accent5 23 4 4 3 3" xfId="34895" xr:uid="{00000000-0005-0000-0000-0000D7280000}"/>
    <cellStyle name="40% - Accent5 23 4 4 4" xfId="31467" xr:uid="{00000000-0005-0000-0000-0000D8280000}"/>
    <cellStyle name="40% - Accent5 23 4 4 5" xfId="34893" xr:uid="{00000000-0005-0000-0000-0000D9280000}"/>
    <cellStyle name="40% - Accent5 23 5" xfId="4092" xr:uid="{00000000-0005-0000-0000-0000DA280000}"/>
    <cellStyle name="40% - Accent5 23 5 2" xfId="4093" xr:uid="{00000000-0005-0000-0000-0000DB280000}"/>
    <cellStyle name="40% - Accent5 23 5 2 2" xfId="4094" xr:uid="{00000000-0005-0000-0000-0000DC280000}"/>
    <cellStyle name="40% - Accent5 23 5 2 2 2" xfId="4095" xr:uid="{00000000-0005-0000-0000-0000DD280000}"/>
    <cellStyle name="40% - Accent5 23 5 2 2 2 2" xfId="31473" xr:uid="{00000000-0005-0000-0000-0000DE280000}"/>
    <cellStyle name="40% - Accent5 23 5 2 2 2 3" xfId="34899" xr:uid="{00000000-0005-0000-0000-0000DF280000}"/>
    <cellStyle name="40% - Accent5 23 5 2 2 3" xfId="4096" xr:uid="{00000000-0005-0000-0000-0000E0280000}"/>
    <cellStyle name="40% - Accent5 23 5 2 2 3 2" xfId="31474" xr:uid="{00000000-0005-0000-0000-0000E1280000}"/>
    <cellStyle name="40% - Accent5 23 5 2 2 3 3" xfId="34900" xr:uid="{00000000-0005-0000-0000-0000E2280000}"/>
    <cellStyle name="40% - Accent5 23 5 2 2 4" xfId="31472" xr:uid="{00000000-0005-0000-0000-0000E3280000}"/>
    <cellStyle name="40% - Accent5 23 5 2 2 5" xfId="34898" xr:uid="{00000000-0005-0000-0000-0000E4280000}"/>
    <cellStyle name="40% - Accent5 23 5 2 3" xfId="4097" xr:uid="{00000000-0005-0000-0000-0000E5280000}"/>
    <cellStyle name="40% - Accent5 23 5 2 3 2" xfId="31475" xr:uid="{00000000-0005-0000-0000-0000E6280000}"/>
    <cellStyle name="40% - Accent5 23 5 2 3 3" xfId="34901" xr:uid="{00000000-0005-0000-0000-0000E7280000}"/>
    <cellStyle name="40% - Accent5 23 5 2 4" xfId="4098" xr:uid="{00000000-0005-0000-0000-0000E8280000}"/>
    <cellStyle name="40% - Accent5 23 5 2 4 2" xfId="31476" xr:uid="{00000000-0005-0000-0000-0000E9280000}"/>
    <cellStyle name="40% - Accent5 23 5 2 4 3" xfId="34902" xr:uid="{00000000-0005-0000-0000-0000EA280000}"/>
    <cellStyle name="40% - Accent5 23 5 2 5" xfId="4099" xr:uid="{00000000-0005-0000-0000-0000EB280000}"/>
    <cellStyle name="40% - Accent5 23 5 2 5 2" xfId="31477" xr:uid="{00000000-0005-0000-0000-0000EC280000}"/>
    <cellStyle name="40% - Accent5 23 5 2 5 3" xfId="34903" xr:uid="{00000000-0005-0000-0000-0000ED280000}"/>
    <cellStyle name="40% - Accent5 23 5 2 6" xfId="4100" xr:uid="{00000000-0005-0000-0000-0000EE280000}"/>
    <cellStyle name="40% - Accent5 23 5 2 6 2" xfId="31478" xr:uid="{00000000-0005-0000-0000-0000EF280000}"/>
    <cellStyle name="40% - Accent5 23 5 2 6 3" xfId="34904" xr:uid="{00000000-0005-0000-0000-0000F0280000}"/>
    <cellStyle name="40% - Accent5 23 5 2 7" xfId="31471" xr:uid="{00000000-0005-0000-0000-0000F1280000}"/>
    <cellStyle name="40% - Accent5 23 5 2 8" xfId="34897" xr:uid="{00000000-0005-0000-0000-0000F2280000}"/>
    <cellStyle name="40% - Accent5 23 5 3" xfId="4101" xr:uid="{00000000-0005-0000-0000-0000F3280000}"/>
    <cellStyle name="40% - Accent5 23 5 3 2" xfId="4102" xr:uid="{00000000-0005-0000-0000-0000F4280000}"/>
    <cellStyle name="40% - Accent5 23 5 3 2 2" xfId="31480" xr:uid="{00000000-0005-0000-0000-0000F5280000}"/>
    <cellStyle name="40% - Accent5 23 5 3 2 3" xfId="34906" xr:uid="{00000000-0005-0000-0000-0000F6280000}"/>
    <cellStyle name="40% - Accent5 23 5 3 3" xfId="4103" xr:uid="{00000000-0005-0000-0000-0000F7280000}"/>
    <cellStyle name="40% - Accent5 23 5 3 3 2" xfId="31481" xr:uid="{00000000-0005-0000-0000-0000F8280000}"/>
    <cellStyle name="40% - Accent5 23 5 3 3 3" xfId="34907" xr:uid="{00000000-0005-0000-0000-0000F9280000}"/>
    <cellStyle name="40% - Accent5 23 5 3 4" xfId="31479" xr:uid="{00000000-0005-0000-0000-0000FA280000}"/>
    <cellStyle name="40% - Accent5 23 5 3 5" xfId="34905" xr:uid="{00000000-0005-0000-0000-0000FB280000}"/>
    <cellStyle name="40% - Accent5 23 5 4" xfId="4104" xr:uid="{00000000-0005-0000-0000-0000FC280000}"/>
    <cellStyle name="40% - Accent5 23 5 4 2" xfId="31482" xr:uid="{00000000-0005-0000-0000-0000FD280000}"/>
    <cellStyle name="40% - Accent5 23 5 4 3" xfId="34908" xr:uid="{00000000-0005-0000-0000-0000FE280000}"/>
    <cellStyle name="40% - Accent5 23 5 5" xfId="4105" xr:uid="{00000000-0005-0000-0000-0000FF280000}"/>
    <cellStyle name="40% - Accent5 23 5 5 2" xfId="31483" xr:uid="{00000000-0005-0000-0000-000000290000}"/>
    <cellStyle name="40% - Accent5 23 5 5 3" xfId="34909" xr:uid="{00000000-0005-0000-0000-000001290000}"/>
    <cellStyle name="40% - Accent5 23 5 6" xfId="4106" xr:uid="{00000000-0005-0000-0000-000002290000}"/>
    <cellStyle name="40% - Accent5 23 5 6 2" xfId="31484" xr:uid="{00000000-0005-0000-0000-000003290000}"/>
    <cellStyle name="40% - Accent5 23 5 6 3" xfId="34910" xr:uid="{00000000-0005-0000-0000-000004290000}"/>
    <cellStyle name="40% - Accent5 23 5 7" xfId="4107" xr:uid="{00000000-0005-0000-0000-000005290000}"/>
    <cellStyle name="40% - Accent5 23 5 7 2" xfId="31485" xr:uid="{00000000-0005-0000-0000-000006290000}"/>
    <cellStyle name="40% - Accent5 23 5 7 3" xfId="34911" xr:uid="{00000000-0005-0000-0000-000007290000}"/>
    <cellStyle name="40% - Accent5 23 5 8" xfId="31470" xr:uid="{00000000-0005-0000-0000-000008290000}"/>
    <cellStyle name="40% - Accent5 23 5 9" xfId="34896" xr:uid="{00000000-0005-0000-0000-000009290000}"/>
    <cellStyle name="40% - Accent5 23 6" xfId="4108" xr:uid="{00000000-0005-0000-0000-00000A290000}"/>
    <cellStyle name="40% - Accent5 23 6 2" xfId="4109" xr:uid="{00000000-0005-0000-0000-00000B290000}"/>
    <cellStyle name="40% - Accent5 23 6 2 2" xfId="4110" xr:uid="{00000000-0005-0000-0000-00000C290000}"/>
    <cellStyle name="40% - Accent5 23 6 2 2 2" xfId="31488" xr:uid="{00000000-0005-0000-0000-00000D290000}"/>
    <cellStyle name="40% - Accent5 23 6 2 2 3" xfId="34914" xr:uid="{00000000-0005-0000-0000-00000E290000}"/>
    <cellStyle name="40% - Accent5 23 6 2 3" xfId="4111" xr:uid="{00000000-0005-0000-0000-00000F290000}"/>
    <cellStyle name="40% - Accent5 23 6 2 3 2" xfId="31489" xr:uid="{00000000-0005-0000-0000-000010290000}"/>
    <cellStyle name="40% - Accent5 23 6 2 3 3" xfId="34915" xr:uid="{00000000-0005-0000-0000-000011290000}"/>
    <cellStyle name="40% - Accent5 23 6 2 4" xfId="31487" xr:uid="{00000000-0005-0000-0000-000012290000}"/>
    <cellStyle name="40% - Accent5 23 6 2 5" xfId="34913" xr:uid="{00000000-0005-0000-0000-000013290000}"/>
    <cellStyle name="40% - Accent5 23 6 3" xfId="4112" xr:uid="{00000000-0005-0000-0000-000014290000}"/>
    <cellStyle name="40% - Accent5 23 6 3 2" xfId="31490" xr:uid="{00000000-0005-0000-0000-000015290000}"/>
    <cellStyle name="40% - Accent5 23 6 3 3" xfId="34916" xr:uid="{00000000-0005-0000-0000-000016290000}"/>
    <cellStyle name="40% - Accent5 23 6 4" xfId="4113" xr:uid="{00000000-0005-0000-0000-000017290000}"/>
    <cellStyle name="40% - Accent5 23 6 4 2" xfId="31491" xr:uid="{00000000-0005-0000-0000-000018290000}"/>
    <cellStyle name="40% - Accent5 23 6 4 3" xfId="34917" xr:uid="{00000000-0005-0000-0000-000019290000}"/>
    <cellStyle name="40% - Accent5 23 6 5" xfId="4114" xr:uid="{00000000-0005-0000-0000-00001A290000}"/>
    <cellStyle name="40% - Accent5 23 6 5 2" xfId="31492" xr:uid="{00000000-0005-0000-0000-00001B290000}"/>
    <cellStyle name="40% - Accent5 23 6 5 3" xfId="34918" xr:uid="{00000000-0005-0000-0000-00001C290000}"/>
    <cellStyle name="40% - Accent5 23 6 6" xfId="4115" xr:uid="{00000000-0005-0000-0000-00001D290000}"/>
    <cellStyle name="40% - Accent5 23 6 6 2" xfId="31493" xr:uid="{00000000-0005-0000-0000-00001E290000}"/>
    <cellStyle name="40% - Accent5 23 6 6 3" xfId="34919" xr:uid="{00000000-0005-0000-0000-00001F290000}"/>
    <cellStyle name="40% - Accent5 23 6 7" xfId="31486" xr:uid="{00000000-0005-0000-0000-000020290000}"/>
    <cellStyle name="40% - Accent5 23 6 8" xfId="34912" xr:uid="{00000000-0005-0000-0000-000021290000}"/>
    <cellStyle name="40% - Accent5 23 7" xfId="4116" xr:uid="{00000000-0005-0000-0000-000022290000}"/>
    <cellStyle name="40% - Accent5 23 7 2" xfId="4117" xr:uid="{00000000-0005-0000-0000-000023290000}"/>
    <cellStyle name="40% - Accent5 23 7 2 2" xfId="4118" xr:uid="{00000000-0005-0000-0000-000024290000}"/>
    <cellStyle name="40% - Accent5 23 7 2 2 2" xfId="31496" xr:uid="{00000000-0005-0000-0000-000025290000}"/>
    <cellStyle name="40% - Accent5 23 7 2 2 3" xfId="34922" xr:uid="{00000000-0005-0000-0000-000026290000}"/>
    <cellStyle name="40% - Accent5 23 7 2 3" xfId="4119" xr:uid="{00000000-0005-0000-0000-000027290000}"/>
    <cellStyle name="40% - Accent5 23 7 2 3 2" xfId="31497" xr:uid="{00000000-0005-0000-0000-000028290000}"/>
    <cellStyle name="40% - Accent5 23 7 2 3 3" xfId="34923" xr:uid="{00000000-0005-0000-0000-000029290000}"/>
    <cellStyle name="40% - Accent5 23 7 2 4" xfId="31495" xr:uid="{00000000-0005-0000-0000-00002A290000}"/>
    <cellStyle name="40% - Accent5 23 7 2 5" xfId="34921" xr:uid="{00000000-0005-0000-0000-00002B290000}"/>
    <cellStyle name="40% - Accent5 23 7 3" xfId="4120" xr:uid="{00000000-0005-0000-0000-00002C290000}"/>
    <cellStyle name="40% - Accent5 23 7 3 2" xfId="31498" xr:uid="{00000000-0005-0000-0000-00002D290000}"/>
    <cellStyle name="40% - Accent5 23 7 3 3" xfId="34924" xr:uid="{00000000-0005-0000-0000-00002E290000}"/>
    <cellStyle name="40% - Accent5 23 7 4" xfId="4121" xr:uid="{00000000-0005-0000-0000-00002F290000}"/>
    <cellStyle name="40% - Accent5 23 7 4 2" xfId="31499" xr:uid="{00000000-0005-0000-0000-000030290000}"/>
    <cellStyle name="40% - Accent5 23 7 4 3" xfId="34925" xr:uid="{00000000-0005-0000-0000-000031290000}"/>
    <cellStyle name="40% - Accent5 23 7 5" xfId="4122" xr:uid="{00000000-0005-0000-0000-000032290000}"/>
    <cellStyle name="40% - Accent5 23 7 5 2" xfId="31500" xr:uid="{00000000-0005-0000-0000-000033290000}"/>
    <cellStyle name="40% - Accent5 23 7 5 3" xfId="34926" xr:uid="{00000000-0005-0000-0000-000034290000}"/>
    <cellStyle name="40% - Accent5 23 7 6" xfId="31494" xr:uid="{00000000-0005-0000-0000-000035290000}"/>
    <cellStyle name="40% - Accent5 23 7 7" xfId="34920" xr:uid="{00000000-0005-0000-0000-000036290000}"/>
    <cellStyle name="40% - Accent5 23 8" xfId="4123" xr:uid="{00000000-0005-0000-0000-000037290000}"/>
    <cellStyle name="40% - Accent5 23 8 2" xfId="4124" xr:uid="{00000000-0005-0000-0000-000038290000}"/>
    <cellStyle name="40% - Accent5 23 8 2 2" xfId="31502" xr:uid="{00000000-0005-0000-0000-000039290000}"/>
    <cellStyle name="40% - Accent5 23 8 2 3" xfId="34928" xr:uid="{00000000-0005-0000-0000-00003A290000}"/>
    <cellStyle name="40% - Accent5 23 8 3" xfId="4125" xr:uid="{00000000-0005-0000-0000-00003B290000}"/>
    <cellStyle name="40% - Accent5 23 8 3 2" xfId="31503" xr:uid="{00000000-0005-0000-0000-00003C290000}"/>
    <cellStyle name="40% - Accent5 23 8 3 3" xfId="34929" xr:uid="{00000000-0005-0000-0000-00003D290000}"/>
    <cellStyle name="40% - Accent5 23 8 4" xfId="31501" xr:uid="{00000000-0005-0000-0000-00003E290000}"/>
    <cellStyle name="40% - Accent5 23 8 5" xfId="34927" xr:uid="{00000000-0005-0000-0000-00003F290000}"/>
    <cellStyle name="40% - Accent5 23 9" xfId="4126" xr:uid="{00000000-0005-0000-0000-000040290000}"/>
    <cellStyle name="40% - Accent5 23 9 2" xfId="31504" xr:uid="{00000000-0005-0000-0000-000041290000}"/>
    <cellStyle name="40% - Accent5 23 9 3" xfId="34930" xr:uid="{00000000-0005-0000-0000-000042290000}"/>
    <cellStyle name="40% - Accent5 24" xfId="4127" xr:uid="{00000000-0005-0000-0000-000043290000}"/>
    <cellStyle name="40% - Accent5 24 10" xfId="4128" xr:uid="{00000000-0005-0000-0000-000044290000}"/>
    <cellStyle name="40% - Accent5 24 10 2" xfId="31506" xr:uid="{00000000-0005-0000-0000-000045290000}"/>
    <cellStyle name="40% - Accent5 24 10 3" xfId="34932" xr:uid="{00000000-0005-0000-0000-000046290000}"/>
    <cellStyle name="40% - Accent5 24 11" xfId="4129" xr:uid="{00000000-0005-0000-0000-000047290000}"/>
    <cellStyle name="40% - Accent5 24 11 2" xfId="31507" xr:uid="{00000000-0005-0000-0000-000048290000}"/>
    <cellStyle name="40% - Accent5 24 11 3" xfId="34933" xr:uid="{00000000-0005-0000-0000-000049290000}"/>
    <cellStyle name="40% - Accent5 24 12" xfId="4130" xr:uid="{00000000-0005-0000-0000-00004A290000}"/>
    <cellStyle name="40% - Accent5 24 12 2" xfId="31508" xr:uid="{00000000-0005-0000-0000-00004B290000}"/>
    <cellStyle name="40% - Accent5 24 12 3" xfId="34934" xr:uid="{00000000-0005-0000-0000-00004C290000}"/>
    <cellStyle name="40% - Accent5 24 13" xfId="31505" xr:uid="{00000000-0005-0000-0000-00004D290000}"/>
    <cellStyle name="40% - Accent5 24 14" xfId="34931" xr:uid="{00000000-0005-0000-0000-00004E290000}"/>
    <cellStyle name="40% - Accent5 24 2" xfId="4131" xr:uid="{00000000-0005-0000-0000-00004F290000}"/>
    <cellStyle name="40% - Accent5 24 2 2" xfId="4132" xr:uid="{00000000-0005-0000-0000-000050290000}"/>
    <cellStyle name="40% - Accent5 24 2 2 2" xfId="4133" xr:uid="{00000000-0005-0000-0000-000051290000}"/>
    <cellStyle name="40% - Accent5 24 2 2 2 2" xfId="31510" xr:uid="{00000000-0005-0000-0000-000052290000}"/>
    <cellStyle name="40% - Accent5 24 2 2 2 3" xfId="34936" xr:uid="{00000000-0005-0000-0000-000053290000}"/>
    <cellStyle name="40% - Accent5 24 2 2 3" xfId="4134" xr:uid="{00000000-0005-0000-0000-000054290000}"/>
    <cellStyle name="40% - Accent5 24 2 2 3 2" xfId="31511" xr:uid="{00000000-0005-0000-0000-000055290000}"/>
    <cellStyle name="40% - Accent5 24 2 2 3 3" xfId="34937" xr:uid="{00000000-0005-0000-0000-000056290000}"/>
    <cellStyle name="40% - Accent5 24 2 2 4" xfId="31509" xr:uid="{00000000-0005-0000-0000-000057290000}"/>
    <cellStyle name="40% - Accent5 24 2 2 5" xfId="34935" xr:uid="{00000000-0005-0000-0000-000058290000}"/>
    <cellStyle name="40% - Accent5 24 3" xfId="4135" xr:uid="{00000000-0005-0000-0000-000059290000}"/>
    <cellStyle name="40% - Accent5 24 3 2" xfId="4136" xr:uid="{00000000-0005-0000-0000-00005A290000}"/>
    <cellStyle name="40% - Accent5 24 3 2 2" xfId="4137" xr:uid="{00000000-0005-0000-0000-00005B290000}"/>
    <cellStyle name="40% - Accent5 24 3 2 3" xfId="4138" xr:uid="{00000000-0005-0000-0000-00005C290000}"/>
    <cellStyle name="40% - Accent5 24 4" xfId="4139" xr:uid="{00000000-0005-0000-0000-00005D290000}"/>
    <cellStyle name="40% - Accent5 24 5" xfId="4140" xr:uid="{00000000-0005-0000-0000-00005E290000}"/>
    <cellStyle name="40% - Accent5 24 6" xfId="4141" xr:uid="{00000000-0005-0000-0000-00005F290000}"/>
    <cellStyle name="40% - Accent5 24 7" xfId="4142" xr:uid="{00000000-0005-0000-0000-000060290000}"/>
    <cellStyle name="40% - Accent5 24 7 2" xfId="4143" xr:uid="{00000000-0005-0000-0000-000061290000}"/>
    <cellStyle name="40% - Accent5 24 7 2 2" xfId="4144" xr:uid="{00000000-0005-0000-0000-000062290000}"/>
    <cellStyle name="40% - Accent5 24 7 2 3" xfId="4145" xr:uid="{00000000-0005-0000-0000-000063290000}"/>
    <cellStyle name="40% - Accent5 24 7 3" xfId="4146" xr:uid="{00000000-0005-0000-0000-000064290000}"/>
    <cellStyle name="40% - Accent5 24 7 4" xfId="4147" xr:uid="{00000000-0005-0000-0000-000065290000}"/>
    <cellStyle name="40% - Accent5 24 7 5" xfId="4148" xr:uid="{00000000-0005-0000-0000-000066290000}"/>
    <cellStyle name="40% - Accent5 24 8" xfId="4149" xr:uid="{00000000-0005-0000-0000-000067290000}"/>
    <cellStyle name="40% - Accent5 24 8 2" xfId="4150" xr:uid="{00000000-0005-0000-0000-000068290000}"/>
    <cellStyle name="40% - Accent5 24 8 3" xfId="4151" xr:uid="{00000000-0005-0000-0000-000069290000}"/>
    <cellStyle name="40% - Accent5 24 8 4" xfId="4152" xr:uid="{00000000-0005-0000-0000-00006A290000}"/>
    <cellStyle name="40% - Accent5 24 8 5" xfId="4153" xr:uid="{00000000-0005-0000-0000-00006B290000}"/>
    <cellStyle name="40% - Accent5 24 9" xfId="4154" xr:uid="{00000000-0005-0000-0000-00006C290000}"/>
    <cellStyle name="40% - Accent5 25" xfId="4155" xr:uid="{00000000-0005-0000-0000-00006D290000}"/>
    <cellStyle name="40% - Accent5 25 2" xfId="4156" xr:uid="{00000000-0005-0000-0000-00006E290000}"/>
    <cellStyle name="40% - Accent5 25 2 2" xfId="4157" xr:uid="{00000000-0005-0000-0000-00006F290000}"/>
    <cellStyle name="40% - Accent5 25 2 2 2" xfId="4158" xr:uid="{00000000-0005-0000-0000-000070290000}"/>
    <cellStyle name="40% - Accent5 25 2 2 3" xfId="4159" xr:uid="{00000000-0005-0000-0000-000071290000}"/>
    <cellStyle name="40% - Accent5 25 3" xfId="4160" xr:uid="{00000000-0005-0000-0000-000072290000}"/>
    <cellStyle name="40% - Accent5 25 3 2" xfId="4161" xr:uid="{00000000-0005-0000-0000-000073290000}"/>
    <cellStyle name="40% - Accent5 25 3 2 2" xfId="4162" xr:uid="{00000000-0005-0000-0000-000074290000}"/>
    <cellStyle name="40% - Accent5 25 3 2 3" xfId="4163" xr:uid="{00000000-0005-0000-0000-000075290000}"/>
    <cellStyle name="40% - Accent5 25 3 2 4" xfId="4164" xr:uid="{00000000-0005-0000-0000-000076290000}"/>
    <cellStyle name="40% - Accent5 25 3 2 5" xfId="4165" xr:uid="{00000000-0005-0000-0000-000077290000}"/>
    <cellStyle name="40% - Accent5 25 3 3" xfId="4166" xr:uid="{00000000-0005-0000-0000-000078290000}"/>
    <cellStyle name="40% - Accent5 25 3 4" xfId="4167" xr:uid="{00000000-0005-0000-0000-000079290000}"/>
    <cellStyle name="40% - Accent5 25 3 5" xfId="4168" xr:uid="{00000000-0005-0000-0000-00007A290000}"/>
    <cellStyle name="40% - Accent5 25 3 6" xfId="4169" xr:uid="{00000000-0005-0000-0000-00007B290000}"/>
    <cellStyle name="40% - Accent5 25 4" xfId="4170" xr:uid="{00000000-0005-0000-0000-00007C290000}"/>
    <cellStyle name="40% - Accent5 25 4 2" xfId="4171" xr:uid="{00000000-0005-0000-0000-00007D290000}"/>
    <cellStyle name="40% - Accent5 25 4 3" xfId="4172" xr:uid="{00000000-0005-0000-0000-00007E290000}"/>
    <cellStyle name="40% - Accent5 25 4 4" xfId="4173" xr:uid="{00000000-0005-0000-0000-00007F290000}"/>
    <cellStyle name="40% - Accent5 25 4 5" xfId="4174" xr:uid="{00000000-0005-0000-0000-000080290000}"/>
    <cellStyle name="40% - Accent5 25 5" xfId="4175" xr:uid="{00000000-0005-0000-0000-000081290000}"/>
    <cellStyle name="40% - Accent5 25 6" xfId="4176" xr:uid="{00000000-0005-0000-0000-000082290000}"/>
    <cellStyle name="40% - Accent5 25 7" xfId="4177" xr:uid="{00000000-0005-0000-0000-000083290000}"/>
    <cellStyle name="40% - Accent5 25 8" xfId="4178" xr:uid="{00000000-0005-0000-0000-000084290000}"/>
    <cellStyle name="40% - Accent5 26" xfId="4179" xr:uid="{00000000-0005-0000-0000-000085290000}"/>
    <cellStyle name="40% - Accent5 26 2" xfId="4180" xr:uid="{00000000-0005-0000-0000-000086290000}"/>
    <cellStyle name="40% - Accent5 26 2 2" xfId="4181" xr:uid="{00000000-0005-0000-0000-000087290000}"/>
    <cellStyle name="40% - Accent5 26 2 2 2" xfId="4182" xr:uid="{00000000-0005-0000-0000-000088290000}"/>
    <cellStyle name="40% - Accent5 26 2 2 3" xfId="4183" xr:uid="{00000000-0005-0000-0000-000089290000}"/>
    <cellStyle name="40% - Accent5 26 3" xfId="4184" xr:uid="{00000000-0005-0000-0000-00008A290000}"/>
    <cellStyle name="40% - Accent5 26 3 2" xfId="4185" xr:uid="{00000000-0005-0000-0000-00008B290000}"/>
    <cellStyle name="40% - Accent5 26 3 2 2" xfId="4186" xr:uid="{00000000-0005-0000-0000-00008C290000}"/>
    <cellStyle name="40% - Accent5 26 3 2 3" xfId="4187" xr:uid="{00000000-0005-0000-0000-00008D290000}"/>
    <cellStyle name="40% - Accent5 26 3 2 4" xfId="4188" xr:uid="{00000000-0005-0000-0000-00008E290000}"/>
    <cellStyle name="40% - Accent5 26 3 2 5" xfId="4189" xr:uid="{00000000-0005-0000-0000-00008F290000}"/>
    <cellStyle name="40% - Accent5 26 3 3" xfId="4190" xr:uid="{00000000-0005-0000-0000-000090290000}"/>
    <cellStyle name="40% - Accent5 26 3 4" xfId="4191" xr:uid="{00000000-0005-0000-0000-000091290000}"/>
    <cellStyle name="40% - Accent5 26 3 5" xfId="4192" xr:uid="{00000000-0005-0000-0000-000092290000}"/>
    <cellStyle name="40% - Accent5 26 3 6" xfId="4193" xr:uid="{00000000-0005-0000-0000-000093290000}"/>
    <cellStyle name="40% - Accent5 26 4" xfId="4194" xr:uid="{00000000-0005-0000-0000-000094290000}"/>
    <cellStyle name="40% - Accent5 26 4 2" xfId="4195" xr:uid="{00000000-0005-0000-0000-000095290000}"/>
    <cellStyle name="40% - Accent5 26 4 3" xfId="4196" xr:uid="{00000000-0005-0000-0000-000096290000}"/>
    <cellStyle name="40% - Accent5 26 4 4" xfId="4197" xr:uid="{00000000-0005-0000-0000-000097290000}"/>
    <cellStyle name="40% - Accent5 26 4 5" xfId="4198" xr:uid="{00000000-0005-0000-0000-000098290000}"/>
    <cellStyle name="40% - Accent5 26 5" xfId="4199" xr:uid="{00000000-0005-0000-0000-000099290000}"/>
    <cellStyle name="40% - Accent5 26 6" xfId="4200" xr:uid="{00000000-0005-0000-0000-00009A290000}"/>
    <cellStyle name="40% - Accent5 26 7" xfId="4201" xr:uid="{00000000-0005-0000-0000-00009B290000}"/>
    <cellStyle name="40% - Accent5 26 8" xfId="4202" xr:uid="{00000000-0005-0000-0000-00009C290000}"/>
    <cellStyle name="40% - Accent5 27" xfId="4203" xr:uid="{00000000-0005-0000-0000-00009D290000}"/>
    <cellStyle name="40% - Accent5 27 2" xfId="4204" xr:uid="{00000000-0005-0000-0000-00009E290000}"/>
    <cellStyle name="40% - Accent5 27 2 2" xfId="4205" xr:uid="{00000000-0005-0000-0000-00009F290000}"/>
    <cellStyle name="40% - Accent5 27 2 2 2" xfId="4206" xr:uid="{00000000-0005-0000-0000-0000A0290000}"/>
    <cellStyle name="40% - Accent5 27 2 2 3" xfId="4207" xr:uid="{00000000-0005-0000-0000-0000A1290000}"/>
    <cellStyle name="40% - Accent5 27 3" xfId="4208" xr:uid="{00000000-0005-0000-0000-0000A2290000}"/>
    <cellStyle name="40% - Accent5 27 3 2" xfId="4209" xr:uid="{00000000-0005-0000-0000-0000A3290000}"/>
    <cellStyle name="40% - Accent5 27 3 2 2" xfId="4210" xr:uid="{00000000-0005-0000-0000-0000A4290000}"/>
    <cellStyle name="40% - Accent5 27 3 2 3" xfId="4211" xr:uid="{00000000-0005-0000-0000-0000A5290000}"/>
    <cellStyle name="40% - Accent5 27 3 2 4" xfId="4212" xr:uid="{00000000-0005-0000-0000-0000A6290000}"/>
    <cellStyle name="40% - Accent5 27 3 2 5" xfId="4213" xr:uid="{00000000-0005-0000-0000-0000A7290000}"/>
    <cellStyle name="40% - Accent5 27 3 3" xfId="4214" xr:uid="{00000000-0005-0000-0000-0000A8290000}"/>
    <cellStyle name="40% - Accent5 27 3 4" xfId="4215" xr:uid="{00000000-0005-0000-0000-0000A9290000}"/>
    <cellStyle name="40% - Accent5 27 3 5" xfId="4216" xr:uid="{00000000-0005-0000-0000-0000AA290000}"/>
    <cellStyle name="40% - Accent5 27 3 6" xfId="4217" xr:uid="{00000000-0005-0000-0000-0000AB290000}"/>
    <cellStyle name="40% - Accent5 27 4" xfId="4218" xr:uid="{00000000-0005-0000-0000-0000AC290000}"/>
    <cellStyle name="40% - Accent5 27 4 2" xfId="4219" xr:uid="{00000000-0005-0000-0000-0000AD290000}"/>
    <cellStyle name="40% - Accent5 27 4 3" xfId="4220" xr:uid="{00000000-0005-0000-0000-0000AE290000}"/>
    <cellStyle name="40% - Accent5 27 4 4" xfId="4221" xr:uid="{00000000-0005-0000-0000-0000AF290000}"/>
    <cellStyle name="40% - Accent5 27 4 5" xfId="4222" xr:uid="{00000000-0005-0000-0000-0000B0290000}"/>
    <cellStyle name="40% - Accent5 27 5" xfId="4223" xr:uid="{00000000-0005-0000-0000-0000B1290000}"/>
    <cellStyle name="40% - Accent5 27 6" xfId="4224" xr:uid="{00000000-0005-0000-0000-0000B2290000}"/>
    <cellStyle name="40% - Accent5 27 7" xfId="4225" xr:uid="{00000000-0005-0000-0000-0000B3290000}"/>
    <cellStyle name="40% - Accent5 27 8" xfId="4226" xr:uid="{00000000-0005-0000-0000-0000B4290000}"/>
    <cellStyle name="40% - Accent5 28" xfId="4227" xr:uid="{00000000-0005-0000-0000-0000B5290000}"/>
    <cellStyle name="40% - Accent5 29" xfId="4228" xr:uid="{00000000-0005-0000-0000-0000B6290000}"/>
    <cellStyle name="40% - Accent5 3" xfId="4229" xr:uid="{00000000-0005-0000-0000-0000B7290000}"/>
    <cellStyle name="40% - Accent5 30" xfId="4230" xr:uid="{00000000-0005-0000-0000-0000B8290000}"/>
    <cellStyle name="40% - Accent5 31" xfId="4231" xr:uid="{00000000-0005-0000-0000-0000B9290000}"/>
    <cellStyle name="40% - Accent5 32" xfId="4232" xr:uid="{00000000-0005-0000-0000-0000BA290000}"/>
    <cellStyle name="40% - Accent5 33" xfId="4233" xr:uid="{00000000-0005-0000-0000-0000BB290000}"/>
    <cellStyle name="40% - Accent5 34" xfId="4234" xr:uid="{00000000-0005-0000-0000-0000BC290000}"/>
    <cellStyle name="40% - Accent5 35" xfId="4235" xr:uid="{00000000-0005-0000-0000-0000BD290000}"/>
    <cellStyle name="40% - Accent5 4" xfId="4236" xr:uid="{00000000-0005-0000-0000-0000BE290000}"/>
    <cellStyle name="40% - Accent5 5" xfId="4237" xr:uid="{00000000-0005-0000-0000-0000BF290000}"/>
    <cellStyle name="40% - Accent5 6" xfId="4238" xr:uid="{00000000-0005-0000-0000-0000C0290000}"/>
    <cellStyle name="40% - Accent5 7" xfId="4239" xr:uid="{00000000-0005-0000-0000-0000C1290000}"/>
    <cellStyle name="40% - Accent5 8" xfId="4240" xr:uid="{00000000-0005-0000-0000-0000C2290000}"/>
    <cellStyle name="40% - Accent5 9" xfId="4241" xr:uid="{00000000-0005-0000-0000-0000C3290000}"/>
    <cellStyle name="40% - Accent6 10" xfId="4242" xr:uid="{00000000-0005-0000-0000-0000C4290000}"/>
    <cellStyle name="40% - Accent6 11" xfId="4243" xr:uid="{00000000-0005-0000-0000-0000C5290000}"/>
    <cellStyle name="40% - Accent6 12" xfId="4244" xr:uid="{00000000-0005-0000-0000-0000C6290000}"/>
    <cellStyle name="40% - Accent6 13" xfId="4245" xr:uid="{00000000-0005-0000-0000-0000C7290000}"/>
    <cellStyle name="40% - Accent6 14" xfId="4246" xr:uid="{00000000-0005-0000-0000-0000C8290000}"/>
    <cellStyle name="40% - Accent6 15" xfId="4247" xr:uid="{00000000-0005-0000-0000-0000C9290000}"/>
    <cellStyle name="40% - Accent6 16" xfId="4248" xr:uid="{00000000-0005-0000-0000-0000CA290000}"/>
    <cellStyle name="40% - Accent6 17" xfId="4249" xr:uid="{00000000-0005-0000-0000-0000CB290000}"/>
    <cellStyle name="40% - Accent6 18" xfId="4250" xr:uid="{00000000-0005-0000-0000-0000CC290000}"/>
    <cellStyle name="40% - Accent6 19" xfId="4251" xr:uid="{00000000-0005-0000-0000-0000CD290000}"/>
    <cellStyle name="40% - Accent6 2" xfId="13" xr:uid="{00000000-0005-0000-0000-0000CE290000}"/>
    <cellStyle name="40% - Accent6 2 10" xfId="4253" xr:uid="{00000000-0005-0000-0000-0000CF290000}"/>
    <cellStyle name="40% - Accent6 2 11" xfId="4254" xr:uid="{00000000-0005-0000-0000-0000D0290000}"/>
    <cellStyle name="40% - Accent6 2 12" xfId="4255" xr:uid="{00000000-0005-0000-0000-0000D1290000}"/>
    <cellStyle name="40% - Accent6 2 13" xfId="4256" xr:uid="{00000000-0005-0000-0000-0000D2290000}"/>
    <cellStyle name="40% - Accent6 2 14" xfId="4252" xr:uid="{00000000-0005-0000-0000-0000D3290000}"/>
    <cellStyle name="40% - Accent6 2 2" xfId="4257" xr:uid="{00000000-0005-0000-0000-0000D4290000}"/>
    <cellStyle name="40% - Accent6 2 3" xfId="4258" xr:uid="{00000000-0005-0000-0000-0000D5290000}"/>
    <cellStyle name="40% - Accent6 2 4" xfId="4259" xr:uid="{00000000-0005-0000-0000-0000D6290000}"/>
    <cellStyle name="40% - Accent6 2 5" xfId="4260" xr:uid="{00000000-0005-0000-0000-0000D7290000}"/>
    <cellStyle name="40% - Accent6 2 6" xfId="4261" xr:uid="{00000000-0005-0000-0000-0000D8290000}"/>
    <cellStyle name="40% - Accent6 2 7" xfId="4262" xr:uid="{00000000-0005-0000-0000-0000D9290000}"/>
    <cellStyle name="40% - Accent6 2 8" xfId="4263" xr:uid="{00000000-0005-0000-0000-0000DA290000}"/>
    <cellStyle name="40% - Accent6 2 9" xfId="4264" xr:uid="{00000000-0005-0000-0000-0000DB290000}"/>
    <cellStyle name="40% - Accent6 20" xfId="4265" xr:uid="{00000000-0005-0000-0000-0000DC290000}"/>
    <cellStyle name="40% - Accent6 21" xfId="4266" xr:uid="{00000000-0005-0000-0000-0000DD290000}"/>
    <cellStyle name="40% - Accent6 21 10" xfId="4267" xr:uid="{00000000-0005-0000-0000-0000DE290000}"/>
    <cellStyle name="40% - Accent6 21 11" xfId="4268" xr:uid="{00000000-0005-0000-0000-0000DF290000}"/>
    <cellStyle name="40% - Accent6 21 12" xfId="4269" xr:uid="{00000000-0005-0000-0000-0000E0290000}"/>
    <cellStyle name="40% - Accent6 21 13" xfId="4270" xr:uid="{00000000-0005-0000-0000-0000E1290000}"/>
    <cellStyle name="40% - Accent6 21 14" xfId="4271" xr:uid="{00000000-0005-0000-0000-0000E2290000}"/>
    <cellStyle name="40% - Accent6 21 2" xfId="4272" xr:uid="{00000000-0005-0000-0000-0000E3290000}"/>
    <cellStyle name="40% - Accent6 21 2 2" xfId="4273" xr:uid="{00000000-0005-0000-0000-0000E4290000}"/>
    <cellStyle name="40% - Accent6 21 2 3" xfId="4274" xr:uid="{00000000-0005-0000-0000-0000E5290000}"/>
    <cellStyle name="40% - Accent6 21 2 3 2" xfId="4275" xr:uid="{00000000-0005-0000-0000-0000E6290000}"/>
    <cellStyle name="40% - Accent6 21 2 4" xfId="4276" xr:uid="{00000000-0005-0000-0000-0000E7290000}"/>
    <cellStyle name="40% - Accent6 21 2 5" xfId="4277" xr:uid="{00000000-0005-0000-0000-0000E8290000}"/>
    <cellStyle name="40% - Accent6 21 3" xfId="4278" xr:uid="{00000000-0005-0000-0000-0000E9290000}"/>
    <cellStyle name="40% - Accent6 21 4" xfId="4279" xr:uid="{00000000-0005-0000-0000-0000EA290000}"/>
    <cellStyle name="40% - Accent6 21 5" xfId="4280" xr:uid="{00000000-0005-0000-0000-0000EB290000}"/>
    <cellStyle name="40% - Accent6 21 6" xfId="4281" xr:uid="{00000000-0005-0000-0000-0000EC290000}"/>
    <cellStyle name="40% - Accent6 21 7" xfId="4282" xr:uid="{00000000-0005-0000-0000-0000ED290000}"/>
    <cellStyle name="40% - Accent6 21 8" xfId="4283" xr:uid="{00000000-0005-0000-0000-0000EE290000}"/>
    <cellStyle name="40% - Accent6 21 9" xfId="4284" xr:uid="{00000000-0005-0000-0000-0000EF290000}"/>
    <cellStyle name="40% - Accent6 22" xfId="4285" xr:uid="{00000000-0005-0000-0000-0000F0290000}"/>
    <cellStyle name="40% - Accent6 22 10" xfId="4286" xr:uid="{00000000-0005-0000-0000-0000F1290000}"/>
    <cellStyle name="40% - Accent6 22 11" xfId="4287" xr:uid="{00000000-0005-0000-0000-0000F2290000}"/>
    <cellStyle name="40% - Accent6 22 12" xfId="4288" xr:uid="{00000000-0005-0000-0000-0000F3290000}"/>
    <cellStyle name="40% - Accent6 22 13" xfId="4289" xr:uid="{00000000-0005-0000-0000-0000F4290000}"/>
    <cellStyle name="40% - Accent6 22 14" xfId="4290" xr:uid="{00000000-0005-0000-0000-0000F5290000}"/>
    <cellStyle name="40% - Accent6 22 2" xfId="4291" xr:uid="{00000000-0005-0000-0000-0000F6290000}"/>
    <cellStyle name="40% - Accent6 22 2 2" xfId="4292" xr:uid="{00000000-0005-0000-0000-0000F7290000}"/>
    <cellStyle name="40% - Accent6 22 2 2 2" xfId="4293" xr:uid="{00000000-0005-0000-0000-0000F8290000}"/>
    <cellStyle name="40% - Accent6 22 2 2 2 2" xfId="4294" xr:uid="{00000000-0005-0000-0000-0000F9290000}"/>
    <cellStyle name="40% - Accent6 22 2 2 2 3" xfId="4295" xr:uid="{00000000-0005-0000-0000-0000FA290000}"/>
    <cellStyle name="40% - Accent6 22 2 2 2 4" xfId="4296" xr:uid="{00000000-0005-0000-0000-0000FB290000}"/>
    <cellStyle name="40% - Accent6 22 2 2 2 5" xfId="4297" xr:uid="{00000000-0005-0000-0000-0000FC290000}"/>
    <cellStyle name="40% - Accent6 22 2 2 3" xfId="4298" xr:uid="{00000000-0005-0000-0000-0000FD290000}"/>
    <cellStyle name="40% - Accent6 22 2 2 4" xfId="4299" xr:uid="{00000000-0005-0000-0000-0000FE290000}"/>
    <cellStyle name="40% - Accent6 22 2 2 5" xfId="4300" xr:uid="{00000000-0005-0000-0000-0000FF290000}"/>
    <cellStyle name="40% - Accent6 22 2 2 6" xfId="4301" xr:uid="{00000000-0005-0000-0000-0000002A0000}"/>
    <cellStyle name="40% - Accent6 22 2 3" xfId="4302" xr:uid="{00000000-0005-0000-0000-0000012A0000}"/>
    <cellStyle name="40% - Accent6 22 2 3 2" xfId="4303" xr:uid="{00000000-0005-0000-0000-0000022A0000}"/>
    <cellStyle name="40% - Accent6 22 2 3 2 2" xfId="4304" xr:uid="{00000000-0005-0000-0000-0000032A0000}"/>
    <cellStyle name="40% - Accent6 22 2 3 2 3" xfId="4305" xr:uid="{00000000-0005-0000-0000-0000042A0000}"/>
    <cellStyle name="40% - Accent6 22 2 3 3" xfId="4306" xr:uid="{00000000-0005-0000-0000-0000052A0000}"/>
    <cellStyle name="40% - Accent6 22 2 3 4" xfId="4307" xr:uid="{00000000-0005-0000-0000-0000062A0000}"/>
    <cellStyle name="40% - Accent6 22 2 3 5" xfId="4308" xr:uid="{00000000-0005-0000-0000-0000072A0000}"/>
    <cellStyle name="40% - Accent6 22 2 3 6" xfId="4309" xr:uid="{00000000-0005-0000-0000-0000082A0000}"/>
    <cellStyle name="40% - Accent6 22 2 4" xfId="4310" xr:uid="{00000000-0005-0000-0000-0000092A0000}"/>
    <cellStyle name="40% - Accent6 22 2 4 2" xfId="4311" xr:uid="{00000000-0005-0000-0000-00000A2A0000}"/>
    <cellStyle name="40% - Accent6 22 2 4 3" xfId="4312" xr:uid="{00000000-0005-0000-0000-00000B2A0000}"/>
    <cellStyle name="40% - Accent6 22 2 5" xfId="4313" xr:uid="{00000000-0005-0000-0000-00000C2A0000}"/>
    <cellStyle name="40% - Accent6 22 2 6" xfId="4314" xr:uid="{00000000-0005-0000-0000-00000D2A0000}"/>
    <cellStyle name="40% - Accent6 22 2 7" xfId="4315" xr:uid="{00000000-0005-0000-0000-00000E2A0000}"/>
    <cellStyle name="40% - Accent6 22 2 8" xfId="4316" xr:uid="{00000000-0005-0000-0000-00000F2A0000}"/>
    <cellStyle name="40% - Accent6 22 3" xfId="4317" xr:uid="{00000000-0005-0000-0000-0000102A0000}"/>
    <cellStyle name="40% - Accent6 22 3 2" xfId="4318" xr:uid="{00000000-0005-0000-0000-0000112A0000}"/>
    <cellStyle name="40% - Accent6 22 3 2 2" xfId="4319" xr:uid="{00000000-0005-0000-0000-0000122A0000}"/>
    <cellStyle name="40% - Accent6 22 3 2 2 2" xfId="4320" xr:uid="{00000000-0005-0000-0000-0000132A0000}"/>
    <cellStyle name="40% - Accent6 22 3 2 2 3" xfId="4321" xr:uid="{00000000-0005-0000-0000-0000142A0000}"/>
    <cellStyle name="40% - Accent6 22 3 2 3" xfId="4322" xr:uid="{00000000-0005-0000-0000-0000152A0000}"/>
    <cellStyle name="40% - Accent6 22 3 2 4" xfId="4323" xr:uid="{00000000-0005-0000-0000-0000162A0000}"/>
    <cellStyle name="40% - Accent6 22 3 3" xfId="4324" xr:uid="{00000000-0005-0000-0000-0000172A0000}"/>
    <cellStyle name="40% - Accent6 22 3 3 2" xfId="4325" xr:uid="{00000000-0005-0000-0000-0000182A0000}"/>
    <cellStyle name="40% - Accent6 22 3 3 2 2" xfId="4326" xr:uid="{00000000-0005-0000-0000-0000192A0000}"/>
    <cellStyle name="40% - Accent6 22 3 3 2 3" xfId="4327" xr:uid="{00000000-0005-0000-0000-00001A2A0000}"/>
    <cellStyle name="40% - Accent6 22 3 3 3" xfId="4328" xr:uid="{00000000-0005-0000-0000-00001B2A0000}"/>
    <cellStyle name="40% - Accent6 22 3 3 4" xfId="4329" xr:uid="{00000000-0005-0000-0000-00001C2A0000}"/>
    <cellStyle name="40% - Accent6 22 3 4" xfId="4330" xr:uid="{00000000-0005-0000-0000-00001D2A0000}"/>
    <cellStyle name="40% - Accent6 22 3 4 2" xfId="4331" xr:uid="{00000000-0005-0000-0000-00001E2A0000}"/>
    <cellStyle name="40% - Accent6 22 3 4 3" xfId="4332" xr:uid="{00000000-0005-0000-0000-00001F2A0000}"/>
    <cellStyle name="40% - Accent6 22 4" xfId="4333" xr:uid="{00000000-0005-0000-0000-0000202A0000}"/>
    <cellStyle name="40% - Accent6 22 4 2" xfId="4334" xr:uid="{00000000-0005-0000-0000-0000212A0000}"/>
    <cellStyle name="40% - Accent6 22 4 2 2" xfId="4335" xr:uid="{00000000-0005-0000-0000-0000222A0000}"/>
    <cellStyle name="40% - Accent6 22 4 2 2 2" xfId="4336" xr:uid="{00000000-0005-0000-0000-0000232A0000}"/>
    <cellStyle name="40% - Accent6 22 4 2 2 3" xfId="4337" xr:uid="{00000000-0005-0000-0000-0000242A0000}"/>
    <cellStyle name="40% - Accent6 22 4 2 3" xfId="4338" xr:uid="{00000000-0005-0000-0000-0000252A0000}"/>
    <cellStyle name="40% - Accent6 22 4 2 4" xfId="4339" xr:uid="{00000000-0005-0000-0000-0000262A0000}"/>
    <cellStyle name="40% - Accent6 22 4 2 5" xfId="4340" xr:uid="{00000000-0005-0000-0000-0000272A0000}"/>
    <cellStyle name="40% - Accent6 22 4 2 6" xfId="4341" xr:uid="{00000000-0005-0000-0000-0000282A0000}"/>
    <cellStyle name="40% - Accent6 22 4 3" xfId="4342" xr:uid="{00000000-0005-0000-0000-0000292A0000}"/>
    <cellStyle name="40% - Accent6 22 4 3 2" xfId="4343" xr:uid="{00000000-0005-0000-0000-00002A2A0000}"/>
    <cellStyle name="40% - Accent6 22 4 3 2 2" xfId="4344" xr:uid="{00000000-0005-0000-0000-00002B2A0000}"/>
    <cellStyle name="40% - Accent6 22 4 3 2 3" xfId="4345" xr:uid="{00000000-0005-0000-0000-00002C2A0000}"/>
    <cellStyle name="40% - Accent6 22 4 3 3" xfId="4346" xr:uid="{00000000-0005-0000-0000-00002D2A0000}"/>
    <cellStyle name="40% - Accent6 22 4 3 4" xfId="4347" xr:uid="{00000000-0005-0000-0000-00002E2A0000}"/>
    <cellStyle name="40% - Accent6 22 4 4" xfId="4348" xr:uid="{00000000-0005-0000-0000-00002F2A0000}"/>
    <cellStyle name="40% - Accent6 22 4 4 2" xfId="4349" xr:uid="{00000000-0005-0000-0000-0000302A0000}"/>
    <cellStyle name="40% - Accent6 22 4 4 3" xfId="4350" xr:uid="{00000000-0005-0000-0000-0000312A0000}"/>
    <cellStyle name="40% - Accent6 22 4 5" xfId="4351" xr:uid="{00000000-0005-0000-0000-0000322A0000}"/>
    <cellStyle name="40% - Accent6 22 4 6" xfId="4352" xr:uid="{00000000-0005-0000-0000-0000332A0000}"/>
    <cellStyle name="40% - Accent6 22 4 7" xfId="4353" xr:uid="{00000000-0005-0000-0000-0000342A0000}"/>
    <cellStyle name="40% - Accent6 22 4 8" xfId="4354" xr:uid="{00000000-0005-0000-0000-0000352A0000}"/>
    <cellStyle name="40% - Accent6 22 5" xfId="4355" xr:uid="{00000000-0005-0000-0000-0000362A0000}"/>
    <cellStyle name="40% - Accent6 22 5 2" xfId="4356" xr:uid="{00000000-0005-0000-0000-0000372A0000}"/>
    <cellStyle name="40% - Accent6 22 5 2 2" xfId="4357" xr:uid="{00000000-0005-0000-0000-0000382A0000}"/>
    <cellStyle name="40% - Accent6 22 5 2 2 2" xfId="4358" xr:uid="{00000000-0005-0000-0000-0000392A0000}"/>
    <cellStyle name="40% - Accent6 22 5 2 2 3" xfId="4359" xr:uid="{00000000-0005-0000-0000-00003A2A0000}"/>
    <cellStyle name="40% - Accent6 22 5 2 3" xfId="4360" xr:uid="{00000000-0005-0000-0000-00003B2A0000}"/>
    <cellStyle name="40% - Accent6 22 5 2 4" xfId="4361" xr:uid="{00000000-0005-0000-0000-00003C2A0000}"/>
    <cellStyle name="40% - Accent6 22 5 3" xfId="4362" xr:uid="{00000000-0005-0000-0000-00003D2A0000}"/>
    <cellStyle name="40% - Accent6 22 5 3 2" xfId="4363" xr:uid="{00000000-0005-0000-0000-00003E2A0000}"/>
    <cellStyle name="40% - Accent6 22 5 3 2 2" xfId="4364" xr:uid="{00000000-0005-0000-0000-00003F2A0000}"/>
    <cellStyle name="40% - Accent6 22 5 3 2 3" xfId="4365" xr:uid="{00000000-0005-0000-0000-0000402A0000}"/>
    <cellStyle name="40% - Accent6 22 5 3 3" xfId="4366" xr:uid="{00000000-0005-0000-0000-0000412A0000}"/>
    <cellStyle name="40% - Accent6 22 5 3 4" xfId="4367" xr:uid="{00000000-0005-0000-0000-0000422A0000}"/>
    <cellStyle name="40% - Accent6 22 5 4" xfId="4368" xr:uid="{00000000-0005-0000-0000-0000432A0000}"/>
    <cellStyle name="40% - Accent6 22 5 4 2" xfId="4369" xr:uid="{00000000-0005-0000-0000-0000442A0000}"/>
    <cellStyle name="40% - Accent6 22 5 4 3" xfId="4370" xr:uid="{00000000-0005-0000-0000-0000452A0000}"/>
    <cellStyle name="40% - Accent6 22 5 5" xfId="4371" xr:uid="{00000000-0005-0000-0000-0000462A0000}"/>
    <cellStyle name="40% - Accent6 22 5 6" xfId="4372" xr:uid="{00000000-0005-0000-0000-0000472A0000}"/>
    <cellStyle name="40% - Accent6 22 5 7" xfId="4373" xr:uid="{00000000-0005-0000-0000-0000482A0000}"/>
    <cellStyle name="40% - Accent6 22 5 8" xfId="4374" xr:uid="{00000000-0005-0000-0000-0000492A0000}"/>
    <cellStyle name="40% - Accent6 22 6" xfId="4375" xr:uid="{00000000-0005-0000-0000-00004A2A0000}"/>
    <cellStyle name="40% - Accent6 22 6 2" xfId="4376" xr:uid="{00000000-0005-0000-0000-00004B2A0000}"/>
    <cellStyle name="40% - Accent6 22 6 2 2" xfId="4377" xr:uid="{00000000-0005-0000-0000-00004C2A0000}"/>
    <cellStyle name="40% - Accent6 22 6 2 2 2" xfId="4378" xr:uid="{00000000-0005-0000-0000-00004D2A0000}"/>
    <cellStyle name="40% - Accent6 22 6 2 2 3" xfId="4379" xr:uid="{00000000-0005-0000-0000-00004E2A0000}"/>
    <cellStyle name="40% - Accent6 22 6 2 3" xfId="4380" xr:uid="{00000000-0005-0000-0000-00004F2A0000}"/>
    <cellStyle name="40% - Accent6 22 6 2 4" xfId="4381" xr:uid="{00000000-0005-0000-0000-0000502A0000}"/>
    <cellStyle name="40% - Accent6 22 6 3" xfId="4382" xr:uid="{00000000-0005-0000-0000-0000512A0000}"/>
    <cellStyle name="40% - Accent6 22 6 3 2" xfId="4383" xr:uid="{00000000-0005-0000-0000-0000522A0000}"/>
    <cellStyle name="40% - Accent6 22 6 3 3" xfId="4384" xr:uid="{00000000-0005-0000-0000-0000532A0000}"/>
    <cellStyle name="40% - Accent6 22 6 4" xfId="4385" xr:uid="{00000000-0005-0000-0000-0000542A0000}"/>
    <cellStyle name="40% - Accent6 22 6 5" xfId="4386" xr:uid="{00000000-0005-0000-0000-0000552A0000}"/>
    <cellStyle name="40% - Accent6 22 6 6" xfId="4387" xr:uid="{00000000-0005-0000-0000-0000562A0000}"/>
    <cellStyle name="40% - Accent6 22 7" xfId="4388" xr:uid="{00000000-0005-0000-0000-0000572A0000}"/>
    <cellStyle name="40% - Accent6 22 7 2" xfId="4389" xr:uid="{00000000-0005-0000-0000-0000582A0000}"/>
    <cellStyle name="40% - Accent6 22 7 2 2" xfId="4390" xr:uid="{00000000-0005-0000-0000-0000592A0000}"/>
    <cellStyle name="40% - Accent6 22 7 2 3" xfId="4391" xr:uid="{00000000-0005-0000-0000-00005A2A0000}"/>
    <cellStyle name="40% - Accent6 22 7 3" xfId="4392" xr:uid="{00000000-0005-0000-0000-00005B2A0000}"/>
    <cellStyle name="40% - Accent6 22 7 4" xfId="4393" xr:uid="{00000000-0005-0000-0000-00005C2A0000}"/>
    <cellStyle name="40% - Accent6 22 8" xfId="4394" xr:uid="{00000000-0005-0000-0000-00005D2A0000}"/>
    <cellStyle name="40% - Accent6 22 8 2" xfId="4395" xr:uid="{00000000-0005-0000-0000-00005E2A0000}"/>
    <cellStyle name="40% - Accent6 22 8 2 2" xfId="4396" xr:uid="{00000000-0005-0000-0000-00005F2A0000}"/>
    <cellStyle name="40% - Accent6 22 8 2 3" xfId="4397" xr:uid="{00000000-0005-0000-0000-0000602A0000}"/>
    <cellStyle name="40% - Accent6 22 8 3" xfId="4398" xr:uid="{00000000-0005-0000-0000-0000612A0000}"/>
    <cellStyle name="40% - Accent6 22 8 4" xfId="4399" xr:uid="{00000000-0005-0000-0000-0000622A0000}"/>
    <cellStyle name="40% - Accent6 22 9" xfId="4400" xr:uid="{00000000-0005-0000-0000-0000632A0000}"/>
    <cellStyle name="40% - Accent6 22 9 2" xfId="4401" xr:uid="{00000000-0005-0000-0000-0000642A0000}"/>
    <cellStyle name="40% - Accent6 22 9 3" xfId="4402" xr:uid="{00000000-0005-0000-0000-0000652A0000}"/>
    <cellStyle name="40% - Accent6 23" xfId="4403" xr:uid="{00000000-0005-0000-0000-0000662A0000}"/>
    <cellStyle name="40% - Accent6 23 10" xfId="4404" xr:uid="{00000000-0005-0000-0000-0000672A0000}"/>
    <cellStyle name="40% - Accent6 23 11" xfId="4405" xr:uid="{00000000-0005-0000-0000-0000682A0000}"/>
    <cellStyle name="40% - Accent6 23 12" xfId="4406" xr:uid="{00000000-0005-0000-0000-0000692A0000}"/>
    <cellStyle name="40% - Accent6 23 13" xfId="4407" xr:uid="{00000000-0005-0000-0000-00006A2A0000}"/>
    <cellStyle name="40% - Accent6 23 2" xfId="4408" xr:uid="{00000000-0005-0000-0000-00006B2A0000}"/>
    <cellStyle name="40% - Accent6 23 2 2" xfId="4409" xr:uid="{00000000-0005-0000-0000-00006C2A0000}"/>
    <cellStyle name="40% - Accent6 23 2 2 2" xfId="4410" xr:uid="{00000000-0005-0000-0000-00006D2A0000}"/>
    <cellStyle name="40% - Accent6 23 2 2 2 2" xfId="4411" xr:uid="{00000000-0005-0000-0000-00006E2A0000}"/>
    <cellStyle name="40% - Accent6 23 2 2 2 3" xfId="4412" xr:uid="{00000000-0005-0000-0000-00006F2A0000}"/>
    <cellStyle name="40% - Accent6 23 2 2 2 4" xfId="4413" xr:uid="{00000000-0005-0000-0000-0000702A0000}"/>
    <cellStyle name="40% - Accent6 23 2 2 2 5" xfId="4414" xr:uid="{00000000-0005-0000-0000-0000712A0000}"/>
    <cellStyle name="40% - Accent6 23 2 2 3" xfId="4415" xr:uid="{00000000-0005-0000-0000-0000722A0000}"/>
    <cellStyle name="40% - Accent6 23 2 2 4" xfId="4416" xr:uid="{00000000-0005-0000-0000-0000732A0000}"/>
    <cellStyle name="40% - Accent6 23 2 2 5" xfId="4417" xr:uid="{00000000-0005-0000-0000-0000742A0000}"/>
    <cellStyle name="40% - Accent6 23 2 2 6" xfId="4418" xr:uid="{00000000-0005-0000-0000-0000752A0000}"/>
    <cellStyle name="40% - Accent6 23 2 3" xfId="4419" xr:uid="{00000000-0005-0000-0000-0000762A0000}"/>
    <cellStyle name="40% - Accent6 23 2 3 2" xfId="4420" xr:uid="{00000000-0005-0000-0000-0000772A0000}"/>
    <cellStyle name="40% - Accent6 23 2 3 2 2" xfId="4421" xr:uid="{00000000-0005-0000-0000-0000782A0000}"/>
    <cellStyle name="40% - Accent6 23 2 3 2 3" xfId="4422" xr:uid="{00000000-0005-0000-0000-0000792A0000}"/>
    <cellStyle name="40% - Accent6 23 2 3 3" xfId="4423" xr:uid="{00000000-0005-0000-0000-00007A2A0000}"/>
    <cellStyle name="40% - Accent6 23 2 3 4" xfId="4424" xr:uid="{00000000-0005-0000-0000-00007B2A0000}"/>
    <cellStyle name="40% - Accent6 23 2 3 5" xfId="4425" xr:uid="{00000000-0005-0000-0000-00007C2A0000}"/>
    <cellStyle name="40% - Accent6 23 2 3 6" xfId="4426" xr:uid="{00000000-0005-0000-0000-00007D2A0000}"/>
    <cellStyle name="40% - Accent6 23 2 4" xfId="4427" xr:uid="{00000000-0005-0000-0000-00007E2A0000}"/>
    <cellStyle name="40% - Accent6 23 2 4 2" xfId="4428" xr:uid="{00000000-0005-0000-0000-00007F2A0000}"/>
    <cellStyle name="40% - Accent6 23 2 4 3" xfId="4429" xr:uid="{00000000-0005-0000-0000-0000802A0000}"/>
    <cellStyle name="40% - Accent6 23 2 5" xfId="4430" xr:uid="{00000000-0005-0000-0000-0000812A0000}"/>
    <cellStyle name="40% - Accent6 23 2 6" xfId="4431" xr:uid="{00000000-0005-0000-0000-0000822A0000}"/>
    <cellStyle name="40% - Accent6 23 2 7" xfId="4432" xr:uid="{00000000-0005-0000-0000-0000832A0000}"/>
    <cellStyle name="40% - Accent6 23 2 8" xfId="4433" xr:uid="{00000000-0005-0000-0000-0000842A0000}"/>
    <cellStyle name="40% - Accent6 23 3" xfId="4434" xr:uid="{00000000-0005-0000-0000-0000852A0000}"/>
    <cellStyle name="40% - Accent6 23 3 2" xfId="4435" xr:uid="{00000000-0005-0000-0000-0000862A0000}"/>
    <cellStyle name="40% - Accent6 23 3 2 2" xfId="4436" xr:uid="{00000000-0005-0000-0000-0000872A0000}"/>
    <cellStyle name="40% - Accent6 23 3 2 2 2" xfId="4437" xr:uid="{00000000-0005-0000-0000-0000882A0000}"/>
    <cellStyle name="40% - Accent6 23 3 2 2 3" xfId="4438" xr:uid="{00000000-0005-0000-0000-0000892A0000}"/>
    <cellStyle name="40% - Accent6 23 3 2 3" xfId="4439" xr:uid="{00000000-0005-0000-0000-00008A2A0000}"/>
    <cellStyle name="40% - Accent6 23 3 2 4" xfId="4440" xr:uid="{00000000-0005-0000-0000-00008B2A0000}"/>
    <cellStyle name="40% - Accent6 23 3 3" xfId="4441" xr:uid="{00000000-0005-0000-0000-00008C2A0000}"/>
    <cellStyle name="40% - Accent6 23 3 3 2" xfId="4442" xr:uid="{00000000-0005-0000-0000-00008D2A0000}"/>
    <cellStyle name="40% - Accent6 23 3 3 2 2" xfId="4443" xr:uid="{00000000-0005-0000-0000-00008E2A0000}"/>
    <cellStyle name="40% - Accent6 23 3 3 2 3" xfId="4444" xr:uid="{00000000-0005-0000-0000-00008F2A0000}"/>
    <cellStyle name="40% - Accent6 23 3 3 3" xfId="4445" xr:uid="{00000000-0005-0000-0000-0000902A0000}"/>
    <cellStyle name="40% - Accent6 23 3 3 4" xfId="4446" xr:uid="{00000000-0005-0000-0000-0000912A0000}"/>
    <cellStyle name="40% - Accent6 23 3 4" xfId="4447" xr:uid="{00000000-0005-0000-0000-0000922A0000}"/>
    <cellStyle name="40% - Accent6 23 3 4 2" xfId="4448" xr:uid="{00000000-0005-0000-0000-0000932A0000}"/>
    <cellStyle name="40% - Accent6 23 3 4 3" xfId="4449" xr:uid="{00000000-0005-0000-0000-0000942A0000}"/>
    <cellStyle name="40% - Accent6 23 4" xfId="4450" xr:uid="{00000000-0005-0000-0000-0000952A0000}"/>
    <cellStyle name="40% - Accent6 23 4 2" xfId="4451" xr:uid="{00000000-0005-0000-0000-0000962A0000}"/>
    <cellStyle name="40% - Accent6 23 4 2 2" xfId="4452" xr:uid="{00000000-0005-0000-0000-0000972A0000}"/>
    <cellStyle name="40% - Accent6 23 4 2 2 2" xfId="4453" xr:uid="{00000000-0005-0000-0000-0000982A0000}"/>
    <cellStyle name="40% - Accent6 23 4 2 2 3" xfId="4454" xr:uid="{00000000-0005-0000-0000-0000992A0000}"/>
    <cellStyle name="40% - Accent6 23 4 2 3" xfId="4455" xr:uid="{00000000-0005-0000-0000-00009A2A0000}"/>
    <cellStyle name="40% - Accent6 23 4 2 4" xfId="4456" xr:uid="{00000000-0005-0000-0000-00009B2A0000}"/>
    <cellStyle name="40% - Accent6 23 4 3" xfId="4457" xr:uid="{00000000-0005-0000-0000-00009C2A0000}"/>
    <cellStyle name="40% - Accent6 23 4 3 2" xfId="4458" xr:uid="{00000000-0005-0000-0000-00009D2A0000}"/>
    <cellStyle name="40% - Accent6 23 4 3 2 2" xfId="4459" xr:uid="{00000000-0005-0000-0000-00009E2A0000}"/>
    <cellStyle name="40% - Accent6 23 4 3 2 3" xfId="4460" xr:uid="{00000000-0005-0000-0000-00009F2A0000}"/>
    <cellStyle name="40% - Accent6 23 4 3 3" xfId="4461" xr:uid="{00000000-0005-0000-0000-0000A02A0000}"/>
    <cellStyle name="40% - Accent6 23 4 3 4" xfId="4462" xr:uid="{00000000-0005-0000-0000-0000A12A0000}"/>
    <cellStyle name="40% - Accent6 23 4 4" xfId="4463" xr:uid="{00000000-0005-0000-0000-0000A22A0000}"/>
    <cellStyle name="40% - Accent6 23 4 4 2" xfId="4464" xr:uid="{00000000-0005-0000-0000-0000A32A0000}"/>
    <cellStyle name="40% - Accent6 23 4 4 3" xfId="4465" xr:uid="{00000000-0005-0000-0000-0000A42A0000}"/>
    <cellStyle name="40% - Accent6 23 5" xfId="4466" xr:uid="{00000000-0005-0000-0000-0000A52A0000}"/>
    <cellStyle name="40% - Accent6 23 5 2" xfId="4467" xr:uid="{00000000-0005-0000-0000-0000A62A0000}"/>
    <cellStyle name="40% - Accent6 23 5 2 2" xfId="4468" xr:uid="{00000000-0005-0000-0000-0000A72A0000}"/>
    <cellStyle name="40% - Accent6 23 5 2 2 2" xfId="4469" xr:uid="{00000000-0005-0000-0000-0000A82A0000}"/>
    <cellStyle name="40% - Accent6 23 5 2 2 3" xfId="4470" xr:uid="{00000000-0005-0000-0000-0000A92A0000}"/>
    <cellStyle name="40% - Accent6 23 5 2 3" xfId="4471" xr:uid="{00000000-0005-0000-0000-0000AA2A0000}"/>
    <cellStyle name="40% - Accent6 23 5 2 4" xfId="4472" xr:uid="{00000000-0005-0000-0000-0000AB2A0000}"/>
    <cellStyle name="40% - Accent6 23 5 2 5" xfId="4473" xr:uid="{00000000-0005-0000-0000-0000AC2A0000}"/>
    <cellStyle name="40% - Accent6 23 5 2 6" xfId="4474" xr:uid="{00000000-0005-0000-0000-0000AD2A0000}"/>
    <cellStyle name="40% - Accent6 23 5 3" xfId="4475" xr:uid="{00000000-0005-0000-0000-0000AE2A0000}"/>
    <cellStyle name="40% - Accent6 23 5 3 2" xfId="4476" xr:uid="{00000000-0005-0000-0000-0000AF2A0000}"/>
    <cellStyle name="40% - Accent6 23 5 3 3" xfId="4477" xr:uid="{00000000-0005-0000-0000-0000B02A0000}"/>
    <cellStyle name="40% - Accent6 23 5 4" xfId="4478" xr:uid="{00000000-0005-0000-0000-0000B12A0000}"/>
    <cellStyle name="40% - Accent6 23 5 5" xfId="4479" xr:uid="{00000000-0005-0000-0000-0000B22A0000}"/>
    <cellStyle name="40% - Accent6 23 5 6" xfId="4480" xr:uid="{00000000-0005-0000-0000-0000B32A0000}"/>
    <cellStyle name="40% - Accent6 23 5 7" xfId="4481" xr:uid="{00000000-0005-0000-0000-0000B42A0000}"/>
    <cellStyle name="40% - Accent6 23 6" xfId="4482" xr:uid="{00000000-0005-0000-0000-0000B52A0000}"/>
    <cellStyle name="40% - Accent6 23 6 2" xfId="4483" xr:uid="{00000000-0005-0000-0000-0000B62A0000}"/>
    <cellStyle name="40% - Accent6 23 6 2 2" xfId="4484" xr:uid="{00000000-0005-0000-0000-0000B72A0000}"/>
    <cellStyle name="40% - Accent6 23 6 2 3" xfId="4485" xr:uid="{00000000-0005-0000-0000-0000B82A0000}"/>
    <cellStyle name="40% - Accent6 23 6 3" xfId="4486" xr:uid="{00000000-0005-0000-0000-0000B92A0000}"/>
    <cellStyle name="40% - Accent6 23 6 4" xfId="4487" xr:uid="{00000000-0005-0000-0000-0000BA2A0000}"/>
    <cellStyle name="40% - Accent6 23 6 5" xfId="4488" xr:uid="{00000000-0005-0000-0000-0000BB2A0000}"/>
    <cellStyle name="40% - Accent6 23 6 6" xfId="4489" xr:uid="{00000000-0005-0000-0000-0000BC2A0000}"/>
    <cellStyle name="40% - Accent6 23 7" xfId="4490" xr:uid="{00000000-0005-0000-0000-0000BD2A0000}"/>
    <cellStyle name="40% - Accent6 23 7 2" xfId="4491" xr:uid="{00000000-0005-0000-0000-0000BE2A0000}"/>
    <cellStyle name="40% - Accent6 23 7 2 2" xfId="4492" xr:uid="{00000000-0005-0000-0000-0000BF2A0000}"/>
    <cellStyle name="40% - Accent6 23 7 2 3" xfId="4493" xr:uid="{00000000-0005-0000-0000-0000C02A0000}"/>
    <cellStyle name="40% - Accent6 23 7 3" xfId="4494" xr:uid="{00000000-0005-0000-0000-0000C12A0000}"/>
    <cellStyle name="40% - Accent6 23 7 4" xfId="4495" xr:uid="{00000000-0005-0000-0000-0000C22A0000}"/>
    <cellStyle name="40% - Accent6 23 7 5" xfId="4496" xr:uid="{00000000-0005-0000-0000-0000C32A0000}"/>
    <cellStyle name="40% - Accent6 23 8" xfId="4497" xr:uid="{00000000-0005-0000-0000-0000C42A0000}"/>
    <cellStyle name="40% - Accent6 23 8 2" xfId="4498" xr:uid="{00000000-0005-0000-0000-0000C52A0000}"/>
    <cellStyle name="40% - Accent6 23 8 3" xfId="4499" xr:uid="{00000000-0005-0000-0000-0000C62A0000}"/>
    <cellStyle name="40% - Accent6 23 9" xfId="4500" xr:uid="{00000000-0005-0000-0000-0000C72A0000}"/>
    <cellStyle name="40% - Accent6 24" xfId="4501" xr:uid="{00000000-0005-0000-0000-0000C82A0000}"/>
    <cellStyle name="40% - Accent6 24 10" xfId="4502" xr:uid="{00000000-0005-0000-0000-0000C92A0000}"/>
    <cellStyle name="40% - Accent6 24 11" xfId="4503" xr:uid="{00000000-0005-0000-0000-0000CA2A0000}"/>
    <cellStyle name="40% - Accent6 24 12" xfId="4504" xr:uid="{00000000-0005-0000-0000-0000CB2A0000}"/>
    <cellStyle name="40% - Accent6 24 2" xfId="4505" xr:uid="{00000000-0005-0000-0000-0000CC2A0000}"/>
    <cellStyle name="40% - Accent6 24 2 2" xfId="4506" xr:uid="{00000000-0005-0000-0000-0000CD2A0000}"/>
    <cellStyle name="40% - Accent6 24 2 2 2" xfId="4507" xr:uid="{00000000-0005-0000-0000-0000CE2A0000}"/>
    <cellStyle name="40% - Accent6 24 2 2 3" xfId="4508" xr:uid="{00000000-0005-0000-0000-0000CF2A0000}"/>
    <cellStyle name="40% - Accent6 24 3" xfId="4509" xr:uid="{00000000-0005-0000-0000-0000D02A0000}"/>
    <cellStyle name="40% - Accent6 24 3 2" xfId="4510" xr:uid="{00000000-0005-0000-0000-0000D12A0000}"/>
    <cellStyle name="40% - Accent6 24 3 2 2" xfId="4511" xr:uid="{00000000-0005-0000-0000-0000D22A0000}"/>
    <cellStyle name="40% - Accent6 24 3 2 3" xfId="4512" xr:uid="{00000000-0005-0000-0000-0000D32A0000}"/>
    <cellStyle name="40% - Accent6 24 4" xfId="4513" xr:uid="{00000000-0005-0000-0000-0000D42A0000}"/>
    <cellStyle name="40% - Accent6 24 5" xfId="4514" xr:uid="{00000000-0005-0000-0000-0000D52A0000}"/>
    <cellStyle name="40% - Accent6 24 6" xfId="4515" xr:uid="{00000000-0005-0000-0000-0000D62A0000}"/>
    <cellStyle name="40% - Accent6 24 7" xfId="4516" xr:uid="{00000000-0005-0000-0000-0000D72A0000}"/>
    <cellStyle name="40% - Accent6 24 7 2" xfId="4517" xr:uid="{00000000-0005-0000-0000-0000D82A0000}"/>
    <cellStyle name="40% - Accent6 24 7 2 2" xfId="4518" xr:uid="{00000000-0005-0000-0000-0000D92A0000}"/>
    <cellStyle name="40% - Accent6 24 7 2 3" xfId="4519" xr:uid="{00000000-0005-0000-0000-0000DA2A0000}"/>
    <cellStyle name="40% - Accent6 24 7 3" xfId="4520" xr:uid="{00000000-0005-0000-0000-0000DB2A0000}"/>
    <cellStyle name="40% - Accent6 24 7 4" xfId="4521" xr:uid="{00000000-0005-0000-0000-0000DC2A0000}"/>
    <cellStyle name="40% - Accent6 24 7 5" xfId="4522" xr:uid="{00000000-0005-0000-0000-0000DD2A0000}"/>
    <cellStyle name="40% - Accent6 24 8" xfId="4523" xr:uid="{00000000-0005-0000-0000-0000DE2A0000}"/>
    <cellStyle name="40% - Accent6 24 8 2" xfId="4524" xr:uid="{00000000-0005-0000-0000-0000DF2A0000}"/>
    <cellStyle name="40% - Accent6 24 8 3" xfId="4525" xr:uid="{00000000-0005-0000-0000-0000E02A0000}"/>
    <cellStyle name="40% - Accent6 24 8 4" xfId="4526" xr:uid="{00000000-0005-0000-0000-0000E12A0000}"/>
    <cellStyle name="40% - Accent6 24 8 5" xfId="4527" xr:uid="{00000000-0005-0000-0000-0000E22A0000}"/>
    <cellStyle name="40% - Accent6 24 9" xfId="4528" xr:uid="{00000000-0005-0000-0000-0000E32A0000}"/>
    <cellStyle name="40% - Accent6 25" xfId="4529" xr:uid="{00000000-0005-0000-0000-0000E42A0000}"/>
    <cellStyle name="40% - Accent6 25 2" xfId="4530" xr:uid="{00000000-0005-0000-0000-0000E52A0000}"/>
    <cellStyle name="40% - Accent6 25 2 2" xfId="4531" xr:uid="{00000000-0005-0000-0000-0000E62A0000}"/>
    <cellStyle name="40% - Accent6 25 2 2 2" xfId="4532" xr:uid="{00000000-0005-0000-0000-0000E72A0000}"/>
    <cellStyle name="40% - Accent6 25 2 2 3" xfId="4533" xr:uid="{00000000-0005-0000-0000-0000E82A0000}"/>
    <cellStyle name="40% - Accent6 25 3" xfId="4534" xr:uid="{00000000-0005-0000-0000-0000E92A0000}"/>
    <cellStyle name="40% - Accent6 25 3 2" xfId="4535" xr:uid="{00000000-0005-0000-0000-0000EA2A0000}"/>
    <cellStyle name="40% - Accent6 25 3 2 2" xfId="4536" xr:uid="{00000000-0005-0000-0000-0000EB2A0000}"/>
    <cellStyle name="40% - Accent6 25 3 2 3" xfId="4537" xr:uid="{00000000-0005-0000-0000-0000EC2A0000}"/>
    <cellStyle name="40% - Accent6 25 3 2 4" xfId="4538" xr:uid="{00000000-0005-0000-0000-0000ED2A0000}"/>
    <cellStyle name="40% - Accent6 25 3 2 5" xfId="4539" xr:uid="{00000000-0005-0000-0000-0000EE2A0000}"/>
    <cellStyle name="40% - Accent6 25 3 3" xfId="4540" xr:uid="{00000000-0005-0000-0000-0000EF2A0000}"/>
    <cellStyle name="40% - Accent6 25 3 4" xfId="4541" xr:uid="{00000000-0005-0000-0000-0000F02A0000}"/>
    <cellStyle name="40% - Accent6 25 3 5" xfId="4542" xr:uid="{00000000-0005-0000-0000-0000F12A0000}"/>
    <cellStyle name="40% - Accent6 25 3 6" xfId="4543" xr:uid="{00000000-0005-0000-0000-0000F22A0000}"/>
    <cellStyle name="40% - Accent6 25 4" xfId="4544" xr:uid="{00000000-0005-0000-0000-0000F32A0000}"/>
    <cellStyle name="40% - Accent6 25 4 2" xfId="4545" xr:uid="{00000000-0005-0000-0000-0000F42A0000}"/>
    <cellStyle name="40% - Accent6 25 4 3" xfId="4546" xr:uid="{00000000-0005-0000-0000-0000F52A0000}"/>
    <cellStyle name="40% - Accent6 25 4 4" xfId="4547" xr:uid="{00000000-0005-0000-0000-0000F62A0000}"/>
    <cellStyle name="40% - Accent6 25 4 5" xfId="4548" xr:uid="{00000000-0005-0000-0000-0000F72A0000}"/>
    <cellStyle name="40% - Accent6 25 5" xfId="4549" xr:uid="{00000000-0005-0000-0000-0000F82A0000}"/>
    <cellStyle name="40% - Accent6 25 6" xfId="4550" xr:uid="{00000000-0005-0000-0000-0000F92A0000}"/>
    <cellStyle name="40% - Accent6 25 7" xfId="4551" xr:uid="{00000000-0005-0000-0000-0000FA2A0000}"/>
    <cellStyle name="40% - Accent6 25 8" xfId="4552" xr:uid="{00000000-0005-0000-0000-0000FB2A0000}"/>
    <cellStyle name="40% - Accent6 26" xfId="4553" xr:uid="{00000000-0005-0000-0000-0000FC2A0000}"/>
    <cellStyle name="40% - Accent6 26 2" xfId="4554" xr:uid="{00000000-0005-0000-0000-0000FD2A0000}"/>
    <cellStyle name="40% - Accent6 26 2 2" xfId="4555" xr:uid="{00000000-0005-0000-0000-0000FE2A0000}"/>
    <cellStyle name="40% - Accent6 26 2 2 2" xfId="4556" xr:uid="{00000000-0005-0000-0000-0000FF2A0000}"/>
    <cellStyle name="40% - Accent6 26 2 2 3" xfId="4557" xr:uid="{00000000-0005-0000-0000-0000002B0000}"/>
    <cellStyle name="40% - Accent6 26 3" xfId="4558" xr:uid="{00000000-0005-0000-0000-0000012B0000}"/>
    <cellStyle name="40% - Accent6 26 3 2" xfId="4559" xr:uid="{00000000-0005-0000-0000-0000022B0000}"/>
    <cellStyle name="40% - Accent6 26 3 2 2" xfId="4560" xr:uid="{00000000-0005-0000-0000-0000032B0000}"/>
    <cellStyle name="40% - Accent6 26 3 2 3" xfId="4561" xr:uid="{00000000-0005-0000-0000-0000042B0000}"/>
    <cellStyle name="40% - Accent6 26 3 2 4" xfId="4562" xr:uid="{00000000-0005-0000-0000-0000052B0000}"/>
    <cellStyle name="40% - Accent6 26 3 2 5" xfId="4563" xr:uid="{00000000-0005-0000-0000-0000062B0000}"/>
    <cellStyle name="40% - Accent6 26 3 3" xfId="4564" xr:uid="{00000000-0005-0000-0000-0000072B0000}"/>
    <cellStyle name="40% - Accent6 26 3 4" xfId="4565" xr:uid="{00000000-0005-0000-0000-0000082B0000}"/>
    <cellStyle name="40% - Accent6 26 3 5" xfId="4566" xr:uid="{00000000-0005-0000-0000-0000092B0000}"/>
    <cellStyle name="40% - Accent6 26 3 6" xfId="4567" xr:uid="{00000000-0005-0000-0000-00000A2B0000}"/>
    <cellStyle name="40% - Accent6 26 4" xfId="4568" xr:uid="{00000000-0005-0000-0000-00000B2B0000}"/>
    <cellStyle name="40% - Accent6 26 4 2" xfId="4569" xr:uid="{00000000-0005-0000-0000-00000C2B0000}"/>
    <cellStyle name="40% - Accent6 26 4 3" xfId="4570" xr:uid="{00000000-0005-0000-0000-00000D2B0000}"/>
    <cellStyle name="40% - Accent6 26 4 4" xfId="4571" xr:uid="{00000000-0005-0000-0000-00000E2B0000}"/>
    <cellStyle name="40% - Accent6 26 4 5" xfId="4572" xr:uid="{00000000-0005-0000-0000-00000F2B0000}"/>
    <cellStyle name="40% - Accent6 26 5" xfId="4573" xr:uid="{00000000-0005-0000-0000-0000102B0000}"/>
    <cellStyle name="40% - Accent6 26 6" xfId="4574" xr:uid="{00000000-0005-0000-0000-0000112B0000}"/>
    <cellStyle name="40% - Accent6 26 7" xfId="4575" xr:uid="{00000000-0005-0000-0000-0000122B0000}"/>
    <cellStyle name="40% - Accent6 26 8" xfId="4576" xr:uid="{00000000-0005-0000-0000-0000132B0000}"/>
    <cellStyle name="40% - Accent6 27" xfId="4577" xr:uid="{00000000-0005-0000-0000-0000142B0000}"/>
    <cellStyle name="40% - Accent6 27 2" xfId="4578" xr:uid="{00000000-0005-0000-0000-0000152B0000}"/>
    <cellStyle name="40% - Accent6 27 2 2" xfId="4579" xr:uid="{00000000-0005-0000-0000-0000162B0000}"/>
    <cellStyle name="40% - Accent6 27 2 2 2" xfId="4580" xr:uid="{00000000-0005-0000-0000-0000172B0000}"/>
    <cellStyle name="40% - Accent6 27 2 2 3" xfId="4581" xr:uid="{00000000-0005-0000-0000-0000182B0000}"/>
    <cellStyle name="40% - Accent6 27 3" xfId="4582" xr:uid="{00000000-0005-0000-0000-0000192B0000}"/>
    <cellStyle name="40% - Accent6 27 3 2" xfId="4583" xr:uid="{00000000-0005-0000-0000-00001A2B0000}"/>
    <cellStyle name="40% - Accent6 27 3 2 2" xfId="4584" xr:uid="{00000000-0005-0000-0000-00001B2B0000}"/>
    <cellStyle name="40% - Accent6 27 3 2 3" xfId="4585" xr:uid="{00000000-0005-0000-0000-00001C2B0000}"/>
    <cellStyle name="40% - Accent6 27 3 2 4" xfId="4586" xr:uid="{00000000-0005-0000-0000-00001D2B0000}"/>
    <cellStyle name="40% - Accent6 27 3 2 5" xfId="4587" xr:uid="{00000000-0005-0000-0000-00001E2B0000}"/>
    <cellStyle name="40% - Accent6 27 3 3" xfId="4588" xr:uid="{00000000-0005-0000-0000-00001F2B0000}"/>
    <cellStyle name="40% - Accent6 27 3 4" xfId="4589" xr:uid="{00000000-0005-0000-0000-0000202B0000}"/>
    <cellStyle name="40% - Accent6 27 3 5" xfId="4590" xr:uid="{00000000-0005-0000-0000-0000212B0000}"/>
    <cellStyle name="40% - Accent6 27 3 6" xfId="4591" xr:uid="{00000000-0005-0000-0000-0000222B0000}"/>
    <cellStyle name="40% - Accent6 27 4" xfId="4592" xr:uid="{00000000-0005-0000-0000-0000232B0000}"/>
    <cellStyle name="40% - Accent6 27 4 2" xfId="4593" xr:uid="{00000000-0005-0000-0000-0000242B0000}"/>
    <cellStyle name="40% - Accent6 27 4 3" xfId="4594" xr:uid="{00000000-0005-0000-0000-0000252B0000}"/>
    <cellStyle name="40% - Accent6 27 4 4" xfId="4595" xr:uid="{00000000-0005-0000-0000-0000262B0000}"/>
    <cellStyle name="40% - Accent6 27 4 5" xfId="4596" xr:uid="{00000000-0005-0000-0000-0000272B0000}"/>
    <cellStyle name="40% - Accent6 27 5" xfId="4597" xr:uid="{00000000-0005-0000-0000-0000282B0000}"/>
    <cellStyle name="40% - Accent6 27 6" xfId="4598" xr:uid="{00000000-0005-0000-0000-0000292B0000}"/>
    <cellStyle name="40% - Accent6 27 7" xfId="4599" xr:uid="{00000000-0005-0000-0000-00002A2B0000}"/>
    <cellStyle name="40% - Accent6 27 8" xfId="4600" xr:uid="{00000000-0005-0000-0000-00002B2B0000}"/>
    <cellStyle name="40% - Accent6 28" xfId="4601" xr:uid="{00000000-0005-0000-0000-00002C2B0000}"/>
    <cellStyle name="40% - Accent6 29" xfId="4602" xr:uid="{00000000-0005-0000-0000-00002D2B0000}"/>
    <cellStyle name="40% - Accent6 3" xfId="4603" xr:uid="{00000000-0005-0000-0000-00002E2B0000}"/>
    <cellStyle name="40% - Accent6 30" xfId="4604" xr:uid="{00000000-0005-0000-0000-00002F2B0000}"/>
    <cellStyle name="40% - Accent6 31" xfId="4605" xr:uid="{00000000-0005-0000-0000-0000302B0000}"/>
    <cellStyle name="40% - Accent6 32" xfId="4606" xr:uid="{00000000-0005-0000-0000-0000312B0000}"/>
    <cellStyle name="40% - Accent6 33" xfId="4607" xr:uid="{00000000-0005-0000-0000-0000322B0000}"/>
    <cellStyle name="40% - Accent6 34" xfId="4608" xr:uid="{00000000-0005-0000-0000-0000332B0000}"/>
    <cellStyle name="40% - Accent6 35" xfId="4609" xr:uid="{00000000-0005-0000-0000-0000342B0000}"/>
    <cellStyle name="40% - Accent6 4" xfId="4610" xr:uid="{00000000-0005-0000-0000-0000352B0000}"/>
    <cellStyle name="40% - Accent6 5" xfId="4611" xr:uid="{00000000-0005-0000-0000-0000362B0000}"/>
    <cellStyle name="40% - Accent6 6" xfId="4612" xr:uid="{00000000-0005-0000-0000-0000372B0000}"/>
    <cellStyle name="40% - Accent6 7" xfId="4613" xr:uid="{00000000-0005-0000-0000-0000382B0000}"/>
    <cellStyle name="40% - Accent6 8" xfId="4614" xr:uid="{00000000-0005-0000-0000-0000392B0000}"/>
    <cellStyle name="40% - Accent6 9" xfId="4615" xr:uid="{00000000-0005-0000-0000-00003A2B0000}"/>
    <cellStyle name="40% - Акцент1" xfId="4616" xr:uid="{00000000-0005-0000-0000-00003B2B0000}"/>
    <cellStyle name="40% - Акцент2" xfId="4617" xr:uid="{00000000-0005-0000-0000-00003C2B0000}"/>
    <cellStyle name="40% - Акцент3" xfId="4618" xr:uid="{00000000-0005-0000-0000-00003D2B0000}"/>
    <cellStyle name="40% - Акцент4" xfId="4619" xr:uid="{00000000-0005-0000-0000-00003E2B0000}"/>
    <cellStyle name="40% - Акцент5" xfId="4620" xr:uid="{00000000-0005-0000-0000-00003F2B0000}"/>
    <cellStyle name="40% - Акцент6" xfId="4621" xr:uid="{00000000-0005-0000-0000-0000402B0000}"/>
    <cellStyle name="40% no 1. izcēluma" xfId="4622" xr:uid="{00000000-0005-0000-0000-0000412B0000}"/>
    <cellStyle name="40% no 1. izcēluma 2" xfId="34951" xr:uid="{00000000-0005-0000-0000-0000422B0000}"/>
    <cellStyle name="40% no 2. izcēluma" xfId="4623" xr:uid="{00000000-0005-0000-0000-0000432B0000}"/>
    <cellStyle name="40% no 2. izcēluma 2" xfId="34952" xr:uid="{00000000-0005-0000-0000-0000442B0000}"/>
    <cellStyle name="40% no 3. izcēluma" xfId="4624" xr:uid="{00000000-0005-0000-0000-0000452B0000}"/>
    <cellStyle name="40% no 3. izcēluma 2" xfId="34953" xr:uid="{00000000-0005-0000-0000-0000462B0000}"/>
    <cellStyle name="40% no 4. izcēluma" xfId="4625" xr:uid="{00000000-0005-0000-0000-0000472B0000}"/>
    <cellStyle name="40% no 4. izcēluma 2" xfId="34954" xr:uid="{00000000-0005-0000-0000-0000482B0000}"/>
    <cellStyle name="40% no 5. izcēluma" xfId="4626" xr:uid="{00000000-0005-0000-0000-0000492B0000}"/>
    <cellStyle name="40% no 5. izcēluma 2" xfId="34955" xr:uid="{00000000-0005-0000-0000-00004A2B0000}"/>
    <cellStyle name="40% no 6. izcēluma" xfId="4627" xr:uid="{00000000-0005-0000-0000-00004B2B0000}"/>
    <cellStyle name="40% no 6. izcēluma 2" xfId="34956" xr:uid="{00000000-0005-0000-0000-00004C2B0000}"/>
    <cellStyle name="5. izcēlums" xfId="4628" xr:uid="{00000000-0005-0000-0000-00004D2B0000}"/>
    <cellStyle name="5. izcēlums 2" xfId="34957" xr:uid="{00000000-0005-0000-0000-00004E2B0000}"/>
    <cellStyle name="6. izcēlums" xfId="4629" xr:uid="{00000000-0005-0000-0000-00004F2B0000}"/>
    <cellStyle name="6. izcēlums 2" xfId="34958" xr:uid="{00000000-0005-0000-0000-0000502B0000}"/>
    <cellStyle name="60% - Accent1 10" xfId="4630" xr:uid="{00000000-0005-0000-0000-0000512B0000}"/>
    <cellStyle name="60% - Accent1 11" xfId="4631" xr:uid="{00000000-0005-0000-0000-0000522B0000}"/>
    <cellStyle name="60% - Accent1 12" xfId="4632" xr:uid="{00000000-0005-0000-0000-0000532B0000}"/>
    <cellStyle name="60% - Accent1 13" xfId="4633" xr:uid="{00000000-0005-0000-0000-0000542B0000}"/>
    <cellStyle name="60% - Accent1 14" xfId="4634" xr:uid="{00000000-0005-0000-0000-0000552B0000}"/>
    <cellStyle name="60% - Accent1 15" xfId="4635" xr:uid="{00000000-0005-0000-0000-0000562B0000}"/>
    <cellStyle name="60% - Accent1 16" xfId="4636" xr:uid="{00000000-0005-0000-0000-0000572B0000}"/>
    <cellStyle name="60% - Accent1 17" xfId="4637" xr:uid="{00000000-0005-0000-0000-0000582B0000}"/>
    <cellStyle name="60% - Accent1 18" xfId="4638" xr:uid="{00000000-0005-0000-0000-0000592B0000}"/>
    <cellStyle name="60% - Accent1 19" xfId="4639" xr:uid="{00000000-0005-0000-0000-00005A2B0000}"/>
    <cellStyle name="60% - Accent1 2" xfId="14" xr:uid="{00000000-0005-0000-0000-00005B2B0000}"/>
    <cellStyle name="60% - Accent1 2 10" xfId="4641" xr:uid="{00000000-0005-0000-0000-00005C2B0000}"/>
    <cellStyle name="60% - Accent1 2 11" xfId="4642" xr:uid="{00000000-0005-0000-0000-00005D2B0000}"/>
    <cellStyle name="60% - Accent1 2 12" xfId="4643" xr:uid="{00000000-0005-0000-0000-00005E2B0000}"/>
    <cellStyle name="60% - Accent1 2 13" xfId="4644" xr:uid="{00000000-0005-0000-0000-00005F2B0000}"/>
    <cellStyle name="60% - Accent1 2 14" xfId="4640" xr:uid="{00000000-0005-0000-0000-0000602B0000}"/>
    <cellStyle name="60% - Accent1 2 2" xfId="4645" xr:uid="{00000000-0005-0000-0000-0000612B0000}"/>
    <cellStyle name="60% - Accent1 2 3" xfId="4646" xr:uid="{00000000-0005-0000-0000-0000622B0000}"/>
    <cellStyle name="60% - Accent1 2 4" xfId="4647" xr:uid="{00000000-0005-0000-0000-0000632B0000}"/>
    <cellStyle name="60% - Accent1 2 5" xfId="4648" xr:uid="{00000000-0005-0000-0000-0000642B0000}"/>
    <cellStyle name="60% - Accent1 2 6" xfId="4649" xr:uid="{00000000-0005-0000-0000-0000652B0000}"/>
    <cellStyle name="60% - Accent1 2 7" xfId="4650" xr:uid="{00000000-0005-0000-0000-0000662B0000}"/>
    <cellStyle name="60% - Accent1 2 8" xfId="4651" xr:uid="{00000000-0005-0000-0000-0000672B0000}"/>
    <cellStyle name="60% - Accent1 2 9" xfId="4652" xr:uid="{00000000-0005-0000-0000-0000682B0000}"/>
    <cellStyle name="60% - Accent1 20" xfId="4653" xr:uid="{00000000-0005-0000-0000-0000692B0000}"/>
    <cellStyle name="60% - Accent1 21" xfId="4654" xr:uid="{00000000-0005-0000-0000-00006A2B0000}"/>
    <cellStyle name="60% - Accent1 21 10" xfId="4655" xr:uid="{00000000-0005-0000-0000-00006B2B0000}"/>
    <cellStyle name="60% - Accent1 21 11" xfId="4656" xr:uid="{00000000-0005-0000-0000-00006C2B0000}"/>
    <cellStyle name="60% - Accent1 21 12" xfId="4657" xr:uid="{00000000-0005-0000-0000-00006D2B0000}"/>
    <cellStyle name="60% - Accent1 21 13" xfId="4658" xr:uid="{00000000-0005-0000-0000-00006E2B0000}"/>
    <cellStyle name="60% - Accent1 21 14" xfId="4659" xr:uid="{00000000-0005-0000-0000-00006F2B0000}"/>
    <cellStyle name="60% - Accent1 21 2" xfId="4660" xr:uid="{00000000-0005-0000-0000-0000702B0000}"/>
    <cellStyle name="60% - Accent1 21 2 2" xfId="4661" xr:uid="{00000000-0005-0000-0000-0000712B0000}"/>
    <cellStyle name="60% - Accent1 21 2 3" xfId="4662" xr:uid="{00000000-0005-0000-0000-0000722B0000}"/>
    <cellStyle name="60% - Accent1 21 2 3 2" xfId="4663" xr:uid="{00000000-0005-0000-0000-0000732B0000}"/>
    <cellStyle name="60% - Accent1 21 2 4" xfId="4664" xr:uid="{00000000-0005-0000-0000-0000742B0000}"/>
    <cellStyle name="60% - Accent1 21 2 5" xfId="4665" xr:uid="{00000000-0005-0000-0000-0000752B0000}"/>
    <cellStyle name="60% - Accent1 21 3" xfId="4666" xr:uid="{00000000-0005-0000-0000-0000762B0000}"/>
    <cellStyle name="60% - Accent1 21 4" xfId="4667" xr:uid="{00000000-0005-0000-0000-0000772B0000}"/>
    <cellStyle name="60% - Accent1 21 5" xfId="4668" xr:uid="{00000000-0005-0000-0000-0000782B0000}"/>
    <cellStyle name="60% - Accent1 21 6" xfId="4669" xr:uid="{00000000-0005-0000-0000-0000792B0000}"/>
    <cellStyle name="60% - Accent1 21 7" xfId="4670" xr:uid="{00000000-0005-0000-0000-00007A2B0000}"/>
    <cellStyle name="60% - Accent1 21 8" xfId="4671" xr:uid="{00000000-0005-0000-0000-00007B2B0000}"/>
    <cellStyle name="60% - Accent1 21 9" xfId="4672" xr:uid="{00000000-0005-0000-0000-00007C2B0000}"/>
    <cellStyle name="60% - Accent1 22" xfId="4673" xr:uid="{00000000-0005-0000-0000-00007D2B0000}"/>
    <cellStyle name="60% - Accent1 22 2" xfId="4674" xr:uid="{00000000-0005-0000-0000-00007E2B0000}"/>
    <cellStyle name="60% - Accent1 22 3" xfId="4675" xr:uid="{00000000-0005-0000-0000-00007F2B0000}"/>
    <cellStyle name="60% - Accent1 22 3 2" xfId="31513" xr:uid="{00000000-0005-0000-0000-0000802B0000}"/>
    <cellStyle name="60% - Accent1 22 4" xfId="4676" xr:uid="{00000000-0005-0000-0000-0000812B0000}"/>
    <cellStyle name="60% - Accent1 22 4 2" xfId="31514" xr:uid="{00000000-0005-0000-0000-0000822B0000}"/>
    <cellStyle name="60% - Accent1 22 5" xfId="31512" xr:uid="{00000000-0005-0000-0000-0000832B0000}"/>
    <cellStyle name="60% - Accent1 23" xfId="4677" xr:uid="{00000000-0005-0000-0000-0000842B0000}"/>
    <cellStyle name="60% - Accent1 23 2" xfId="4678" xr:uid="{00000000-0005-0000-0000-0000852B0000}"/>
    <cellStyle name="60% - Accent1 23 3" xfId="4679" xr:uid="{00000000-0005-0000-0000-0000862B0000}"/>
    <cellStyle name="60% - Accent1 23 3 2" xfId="4680" xr:uid="{00000000-0005-0000-0000-0000872B0000}"/>
    <cellStyle name="60% - Accent1 23 3 2 2" xfId="31516" xr:uid="{00000000-0005-0000-0000-0000882B0000}"/>
    <cellStyle name="60% - Accent1 23 4" xfId="4681" xr:uid="{00000000-0005-0000-0000-0000892B0000}"/>
    <cellStyle name="60% - Accent1 23 5" xfId="4682" xr:uid="{00000000-0005-0000-0000-00008A2B0000}"/>
    <cellStyle name="60% - Accent1 23 5 2" xfId="31517" xr:uid="{00000000-0005-0000-0000-00008B2B0000}"/>
    <cellStyle name="60% - Accent1 23 6" xfId="31515" xr:uid="{00000000-0005-0000-0000-00008C2B0000}"/>
    <cellStyle name="60% - Accent1 24" xfId="4683" xr:uid="{00000000-0005-0000-0000-00008D2B0000}"/>
    <cellStyle name="60% - Accent1 24 2" xfId="4684" xr:uid="{00000000-0005-0000-0000-00008E2B0000}"/>
    <cellStyle name="60% - Accent1 24 3" xfId="4685" xr:uid="{00000000-0005-0000-0000-00008F2B0000}"/>
    <cellStyle name="60% - Accent1 24 4" xfId="4686" xr:uid="{00000000-0005-0000-0000-0000902B0000}"/>
    <cellStyle name="60% - Accent1 24 5" xfId="4687" xr:uid="{00000000-0005-0000-0000-0000912B0000}"/>
    <cellStyle name="60% - Accent1 24 6" xfId="4688" xr:uid="{00000000-0005-0000-0000-0000922B0000}"/>
    <cellStyle name="60% - Accent1 25" xfId="4689" xr:uid="{00000000-0005-0000-0000-0000932B0000}"/>
    <cellStyle name="60% - Accent1 26" xfId="4690" xr:uid="{00000000-0005-0000-0000-0000942B0000}"/>
    <cellStyle name="60% - Accent1 27" xfId="4691" xr:uid="{00000000-0005-0000-0000-0000952B0000}"/>
    <cellStyle name="60% - Accent1 28" xfId="4692" xr:uid="{00000000-0005-0000-0000-0000962B0000}"/>
    <cellStyle name="60% - Accent1 29" xfId="4693" xr:uid="{00000000-0005-0000-0000-0000972B0000}"/>
    <cellStyle name="60% - Accent1 3" xfId="4694" xr:uid="{00000000-0005-0000-0000-0000982B0000}"/>
    <cellStyle name="60% - Accent1 30" xfId="4695" xr:uid="{00000000-0005-0000-0000-0000992B0000}"/>
    <cellStyle name="60% - Accent1 31" xfId="4696" xr:uid="{00000000-0005-0000-0000-00009A2B0000}"/>
    <cellStyle name="60% - Accent1 32" xfId="4697" xr:uid="{00000000-0005-0000-0000-00009B2B0000}"/>
    <cellStyle name="60% - Accent1 33" xfId="4698" xr:uid="{00000000-0005-0000-0000-00009C2B0000}"/>
    <cellStyle name="60% - Accent1 34" xfId="4699" xr:uid="{00000000-0005-0000-0000-00009D2B0000}"/>
    <cellStyle name="60% - Accent1 4" xfId="4700" xr:uid="{00000000-0005-0000-0000-00009E2B0000}"/>
    <cellStyle name="60% - Accent1 5" xfId="4701" xr:uid="{00000000-0005-0000-0000-00009F2B0000}"/>
    <cellStyle name="60% - Accent1 6" xfId="4702" xr:uid="{00000000-0005-0000-0000-0000A02B0000}"/>
    <cellStyle name="60% - Accent1 7" xfId="4703" xr:uid="{00000000-0005-0000-0000-0000A12B0000}"/>
    <cellStyle name="60% - Accent1 8" xfId="4704" xr:uid="{00000000-0005-0000-0000-0000A22B0000}"/>
    <cellStyle name="60% - Accent1 9" xfId="4705" xr:uid="{00000000-0005-0000-0000-0000A32B0000}"/>
    <cellStyle name="60% - Accent2 10" xfId="4706" xr:uid="{00000000-0005-0000-0000-0000A42B0000}"/>
    <cellStyle name="60% - Accent2 11" xfId="4707" xr:uid="{00000000-0005-0000-0000-0000A52B0000}"/>
    <cellStyle name="60% - Accent2 12" xfId="4708" xr:uid="{00000000-0005-0000-0000-0000A62B0000}"/>
    <cellStyle name="60% - Accent2 13" xfId="4709" xr:uid="{00000000-0005-0000-0000-0000A72B0000}"/>
    <cellStyle name="60% - Accent2 14" xfId="4710" xr:uid="{00000000-0005-0000-0000-0000A82B0000}"/>
    <cellStyle name="60% - Accent2 15" xfId="4711" xr:uid="{00000000-0005-0000-0000-0000A92B0000}"/>
    <cellStyle name="60% - Accent2 16" xfId="4712" xr:uid="{00000000-0005-0000-0000-0000AA2B0000}"/>
    <cellStyle name="60% - Accent2 17" xfId="4713" xr:uid="{00000000-0005-0000-0000-0000AB2B0000}"/>
    <cellStyle name="60% - Accent2 18" xfId="4714" xr:uid="{00000000-0005-0000-0000-0000AC2B0000}"/>
    <cellStyle name="60% - Accent2 19" xfId="4715" xr:uid="{00000000-0005-0000-0000-0000AD2B0000}"/>
    <cellStyle name="60% - Accent2 2" xfId="15" xr:uid="{00000000-0005-0000-0000-0000AE2B0000}"/>
    <cellStyle name="60% - Accent2 2 10" xfId="4717" xr:uid="{00000000-0005-0000-0000-0000AF2B0000}"/>
    <cellStyle name="60% - Accent2 2 11" xfId="4718" xr:uid="{00000000-0005-0000-0000-0000B02B0000}"/>
    <cellStyle name="60% - Accent2 2 12" xfId="4719" xr:uid="{00000000-0005-0000-0000-0000B12B0000}"/>
    <cellStyle name="60% - Accent2 2 13" xfId="4720" xr:uid="{00000000-0005-0000-0000-0000B22B0000}"/>
    <cellStyle name="60% - Accent2 2 14" xfId="4716" xr:uid="{00000000-0005-0000-0000-0000B32B0000}"/>
    <cellStyle name="60% - Accent2 2 2" xfId="4721" xr:uid="{00000000-0005-0000-0000-0000B42B0000}"/>
    <cellStyle name="60% - Accent2 2 3" xfId="4722" xr:uid="{00000000-0005-0000-0000-0000B52B0000}"/>
    <cellStyle name="60% - Accent2 2 4" xfId="4723" xr:uid="{00000000-0005-0000-0000-0000B62B0000}"/>
    <cellStyle name="60% - Accent2 2 5" xfId="4724" xr:uid="{00000000-0005-0000-0000-0000B72B0000}"/>
    <cellStyle name="60% - Accent2 2 6" xfId="4725" xr:uid="{00000000-0005-0000-0000-0000B82B0000}"/>
    <cellStyle name="60% - Accent2 2 7" xfId="4726" xr:uid="{00000000-0005-0000-0000-0000B92B0000}"/>
    <cellStyle name="60% - Accent2 2 8" xfId="4727" xr:uid="{00000000-0005-0000-0000-0000BA2B0000}"/>
    <cellStyle name="60% - Accent2 2 9" xfId="4728" xr:uid="{00000000-0005-0000-0000-0000BB2B0000}"/>
    <cellStyle name="60% - Accent2 20" xfId="4729" xr:uid="{00000000-0005-0000-0000-0000BC2B0000}"/>
    <cellStyle name="60% - Accent2 21" xfId="4730" xr:uid="{00000000-0005-0000-0000-0000BD2B0000}"/>
    <cellStyle name="60% - Accent2 21 10" xfId="4731" xr:uid="{00000000-0005-0000-0000-0000BE2B0000}"/>
    <cellStyle name="60% - Accent2 21 11" xfId="4732" xr:uid="{00000000-0005-0000-0000-0000BF2B0000}"/>
    <cellStyle name="60% - Accent2 21 12" xfId="4733" xr:uid="{00000000-0005-0000-0000-0000C02B0000}"/>
    <cellStyle name="60% - Accent2 21 13" xfId="4734" xr:uid="{00000000-0005-0000-0000-0000C12B0000}"/>
    <cellStyle name="60% - Accent2 21 14" xfId="4735" xr:uid="{00000000-0005-0000-0000-0000C22B0000}"/>
    <cellStyle name="60% - Accent2 21 2" xfId="4736" xr:uid="{00000000-0005-0000-0000-0000C32B0000}"/>
    <cellStyle name="60% - Accent2 21 2 2" xfId="4737" xr:uid="{00000000-0005-0000-0000-0000C42B0000}"/>
    <cellStyle name="60% - Accent2 21 2 3" xfId="4738" xr:uid="{00000000-0005-0000-0000-0000C52B0000}"/>
    <cellStyle name="60% - Accent2 21 2 3 2" xfId="4739" xr:uid="{00000000-0005-0000-0000-0000C62B0000}"/>
    <cellStyle name="60% - Accent2 21 2 4" xfId="4740" xr:uid="{00000000-0005-0000-0000-0000C72B0000}"/>
    <cellStyle name="60% - Accent2 21 2 5" xfId="4741" xr:uid="{00000000-0005-0000-0000-0000C82B0000}"/>
    <cellStyle name="60% - Accent2 21 3" xfId="4742" xr:uid="{00000000-0005-0000-0000-0000C92B0000}"/>
    <cellStyle name="60% - Accent2 21 4" xfId="4743" xr:uid="{00000000-0005-0000-0000-0000CA2B0000}"/>
    <cellStyle name="60% - Accent2 21 5" xfId="4744" xr:uid="{00000000-0005-0000-0000-0000CB2B0000}"/>
    <cellStyle name="60% - Accent2 21 6" xfId="4745" xr:uid="{00000000-0005-0000-0000-0000CC2B0000}"/>
    <cellStyle name="60% - Accent2 21 7" xfId="4746" xr:uid="{00000000-0005-0000-0000-0000CD2B0000}"/>
    <cellStyle name="60% - Accent2 21 8" xfId="4747" xr:uid="{00000000-0005-0000-0000-0000CE2B0000}"/>
    <cellStyle name="60% - Accent2 21 9" xfId="4748" xr:uid="{00000000-0005-0000-0000-0000CF2B0000}"/>
    <cellStyle name="60% - Accent2 22" xfId="4749" xr:uid="{00000000-0005-0000-0000-0000D02B0000}"/>
    <cellStyle name="60% - Accent2 22 2" xfId="4750" xr:uid="{00000000-0005-0000-0000-0000D12B0000}"/>
    <cellStyle name="60% - Accent2 22 3" xfId="4751" xr:uid="{00000000-0005-0000-0000-0000D22B0000}"/>
    <cellStyle name="60% - Accent2 22 3 2" xfId="31519" xr:uid="{00000000-0005-0000-0000-0000D32B0000}"/>
    <cellStyle name="60% - Accent2 22 4" xfId="4752" xr:uid="{00000000-0005-0000-0000-0000D42B0000}"/>
    <cellStyle name="60% - Accent2 22 4 2" xfId="31520" xr:uid="{00000000-0005-0000-0000-0000D52B0000}"/>
    <cellStyle name="60% - Accent2 22 5" xfId="31518" xr:uid="{00000000-0005-0000-0000-0000D62B0000}"/>
    <cellStyle name="60% - Accent2 23" xfId="4753" xr:uid="{00000000-0005-0000-0000-0000D72B0000}"/>
    <cellStyle name="60% - Accent2 23 2" xfId="4754" xr:uid="{00000000-0005-0000-0000-0000D82B0000}"/>
    <cellStyle name="60% - Accent2 23 3" xfId="4755" xr:uid="{00000000-0005-0000-0000-0000D92B0000}"/>
    <cellStyle name="60% - Accent2 23 3 2" xfId="4756" xr:uid="{00000000-0005-0000-0000-0000DA2B0000}"/>
    <cellStyle name="60% - Accent2 23 3 2 2" xfId="31522" xr:uid="{00000000-0005-0000-0000-0000DB2B0000}"/>
    <cellStyle name="60% - Accent2 23 4" xfId="4757" xr:uid="{00000000-0005-0000-0000-0000DC2B0000}"/>
    <cellStyle name="60% - Accent2 23 5" xfId="4758" xr:uid="{00000000-0005-0000-0000-0000DD2B0000}"/>
    <cellStyle name="60% - Accent2 23 5 2" xfId="31523" xr:uid="{00000000-0005-0000-0000-0000DE2B0000}"/>
    <cellStyle name="60% - Accent2 23 6" xfId="31521" xr:uid="{00000000-0005-0000-0000-0000DF2B0000}"/>
    <cellStyle name="60% - Accent2 24" xfId="4759" xr:uid="{00000000-0005-0000-0000-0000E02B0000}"/>
    <cellStyle name="60% - Accent2 24 2" xfId="4760" xr:uid="{00000000-0005-0000-0000-0000E12B0000}"/>
    <cellStyle name="60% - Accent2 24 3" xfId="4761" xr:uid="{00000000-0005-0000-0000-0000E22B0000}"/>
    <cellStyle name="60% - Accent2 24 4" xfId="4762" xr:uid="{00000000-0005-0000-0000-0000E32B0000}"/>
    <cellStyle name="60% - Accent2 24 5" xfId="4763" xr:uid="{00000000-0005-0000-0000-0000E42B0000}"/>
    <cellStyle name="60% - Accent2 24 6" xfId="4764" xr:uid="{00000000-0005-0000-0000-0000E52B0000}"/>
    <cellStyle name="60% - Accent2 25" xfId="4765" xr:uid="{00000000-0005-0000-0000-0000E62B0000}"/>
    <cellStyle name="60% - Accent2 26" xfId="4766" xr:uid="{00000000-0005-0000-0000-0000E72B0000}"/>
    <cellStyle name="60% - Accent2 27" xfId="4767" xr:uid="{00000000-0005-0000-0000-0000E82B0000}"/>
    <cellStyle name="60% - Accent2 28" xfId="4768" xr:uid="{00000000-0005-0000-0000-0000E92B0000}"/>
    <cellStyle name="60% - Accent2 29" xfId="4769" xr:uid="{00000000-0005-0000-0000-0000EA2B0000}"/>
    <cellStyle name="60% - Accent2 3" xfId="4770" xr:uid="{00000000-0005-0000-0000-0000EB2B0000}"/>
    <cellStyle name="60% - Accent2 30" xfId="4771" xr:uid="{00000000-0005-0000-0000-0000EC2B0000}"/>
    <cellStyle name="60% - Accent2 31" xfId="4772" xr:uid="{00000000-0005-0000-0000-0000ED2B0000}"/>
    <cellStyle name="60% - Accent2 32" xfId="4773" xr:uid="{00000000-0005-0000-0000-0000EE2B0000}"/>
    <cellStyle name="60% - Accent2 33" xfId="4774" xr:uid="{00000000-0005-0000-0000-0000EF2B0000}"/>
    <cellStyle name="60% - Accent2 34" xfId="4775" xr:uid="{00000000-0005-0000-0000-0000F02B0000}"/>
    <cellStyle name="60% - Accent2 4" xfId="4776" xr:uid="{00000000-0005-0000-0000-0000F12B0000}"/>
    <cellStyle name="60% - Accent2 5" xfId="4777" xr:uid="{00000000-0005-0000-0000-0000F22B0000}"/>
    <cellStyle name="60% - Accent2 6" xfId="4778" xr:uid="{00000000-0005-0000-0000-0000F32B0000}"/>
    <cellStyle name="60% - Accent2 7" xfId="4779" xr:uid="{00000000-0005-0000-0000-0000F42B0000}"/>
    <cellStyle name="60% - Accent2 8" xfId="4780" xr:uid="{00000000-0005-0000-0000-0000F52B0000}"/>
    <cellStyle name="60% - Accent2 9" xfId="4781" xr:uid="{00000000-0005-0000-0000-0000F62B0000}"/>
    <cellStyle name="60% - Accent3 10" xfId="4782" xr:uid="{00000000-0005-0000-0000-0000F72B0000}"/>
    <cellStyle name="60% - Accent3 11" xfId="4783" xr:uid="{00000000-0005-0000-0000-0000F82B0000}"/>
    <cellStyle name="60% - Accent3 12" xfId="4784" xr:uid="{00000000-0005-0000-0000-0000F92B0000}"/>
    <cellStyle name="60% - Accent3 13" xfId="4785" xr:uid="{00000000-0005-0000-0000-0000FA2B0000}"/>
    <cellStyle name="60% - Accent3 14" xfId="4786" xr:uid="{00000000-0005-0000-0000-0000FB2B0000}"/>
    <cellStyle name="60% - Accent3 15" xfId="4787" xr:uid="{00000000-0005-0000-0000-0000FC2B0000}"/>
    <cellStyle name="60% - Accent3 16" xfId="4788" xr:uid="{00000000-0005-0000-0000-0000FD2B0000}"/>
    <cellStyle name="60% - Accent3 17" xfId="4789" xr:uid="{00000000-0005-0000-0000-0000FE2B0000}"/>
    <cellStyle name="60% - Accent3 18" xfId="4790" xr:uid="{00000000-0005-0000-0000-0000FF2B0000}"/>
    <cellStyle name="60% - Accent3 19" xfId="4791" xr:uid="{00000000-0005-0000-0000-0000002C0000}"/>
    <cellStyle name="60% - Accent3 2" xfId="16" xr:uid="{00000000-0005-0000-0000-0000012C0000}"/>
    <cellStyle name="60% - Accent3 2 10" xfId="4793" xr:uid="{00000000-0005-0000-0000-0000022C0000}"/>
    <cellStyle name="60% - Accent3 2 11" xfId="4794" xr:uid="{00000000-0005-0000-0000-0000032C0000}"/>
    <cellStyle name="60% - Accent3 2 12" xfId="4795" xr:uid="{00000000-0005-0000-0000-0000042C0000}"/>
    <cellStyle name="60% - Accent3 2 13" xfId="4796" xr:uid="{00000000-0005-0000-0000-0000052C0000}"/>
    <cellStyle name="60% - Accent3 2 14" xfId="4792" xr:uid="{00000000-0005-0000-0000-0000062C0000}"/>
    <cellStyle name="60% - Accent3 2 2" xfId="4797" xr:uid="{00000000-0005-0000-0000-0000072C0000}"/>
    <cellStyle name="60% - Accent3 2 3" xfId="4798" xr:uid="{00000000-0005-0000-0000-0000082C0000}"/>
    <cellStyle name="60% - Accent3 2 4" xfId="4799" xr:uid="{00000000-0005-0000-0000-0000092C0000}"/>
    <cellStyle name="60% - Accent3 2 5" xfId="4800" xr:uid="{00000000-0005-0000-0000-00000A2C0000}"/>
    <cellStyle name="60% - Accent3 2 6" xfId="4801" xr:uid="{00000000-0005-0000-0000-00000B2C0000}"/>
    <cellStyle name="60% - Accent3 2 7" xfId="4802" xr:uid="{00000000-0005-0000-0000-00000C2C0000}"/>
    <cellStyle name="60% - Accent3 2 8" xfId="4803" xr:uid="{00000000-0005-0000-0000-00000D2C0000}"/>
    <cellStyle name="60% - Accent3 2 9" xfId="4804" xr:uid="{00000000-0005-0000-0000-00000E2C0000}"/>
    <cellStyle name="60% - Accent3 20" xfId="4805" xr:uid="{00000000-0005-0000-0000-00000F2C0000}"/>
    <cellStyle name="60% - Accent3 21" xfId="4806" xr:uid="{00000000-0005-0000-0000-0000102C0000}"/>
    <cellStyle name="60% - Accent3 21 10" xfId="4807" xr:uid="{00000000-0005-0000-0000-0000112C0000}"/>
    <cellStyle name="60% - Accent3 21 11" xfId="4808" xr:uid="{00000000-0005-0000-0000-0000122C0000}"/>
    <cellStyle name="60% - Accent3 21 12" xfId="4809" xr:uid="{00000000-0005-0000-0000-0000132C0000}"/>
    <cellStyle name="60% - Accent3 21 13" xfId="4810" xr:uid="{00000000-0005-0000-0000-0000142C0000}"/>
    <cellStyle name="60% - Accent3 21 14" xfId="4811" xr:uid="{00000000-0005-0000-0000-0000152C0000}"/>
    <cellStyle name="60% - Accent3 21 2" xfId="4812" xr:uid="{00000000-0005-0000-0000-0000162C0000}"/>
    <cellStyle name="60% - Accent3 21 2 2" xfId="4813" xr:uid="{00000000-0005-0000-0000-0000172C0000}"/>
    <cellStyle name="60% - Accent3 21 2 3" xfId="4814" xr:uid="{00000000-0005-0000-0000-0000182C0000}"/>
    <cellStyle name="60% - Accent3 21 2 3 2" xfId="4815" xr:uid="{00000000-0005-0000-0000-0000192C0000}"/>
    <cellStyle name="60% - Accent3 21 2 4" xfId="4816" xr:uid="{00000000-0005-0000-0000-00001A2C0000}"/>
    <cellStyle name="60% - Accent3 21 2 5" xfId="4817" xr:uid="{00000000-0005-0000-0000-00001B2C0000}"/>
    <cellStyle name="60% - Accent3 21 3" xfId="4818" xr:uid="{00000000-0005-0000-0000-00001C2C0000}"/>
    <cellStyle name="60% - Accent3 21 4" xfId="4819" xr:uid="{00000000-0005-0000-0000-00001D2C0000}"/>
    <cellStyle name="60% - Accent3 21 5" xfId="4820" xr:uid="{00000000-0005-0000-0000-00001E2C0000}"/>
    <cellStyle name="60% - Accent3 21 6" xfId="4821" xr:uid="{00000000-0005-0000-0000-00001F2C0000}"/>
    <cellStyle name="60% - Accent3 21 7" xfId="4822" xr:uid="{00000000-0005-0000-0000-0000202C0000}"/>
    <cellStyle name="60% - Accent3 21 8" xfId="4823" xr:uid="{00000000-0005-0000-0000-0000212C0000}"/>
    <cellStyle name="60% - Accent3 21 9" xfId="4824" xr:uid="{00000000-0005-0000-0000-0000222C0000}"/>
    <cellStyle name="60% - Accent3 22" xfId="4825" xr:uid="{00000000-0005-0000-0000-0000232C0000}"/>
    <cellStyle name="60% - Accent3 22 2" xfId="4826" xr:uid="{00000000-0005-0000-0000-0000242C0000}"/>
    <cellStyle name="60% - Accent3 22 3" xfId="4827" xr:uid="{00000000-0005-0000-0000-0000252C0000}"/>
    <cellStyle name="60% - Accent3 22 3 2" xfId="31525" xr:uid="{00000000-0005-0000-0000-0000262C0000}"/>
    <cellStyle name="60% - Accent3 22 4" xfId="4828" xr:uid="{00000000-0005-0000-0000-0000272C0000}"/>
    <cellStyle name="60% - Accent3 22 4 2" xfId="31526" xr:uid="{00000000-0005-0000-0000-0000282C0000}"/>
    <cellStyle name="60% - Accent3 22 5" xfId="31524" xr:uid="{00000000-0005-0000-0000-0000292C0000}"/>
    <cellStyle name="60% - Accent3 23" xfId="4829" xr:uid="{00000000-0005-0000-0000-00002A2C0000}"/>
    <cellStyle name="60% - Accent3 23 2" xfId="4830" xr:uid="{00000000-0005-0000-0000-00002B2C0000}"/>
    <cellStyle name="60% - Accent3 23 3" xfId="4831" xr:uid="{00000000-0005-0000-0000-00002C2C0000}"/>
    <cellStyle name="60% - Accent3 23 3 2" xfId="4832" xr:uid="{00000000-0005-0000-0000-00002D2C0000}"/>
    <cellStyle name="60% - Accent3 23 3 2 2" xfId="31528" xr:uid="{00000000-0005-0000-0000-00002E2C0000}"/>
    <cellStyle name="60% - Accent3 23 4" xfId="4833" xr:uid="{00000000-0005-0000-0000-00002F2C0000}"/>
    <cellStyle name="60% - Accent3 23 5" xfId="4834" xr:uid="{00000000-0005-0000-0000-0000302C0000}"/>
    <cellStyle name="60% - Accent3 23 5 2" xfId="31529" xr:uid="{00000000-0005-0000-0000-0000312C0000}"/>
    <cellStyle name="60% - Accent3 23 6" xfId="31527" xr:uid="{00000000-0005-0000-0000-0000322C0000}"/>
    <cellStyle name="60% - Accent3 24" xfId="4835" xr:uid="{00000000-0005-0000-0000-0000332C0000}"/>
    <cellStyle name="60% - Accent3 24 2" xfId="4836" xr:uid="{00000000-0005-0000-0000-0000342C0000}"/>
    <cellStyle name="60% - Accent3 24 3" xfId="4837" xr:uid="{00000000-0005-0000-0000-0000352C0000}"/>
    <cellStyle name="60% - Accent3 24 4" xfId="4838" xr:uid="{00000000-0005-0000-0000-0000362C0000}"/>
    <cellStyle name="60% - Accent3 24 5" xfId="4839" xr:uid="{00000000-0005-0000-0000-0000372C0000}"/>
    <cellStyle name="60% - Accent3 24 6" xfId="4840" xr:uid="{00000000-0005-0000-0000-0000382C0000}"/>
    <cellStyle name="60% - Accent3 25" xfId="4841" xr:uid="{00000000-0005-0000-0000-0000392C0000}"/>
    <cellStyle name="60% - Accent3 26" xfId="4842" xr:uid="{00000000-0005-0000-0000-00003A2C0000}"/>
    <cellStyle name="60% - Accent3 27" xfId="4843" xr:uid="{00000000-0005-0000-0000-00003B2C0000}"/>
    <cellStyle name="60% - Accent3 28" xfId="4844" xr:uid="{00000000-0005-0000-0000-00003C2C0000}"/>
    <cellStyle name="60% - Accent3 29" xfId="4845" xr:uid="{00000000-0005-0000-0000-00003D2C0000}"/>
    <cellStyle name="60% - Accent3 3" xfId="4846" xr:uid="{00000000-0005-0000-0000-00003E2C0000}"/>
    <cellStyle name="60% - Accent3 30" xfId="4847" xr:uid="{00000000-0005-0000-0000-00003F2C0000}"/>
    <cellStyle name="60% - Accent3 31" xfId="4848" xr:uid="{00000000-0005-0000-0000-0000402C0000}"/>
    <cellStyle name="60% - Accent3 32" xfId="4849" xr:uid="{00000000-0005-0000-0000-0000412C0000}"/>
    <cellStyle name="60% - Accent3 33" xfId="4850" xr:uid="{00000000-0005-0000-0000-0000422C0000}"/>
    <cellStyle name="60% - Accent3 34" xfId="4851" xr:uid="{00000000-0005-0000-0000-0000432C0000}"/>
    <cellStyle name="60% - Accent3 4" xfId="4852" xr:uid="{00000000-0005-0000-0000-0000442C0000}"/>
    <cellStyle name="60% - Accent3 5" xfId="4853" xr:uid="{00000000-0005-0000-0000-0000452C0000}"/>
    <cellStyle name="60% - Accent3 6" xfId="4854" xr:uid="{00000000-0005-0000-0000-0000462C0000}"/>
    <cellStyle name="60% - Accent3 7" xfId="4855" xr:uid="{00000000-0005-0000-0000-0000472C0000}"/>
    <cellStyle name="60% - Accent3 8" xfId="4856" xr:uid="{00000000-0005-0000-0000-0000482C0000}"/>
    <cellStyle name="60% - Accent3 9" xfId="4857" xr:uid="{00000000-0005-0000-0000-0000492C0000}"/>
    <cellStyle name="60% - Accent4 10" xfId="4858" xr:uid="{00000000-0005-0000-0000-00004A2C0000}"/>
    <cellStyle name="60% - Accent4 11" xfId="4859" xr:uid="{00000000-0005-0000-0000-00004B2C0000}"/>
    <cellStyle name="60% - Accent4 12" xfId="4860" xr:uid="{00000000-0005-0000-0000-00004C2C0000}"/>
    <cellStyle name="60% - Accent4 13" xfId="4861" xr:uid="{00000000-0005-0000-0000-00004D2C0000}"/>
    <cellStyle name="60% - Accent4 14" xfId="4862" xr:uid="{00000000-0005-0000-0000-00004E2C0000}"/>
    <cellStyle name="60% - Accent4 15" xfId="4863" xr:uid="{00000000-0005-0000-0000-00004F2C0000}"/>
    <cellStyle name="60% - Accent4 16" xfId="4864" xr:uid="{00000000-0005-0000-0000-0000502C0000}"/>
    <cellStyle name="60% - Accent4 17" xfId="4865" xr:uid="{00000000-0005-0000-0000-0000512C0000}"/>
    <cellStyle name="60% - Accent4 18" xfId="4866" xr:uid="{00000000-0005-0000-0000-0000522C0000}"/>
    <cellStyle name="60% - Accent4 19" xfId="4867" xr:uid="{00000000-0005-0000-0000-0000532C0000}"/>
    <cellStyle name="60% - Accent4 2" xfId="17" xr:uid="{00000000-0005-0000-0000-0000542C0000}"/>
    <cellStyle name="60% - Accent4 2 10" xfId="4869" xr:uid="{00000000-0005-0000-0000-0000552C0000}"/>
    <cellStyle name="60% - Accent4 2 11" xfId="4870" xr:uid="{00000000-0005-0000-0000-0000562C0000}"/>
    <cellStyle name="60% - Accent4 2 12" xfId="4871" xr:uid="{00000000-0005-0000-0000-0000572C0000}"/>
    <cellStyle name="60% - Accent4 2 13" xfId="4872" xr:uid="{00000000-0005-0000-0000-0000582C0000}"/>
    <cellStyle name="60% - Accent4 2 14" xfId="4868" xr:uid="{00000000-0005-0000-0000-0000592C0000}"/>
    <cellStyle name="60% - Accent4 2 2" xfId="4873" xr:uid="{00000000-0005-0000-0000-00005A2C0000}"/>
    <cellStyle name="60% - Accent4 2 3" xfId="4874" xr:uid="{00000000-0005-0000-0000-00005B2C0000}"/>
    <cellStyle name="60% - Accent4 2 4" xfId="4875" xr:uid="{00000000-0005-0000-0000-00005C2C0000}"/>
    <cellStyle name="60% - Accent4 2 5" xfId="4876" xr:uid="{00000000-0005-0000-0000-00005D2C0000}"/>
    <cellStyle name="60% - Accent4 2 6" xfId="4877" xr:uid="{00000000-0005-0000-0000-00005E2C0000}"/>
    <cellStyle name="60% - Accent4 2 7" xfId="4878" xr:uid="{00000000-0005-0000-0000-00005F2C0000}"/>
    <cellStyle name="60% - Accent4 2 8" xfId="4879" xr:uid="{00000000-0005-0000-0000-0000602C0000}"/>
    <cellStyle name="60% - Accent4 2 9" xfId="4880" xr:uid="{00000000-0005-0000-0000-0000612C0000}"/>
    <cellStyle name="60% - Accent4 20" xfId="4881" xr:uid="{00000000-0005-0000-0000-0000622C0000}"/>
    <cellStyle name="60% - Accent4 21" xfId="4882" xr:uid="{00000000-0005-0000-0000-0000632C0000}"/>
    <cellStyle name="60% - Accent4 21 10" xfId="4883" xr:uid="{00000000-0005-0000-0000-0000642C0000}"/>
    <cellStyle name="60% - Accent4 21 11" xfId="4884" xr:uid="{00000000-0005-0000-0000-0000652C0000}"/>
    <cellStyle name="60% - Accent4 21 12" xfId="4885" xr:uid="{00000000-0005-0000-0000-0000662C0000}"/>
    <cellStyle name="60% - Accent4 21 13" xfId="4886" xr:uid="{00000000-0005-0000-0000-0000672C0000}"/>
    <cellStyle name="60% - Accent4 21 14" xfId="4887" xr:uid="{00000000-0005-0000-0000-0000682C0000}"/>
    <cellStyle name="60% - Accent4 21 2" xfId="4888" xr:uid="{00000000-0005-0000-0000-0000692C0000}"/>
    <cellStyle name="60% - Accent4 21 2 2" xfId="4889" xr:uid="{00000000-0005-0000-0000-00006A2C0000}"/>
    <cellStyle name="60% - Accent4 21 2 3" xfId="4890" xr:uid="{00000000-0005-0000-0000-00006B2C0000}"/>
    <cellStyle name="60% - Accent4 21 2 3 2" xfId="4891" xr:uid="{00000000-0005-0000-0000-00006C2C0000}"/>
    <cellStyle name="60% - Accent4 21 2 4" xfId="4892" xr:uid="{00000000-0005-0000-0000-00006D2C0000}"/>
    <cellStyle name="60% - Accent4 21 2 5" xfId="4893" xr:uid="{00000000-0005-0000-0000-00006E2C0000}"/>
    <cellStyle name="60% - Accent4 21 3" xfId="4894" xr:uid="{00000000-0005-0000-0000-00006F2C0000}"/>
    <cellStyle name="60% - Accent4 21 4" xfId="4895" xr:uid="{00000000-0005-0000-0000-0000702C0000}"/>
    <cellStyle name="60% - Accent4 21 5" xfId="4896" xr:uid="{00000000-0005-0000-0000-0000712C0000}"/>
    <cellStyle name="60% - Accent4 21 6" xfId="4897" xr:uid="{00000000-0005-0000-0000-0000722C0000}"/>
    <cellStyle name="60% - Accent4 21 7" xfId="4898" xr:uid="{00000000-0005-0000-0000-0000732C0000}"/>
    <cellStyle name="60% - Accent4 21 8" xfId="4899" xr:uid="{00000000-0005-0000-0000-0000742C0000}"/>
    <cellStyle name="60% - Accent4 21 9" xfId="4900" xr:uid="{00000000-0005-0000-0000-0000752C0000}"/>
    <cellStyle name="60% - Accent4 22" xfId="4901" xr:uid="{00000000-0005-0000-0000-0000762C0000}"/>
    <cellStyle name="60% - Accent4 22 2" xfId="4902" xr:uid="{00000000-0005-0000-0000-0000772C0000}"/>
    <cellStyle name="60% - Accent4 22 3" xfId="4903" xr:uid="{00000000-0005-0000-0000-0000782C0000}"/>
    <cellStyle name="60% - Accent4 22 3 2" xfId="31531" xr:uid="{00000000-0005-0000-0000-0000792C0000}"/>
    <cellStyle name="60% - Accent4 22 4" xfId="4904" xr:uid="{00000000-0005-0000-0000-00007A2C0000}"/>
    <cellStyle name="60% - Accent4 22 4 2" xfId="31532" xr:uid="{00000000-0005-0000-0000-00007B2C0000}"/>
    <cellStyle name="60% - Accent4 22 5" xfId="31530" xr:uid="{00000000-0005-0000-0000-00007C2C0000}"/>
    <cellStyle name="60% - Accent4 23" xfId="4905" xr:uid="{00000000-0005-0000-0000-00007D2C0000}"/>
    <cellStyle name="60% - Accent4 23 2" xfId="4906" xr:uid="{00000000-0005-0000-0000-00007E2C0000}"/>
    <cellStyle name="60% - Accent4 23 3" xfId="4907" xr:uid="{00000000-0005-0000-0000-00007F2C0000}"/>
    <cellStyle name="60% - Accent4 23 3 2" xfId="4908" xr:uid="{00000000-0005-0000-0000-0000802C0000}"/>
    <cellStyle name="60% - Accent4 23 3 2 2" xfId="31534" xr:uid="{00000000-0005-0000-0000-0000812C0000}"/>
    <cellStyle name="60% - Accent4 23 4" xfId="4909" xr:uid="{00000000-0005-0000-0000-0000822C0000}"/>
    <cellStyle name="60% - Accent4 23 5" xfId="4910" xr:uid="{00000000-0005-0000-0000-0000832C0000}"/>
    <cellStyle name="60% - Accent4 23 5 2" xfId="31535" xr:uid="{00000000-0005-0000-0000-0000842C0000}"/>
    <cellStyle name="60% - Accent4 23 6" xfId="31533" xr:uid="{00000000-0005-0000-0000-0000852C0000}"/>
    <cellStyle name="60% - Accent4 24" xfId="4911" xr:uid="{00000000-0005-0000-0000-0000862C0000}"/>
    <cellStyle name="60% - Accent4 24 2" xfId="4912" xr:uid="{00000000-0005-0000-0000-0000872C0000}"/>
    <cellStyle name="60% - Accent4 24 3" xfId="4913" xr:uid="{00000000-0005-0000-0000-0000882C0000}"/>
    <cellStyle name="60% - Accent4 24 4" xfId="4914" xr:uid="{00000000-0005-0000-0000-0000892C0000}"/>
    <cellStyle name="60% - Accent4 24 5" xfId="4915" xr:uid="{00000000-0005-0000-0000-00008A2C0000}"/>
    <cellStyle name="60% - Accent4 24 6" xfId="4916" xr:uid="{00000000-0005-0000-0000-00008B2C0000}"/>
    <cellStyle name="60% - Accent4 25" xfId="4917" xr:uid="{00000000-0005-0000-0000-00008C2C0000}"/>
    <cellStyle name="60% - Accent4 26" xfId="4918" xr:uid="{00000000-0005-0000-0000-00008D2C0000}"/>
    <cellStyle name="60% - Accent4 27" xfId="4919" xr:uid="{00000000-0005-0000-0000-00008E2C0000}"/>
    <cellStyle name="60% - Accent4 28" xfId="4920" xr:uid="{00000000-0005-0000-0000-00008F2C0000}"/>
    <cellStyle name="60% - Accent4 29" xfId="4921" xr:uid="{00000000-0005-0000-0000-0000902C0000}"/>
    <cellStyle name="60% - Accent4 3" xfId="4922" xr:uid="{00000000-0005-0000-0000-0000912C0000}"/>
    <cellStyle name="60% - Accent4 30" xfId="4923" xr:uid="{00000000-0005-0000-0000-0000922C0000}"/>
    <cellStyle name="60% - Accent4 31" xfId="4924" xr:uid="{00000000-0005-0000-0000-0000932C0000}"/>
    <cellStyle name="60% - Accent4 32" xfId="4925" xr:uid="{00000000-0005-0000-0000-0000942C0000}"/>
    <cellStyle name="60% - Accent4 33" xfId="4926" xr:uid="{00000000-0005-0000-0000-0000952C0000}"/>
    <cellStyle name="60% - Accent4 34" xfId="4927" xr:uid="{00000000-0005-0000-0000-0000962C0000}"/>
    <cellStyle name="60% - Accent4 4" xfId="4928" xr:uid="{00000000-0005-0000-0000-0000972C0000}"/>
    <cellStyle name="60% - Accent4 5" xfId="4929" xr:uid="{00000000-0005-0000-0000-0000982C0000}"/>
    <cellStyle name="60% - Accent4 6" xfId="4930" xr:uid="{00000000-0005-0000-0000-0000992C0000}"/>
    <cellStyle name="60% - Accent4 7" xfId="4931" xr:uid="{00000000-0005-0000-0000-00009A2C0000}"/>
    <cellStyle name="60% - Accent4 8" xfId="4932" xr:uid="{00000000-0005-0000-0000-00009B2C0000}"/>
    <cellStyle name="60% - Accent4 9" xfId="4933" xr:uid="{00000000-0005-0000-0000-00009C2C0000}"/>
    <cellStyle name="60% - Accent5 10" xfId="4934" xr:uid="{00000000-0005-0000-0000-00009D2C0000}"/>
    <cellStyle name="60% - Accent5 11" xfId="4935" xr:uid="{00000000-0005-0000-0000-00009E2C0000}"/>
    <cellStyle name="60% - Accent5 12" xfId="4936" xr:uid="{00000000-0005-0000-0000-00009F2C0000}"/>
    <cellStyle name="60% - Accent5 13" xfId="4937" xr:uid="{00000000-0005-0000-0000-0000A02C0000}"/>
    <cellStyle name="60% - Accent5 14" xfId="4938" xr:uid="{00000000-0005-0000-0000-0000A12C0000}"/>
    <cellStyle name="60% - Accent5 15" xfId="4939" xr:uid="{00000000-0005-0000-0000-0000A22C0000}"/>
    <cellStyle name="60% - Accent5 16" xfId="4940" xr:uid="{00000000-0005-0000-0000-0000A32C0000}"/>
    <cellStyle name="60% - Accent5 17" xfId="4941" xr:uid="{00000000-0005-0000-0000-0000A42C0000}"/>
    <cellStyle name="60% - Accent5 18" xfId="4942" xr:uid="{00000000-0005-0000-0000-0000A52C0000}"/>
    <cellStyle name="60% - Accent5 19" xfId="4943" xr:uid="{00000000-0005-0000-0000-0000A62C0000}"/>
    <cellStyle name="60% - Accent5 2" xfId="18" xr:uid="{00000000-0005-0000-0000-0000A72C0000}"/>
    <cellStyle name="60% - Accent5 2 10" xfId="4945" xr:uid="{00000000-0005-0000-0000-0000A82C0000}"/>
    <cellStyle name="60% - Accent5 2 11" xfId="4946" xr:uid="{00000000-0005-0000-0000-0000A92C0000}"/>
    <cellStyle name="60% - Accent5 2 12" xfId="4947" xr:uid="{00000000-0005-0000-0000-0000AA2C0000}"/>
    <cellStyle name="60% - Accent5 2 13" xfId="4948" xr:uid="{00000000-0005-0000-0000-0000AB2C0000}"/>
    <cellStyle name="60% - Accent5 2 14" xfId="4944" xr:uid="{00000000-0005-0000-0000-0000AC2C0000}"/>
    <cellStyle name="60% - Accent5 2 2" xfId="4949" xr:uid="{00000000-0005-0000-0000-0000AD2C0000}"/>
    <cellStyle name="60% - Accent5 2 3" xfId="4950" xr:uid="{00000000-0005-0000-0000-0000AE2C0000}"/>
    <cellStyle name="60% - Accent5 2 4" xfId="4951" xr:uid="{00000000-0005-0000-0000-0000AF2C0000}"/>
    <cellStyle name="60% - Accent5 2 5" xfId="4952" xr:uid="{00000000-0005-0000-0000-0000B02C0000}"/>
    <cellStyle name="60% - Accent5 2 6" xfId="4953" xr:uid="{00000000-0005-0000-0000-0000B12C0000}"/>
    <cellStyle name="60% - Accent5 2 7" xfId="4954" xr:uid="{00000000-0005-0000-0000-0000B22C0000}"/>
    <cellStyle name="60% - Accent5 2 8" xfId="4955" xr:uid="{00000000-0005-0000-0000-0000B32C0000}"/>
    <cellStyle name="60% - Accent5 2 9" xfId="4956" xr:uid="{00000000-0005-0000-0000-0000B42C0000}"/>
    <cellStyle name="60% - Accent5 20" xfId="4957" xr:uid="{00000000-0005-0000-0000-0000B52C0000}"/>
    <cellStyle name="60% - Accent5 21" xfId="4958" xr:uid="{00000000-0005-0000-0000-0000B62C0000}"/>
    <cellStyle name="60% - Accent5 21 10" xfId="4959" xr:uid="{00000000-0005-0000-0000-0000B72C0000}"/>
    <cellStyle name="60% - Accent5 21 11" xfId="4960" xr:uid="{00000000-0005-0000-0000-0000B82C0000}"/>
    <cellStyle name="60% - Accent5 21 12" xfId="4961" xr:uid="{00000000-0005-0000-0000-0000B92C0000}"/>
    <cellStyle name="60% - Accent5 21 13" xfId="4962" xr:uid="{00000000-0005-0000-0000-0000BA2C0000}"/>
    <cellStyle name="60% - Accent5 21 14" xfId="4963" xr:uid="{00000000-0005-0000-0000-0000BB2C0000}"/>
    <cellStyle name="60% - Accent5 21 2" xfId="4964" xr:uid="{00000000-0005-0000-0000-0000BC2C0000}"/>
    <cellStyle name="60% - Accent5 21 2 2" xfId="4965" xr:uid="{00000000-0005-0000-0000-0000BD2C0000}"/>
    <cellStyle name="60% - Accent5 21 2 3" xfId="4966" xr:uid="{00000000-0005-0000-0000-0000BE2C0000}"/>
    <cellStyle name="60% - Accent5 21 2 3 2" xfId="4967" xr:uid="{00000000-0005-0000-0000-0000BF2C0000}"/>
    <cellStyle name="60% - Accent5 21 2 4" xfId="4968" xr:uid="{00000000-0005-0000-0000-0000C02C0000}"/>
    <cellStyle name="60% - Accent5 21 2 5" xfId="4969" xr:uid="{00000000-0005-0000-0000-0000C12C0000}"/>
    <cellStyle name="60% - Accent5 21 3" xfId="4970" xr:uid="{00000000-0005-0000-0000-0000C22C0000}"/>
    <cellStyle name="60% - Accent5 21 4" xfId="4971" xr:uid="{00000000-0005-0000-0000-0000C32C0000}"/>
    <cellStyle name="60% - Accent5 21 5" xfId="4972" xr:uid="{00000000-0005-0000-0000-0000C42C0000}"/>
    <cellStyle name="60% - Accent5 21 6" xfId="4973" xr:uid="{00000000-0005-0000-0000-0000C52C0000}"/>
    <cellStyle name="60% - Accent5 21 7" xfId="4974" xr:uid="{00000000-0005-0000-0000-0000C62C0000}"/>
    <cellStyle name="60% - Accent5 21 8" xfId="4975" xr:uid="{00000000-0005-0000-0000-0000C72C0000}"/>
    <cellStyle name="60% - Accent5 21 9" xfId="4976" xr:uid="{00000000-0005-0000-0000-0000C82C0000}"/>
    <cellStyle name="60% - Accent5 22" xfId="4977" xr:uid="{00000000-0005-0000-0000-0000C92C0000}"/>
    <cellStyle name="60% - Accent5 22 2" xfId="4978" xr:uid="{00000000-0005-0000-0000-0000CA2C0000}"/>
    <cellStyle name="60% - Accent5 22 3" xfId="4979" xr:uid="{00000000-0005-0000-0000-0000CB2C0000}"/>
    <cellStyle name="60% - Accent5 22 3 2" xfId="31537" xr:uid="{00000000-0005-0000-0000-0000CC2C0000}"/>
    <cellStyle name="60% - Accent5 22 4" xfId="4980" xr:uid="{00000000-0005-0000-0000-0000CD2C0000}"/>
    <cellStyle name="60% - Accent5 22 4 2" xfId="31538" xr:uid="{00000000-0005-0000-0000-0000CE2C0000}"/>
    <cellStyle name="60% - Accent5 22 5" xfId="31536" xr:uid="{00000000-0005-0000-0000-0000CF2C0000}"/>
    <cellStyle name="60% - Accent5 23" xfId="4981" xr:uid="{00000000-0005-0000-0000-0000D02C0000}"/>
    <cellStyle name="60% - Accent5 23 2" xfId="4982" xr:uid="{00000000-0005-0000-0000-0000D12C0000}"/>
    <cellStyle name="60% - Accent5 23 3" xfId="4983" xr:uid="{00000000-0005-0000-0000-0000D22C0000}"/>
    <cellStyle name="60% - Accent5 23 3 2" xfId="4984" xr:uid="{00000000-0005-0000-0000-0000D32C0000}"/>
    <cellStyle name="60% - Accent5 23 3 2 2" xfId="31540" xr:uid="{00000000-0005-0000-0000-0000D42C0000}"/>
    <cellStyle name="60% - Accent5 23 4" xfId="4985" xr:uid="{00000000-0005-0000-0000-0000D52C0000}"/>
    <cellStyle name="60% - Accent5 23 5" xfId="4986" xr:uid="{00000000-0005-0000-0000-0000D62C0000}"/>
    <cellStyle name="60% - Accent5 23 5 2" xfId="31541" xr:uid="{00000000-0005-0000-0000-0000D72C0000}"/>
    <cellStyle name="60% - Accent5 23 6" xfId="31539" xr:uid="{00000000-0005-0000-0000-0000D82C0000}"/>
    <cellStyle name="60% - Accent5 24" xfId="4987" xr:uid="{00000000-0005-0000-0000-0000D92C0000}"/>
    <cellStyle name="60% - Accent5 24 2" xfId="4988" xr:uid="{00000000-0005-0000-0000-0000DA2C0000}"/>
    <cellStyle name="60% - Accent5 24 3" xfId="4989" xr:uid="{00000000-0005-0000-0000-0000DB2C0000}"/>
    <cellStyle name="60% - Accent5 24 4" xfId="4990" xr:uid="{00000000-0005-0000-0000-0000DC2C0000}"/>
    <cellStyle name="60% - Accent5 24 5" xfId="4991" xr:uid="{00000000-0005-0000-0000-0000DD2C0000}"/>
    <cellStyle name="60% - Accent5 24 6" xfId="4992" xr:uid="{00000000-0005-0000-0000-0000DE2C0000}"/>
    <cellStyle name="60% - Accent5 25" xfId="4993" xr:uid="{00000000-0005-0000-0000-0000DF2C0000}"/>
    <cellStyle name="60% - Accent5 26" xfId="4994" xr:uid="{00000000-0005-0000-0000-0000E02C0000}"/>
    <cellStyle name="60% - Accent5 27" xfId="4995" xr:uid="{00000000-0005-0000-0000-0000E12C0000}"/>
    <cellStyle name="60% - Accent5 28" xfId="4996" xr:uid="{00000000-0005-0000-0000-0000E22C0000}"/>
    <cellStyle name="60% - Accent5 29" xfId="4997" xr:uid="{00000000-0005-0000-0000-0000E32C0000}"/>
    <cellStyle name="60% - Accent5 3" xfId="4998" xr:uid="{00000000-0005-0000-0000-0000E42C0000}"/>
    <cellStyle name="60% - Accent5 30" xfId="4999" xr:uid="{00000000-0005-0000-0000-0000E52C0000}"/>
    <cellStyle name="60% - Accent5 31" xfId="5000" xr:uid="{00000000-0005-0000-0000-0000E62C0000}"/>
    <cellStyle name="60% - Accent5 32" xfId="5001" xr:uid="{00000000-0005-0000-0000-0000E72C0000}"/>
    <cellStyle name="60% - Accent5 33" xfId="5002" xr:uid="{00000000-0005-0000-0000-0000E82C0000}"/>
    <cellStyle name="60% - Accent5 34" xfId="5003" xr:uid="{00000000-0005-0000-0000-0000E92C0000}"/>
    <cellStyle name="60% - Accent5 4" xfId="5004" xr:uid="{00000000-0005-0000-0000-0000EA2C0000}"/>
    <cellStyle name="60% - Accent5 5" xfId="5005" xr:uid="{00000000-0005-0000-0000-0000EB2C0000}"/>
    <cellStyle name="60% - Accent5 6" xfId="5006" xr:uid="{00000000-0005-0000-0000-0000EC2C0000}"/>
    <cellStyle name="60% - Accent5 7" xfId="5007" xr:uid="{00000000-0005-0000-0000-0000ED2C0000}"/>
    <cellStyle name="60% - Accent5 8" xfId="5008" xr:uid="{00000000-0005-0000-0000-0000EE2C0000}"/>
    <cellStyle name="60% - Accent5 9" xfId="5009" xr:uid="{00000000-0005-0000-0000-0000EF2C0000}"/>
    <cellStyle name="60% - Accent6 10" xfId="5010" xr:uid="{00000000-0005-0000-0000-0000F02C0000}"/>
    <cellStyle name="60% - Accent6 11" xfId="5011" xr:uid="{00000000-0005-0000-0000-0000F12C0000}"/>
    <cellStyle name="60% - Accent6 12" xfId="5012" xr:uid="{00000000-0005-0000-0000-0000F22C0000}"/>
    <cellStyle name="60% - Accent6 13" xfId="5013" xr:uid="{00000000-0005-0000-0000-0000F32C0000}"/>
    <cellStyle name="60% - Accent6 14" xfId="5014" xr:uid="{00000000-0005-0000-0000-0000F42C0000}"/>
    <cellStyle name="60% - Accent6 15" xfId="5015" xr:uid="{00000000-0005-0000-0000-0000F52C0000}"/>
    <cellStyle name="60% - Accent6 16" xfId="5016" xr:uid="{00000000-0005-0000-0000-0000F62C0000}"/>
    <cellStyle name="60% - Accent6 17" xfId="5017" xr:uid="{00000000-0005-0000-0000-0000F72C0000}"/>
    <cellStyle name="60% - Accent6 18" xfId="5018" xr:uid="{00000000-0005-0000-0000-0000F82C0000}"/>
    <cellStyle name="60% - Accent6 19" xfId="5019" xr:uid="{00000000-0005-0000-0000-0000F92C0000}"/>
    <cellStyle name="60% - Accent6 2" xfId="19" xr:uid="{00000000-0005-0000-0000-0000FA2C0000}"/>
    <cellStyle name="60% - Accent6 2 10" xfId="5021" xr:uid="{00000000-0005-0000-0000-0000FB2C0000}"/>
    <cellStyle name="60% - Accent6 2 11" xfId="5022" xr:uid="{00000000-0005-0000-0000-0000FC2C0000}"/>
    <cellStyle name="60% - Accent6 2 12" xfId="5023" xr:uid="{00000000-0005-0000-0000-0000FD2C0000}"/>
    <cellStyle name="60% - Accent6 2 13" xfId="5024" xr:uid="{00000000-0005-0000-0000-0000FE2C0000}"/>
    <cellStyle name="60% - Accent6 2 14" xfId="5020" xr:uid="{00000000-0005-0000-0000-0000FF2C0000}"/>
    <cellStyle name="60% - Accent6 2 2" xfId="5025" xr:uid="{00000000-0005-0000-0000-0000002D0000}"/>
    <cellStyle name="60% - Accent6 2 3" xfId="5026" xr:uid="{00000000-0005-0000-0000-0000012D0000}"/>
    <cellStyle name="60% - Accent6 2 4" xfId="5027" xr:uid="{00000000-0005-0000-0000-0000022D0000}"/>
    <cellStyle name="60% - Accent6 2 5" xfId="5028" xr:uid="{00000000-0005-0000-0000-0000032D0000}"/>
    <cellStyle name="60% - Accent6 2 6" xfId="5029" xr:uid="{00000000-0005-0000-0000-0000042D0000}"/>
    <cellStyle name="60% - Accent6 2 7" xfId="5030" xr:uid="{00000000-0005-0000-0000-0000052D0000}"/>
    <cellStyle name="60% - Accent6 2 8" xfId="5031" xr:uid="{00000000-0005-0000-0000-0000062D0000}"/>
    <cellStyle name="60% - Accent6 2 9" xfId="5032" xr:uid="{00000000-0005-0000-0000-0000072D0000}"/>
    <cellStyle name="60% - Accent6 20" xfId="5033" xr:uid="{00000000-0005-0000-0000-0000082D0000}"/>
    <cellStyle name="60% - Accent6 21" xfId="5034" xr:uid="{00000000-0005-0000-0000-0000092D0000}"/>
    <cellStyle name="60% - Accent6 21 10" xfId="5035" xr:uid="{00000000-0005-0000-0000-00000A2D0000}"/>
    <cellStyle name="60% - Accent6 21 11" xfId="5036" xr:uid="{00000000-0005-0000-0000-00000B2D0000}"/>
    <cellStyle name="60% - Accent6 21 12" xfId="5037" xr:uid="{00000000-0005-0000-0000-00000C2D0000}"/>
    <cellStyle name="60% - Accent6 21 13" xfId="5038" xr:uid="{00000000-0005-0000-0000-00000D2D0000}"/>
    <cellStyle name="60% - Accent6 21 14" xfId="5039" xr:uid="{00000000-0005-0000-0000-00000E2D0000}"/>
    <cellStyle name="60% - Accent6 21 2" xfId="5040" xr:uid="{00000000-0005-0000-0000-00000F2D0000}"/>
    <cellStyle name="60% - Accent6 21 2 2" xfId="5041" xr:uid="{00000000-0005-0000-0000-0000102D0000}"/>
    <cellStyle name="60% - Accent6 21 2 3" xfId="5042" xr:uid="{00000000-0005-0000-0000-0000112D0000}"/>
    <cellStyle name="60% - Accent6 21 2 3 2" xfId="5043" xr:uid="{00000000-0005-0000-0000-0000122D0000}"/>
    <cellStyle name="60% - Accent6 21 2 4" xfId="5044" xr:uid="{00000000-0005-0000-0000-0000132D0000}"/>
    <cellStyle name="60% - Accent6 21 2 5" xfId="5045" xr:uid="{00000000-0005-0000-0000-0000142D0000}"/>
    <cellStyle name="60% - Accent6 21 3" xfId="5046" xr:uid="{00000000-0005-0000-0000-0000152D0000}"/>
    <cellStyle name="60% - Accent6 21 4" xfId="5047" xr:uid="{00000000-0005-0000-0000-0000162D0000}"/>
    <cellStyle name="60% - Accent6 21 5" xfId="5048" xr:uid="{00000000-0005-0000-0000-0000172D0000}"/>
    <cellStyle name="60% - Accent6 21 6" xfId="5049" xr:uid="{00000000-0005-0000-0000-0000182D0000}"/>
    <cellStyle name="60% - Accent6 21 7" xfId="5050" xr:uid="{00000000-0005-0000-0000-0000192D0000}"/>
    <cellStyle name="60% - Accent6 21 8" xfId="5051" xr:uid="{00000000-0005-0000-0000-00001A2D0000}"/>
    <cellStyle name="60% - Accent6 21 9" xfId="5052" xr:uid="{00000000-0005-0000-0000-00001B2D0000}"/>
    <cellStyle name="60% - Accent6 22" xfId="5053" xr:uid="{00000000-0005-0000-0000-00001C2D0000}"/>
    <cellStyle name="60% - Accent6 22 2" xfId="5054" xr:uid="{00000000-0005-0000-0000-00001D2D0000}"/>
    <cellStyle name="60% - Accent6 22 3" xfId="5055" xr:uid="{00000000-0005-0000-0000-00001E2D0000}"/>
    <cellStyle name="60% - Accent6 22 3 2" xfId="31543" xr:uid="{00000000-0005-0000-0000-00001F2D0000}"/>
    <cellStyle name="60% - Accent6 22 4" xfId="5056" xr:uid="{00000000-0005-0000-0000-0000202D0000}"/>
    <cellStyle name="60% - Accent6 22 4 2" xfId="31544" xr:uid="{00000000-0005-0000-0000-0000212D0000}"/>
    <cellStyle name="60% - Accent6 22 5" xfId="31542" xr:uid="{00000000-0005-0000-0000-0000222D0000}"/>
    <cellStyle name="60% - Accent6 23" xfId="5057" xr:uid="{00000000-0005-0000-0000-0000232D0000}"/>
    <cellStyle name="60% - Accent6 23 2" xfId="5058" xr:uid="{00000000-0005-0000-0000-0000242D0000}"/>
    <cellStyle name="60% - Accent6 23 3" xfId="5059" xr:uid="{00000000-0005-0000-0000-0000252D0000}"/>
    <cellStyle name="60% - Accent6 23 3 2" xfId="5060" xr:uid="{00000000-0005-0000-0000-0000262D0000}"/>
    <cellStyle name="60% - Accent6 23 3 2 2" xfId="31546" xr:uid="{00000000-0005-0000-0000-0000272D0000}"/>
    <cellStyle name="60% - Accent6 23 4" xfId="5061" xr:uid="{00000000-0005-0000-0000-0000282D0000}"/>
    <cellStyle name="60% - Accent6 23 5" xfId="5062" xr:uid="{00000000-0005-0000-0000-0000292D0000}"/>
    <cellStyle name="60% - Accent6 23 5 2" xfId="31547" xr:uid="{00000000-0005-0000-0000-00002A2D0000}"/>
    <cellStyle name="60% - Accent6 23 6" xfId="31545" xr:uid="{00000000-0005-0000-0000-00002B2D0000}"/>
    <cellStyle name="60% - Accent6 24" xfId="5063" xr:uid="{00000000-0005-0000-0000-00002C2D0000}"/>
    <cellStyle name="60% - Accent6 24 2" xfId="5064" xr:uid="{00000000-0005-0000-0000-00002D2D0000}"/>
    <cellStyle name="60% - Accent6 24 3" xfId="5065" xr:uid="{00000000-0005-0000-0000-00002E2D0000}"/>
    <cellStyle name="60% - Accent6 24 4" xfId="5066" xr:uid="{00000000-0005-0000-0000-00002F2D0000}"/>
    <cellStyle name="60% - Accent6 24 5" xfId="5067" xr:uid="{00000000-0005-0000-0000-0000302D0000}"/>
    <cellStyle name="60% - Accent6 24 6" xfId="5068" xr:uid="{00000000-0005-0000-0000-0000312D0000}"/>
    <cellStyle name="60% - Accent6 25" xfId="5069" xr:uid="{00000000-0005-0000-0000-0000322D0000}"/>
    <cellStyle name="60% - Accent6 26" xfId="5070" xr:uid="{00000000-0005-0000-0000-0000332D0000}"/>
    <cellStyle name="60% - Accent6 27" xfId="5071" xr:uid="{00000000-0005-0000-0000-0000342D0000}"/>
    <cellStyle name="60% - Accent6 28" xfId="5072" xr:uid="{00000000-0005-0000-0000-0000352D0000}"/>
    <cellStyle name="60% - Accent6 29" xfId="5073" xr:uid="{00000000-0005-0000-0000-0000362D0000}"/>
    <cellStyle name="60% - Accent6 3" xfId="5074" xr:uid="{00000000-0005-0000-0000-0000372D0000}"/>
    <cellStyle name="60% - Accent6 30" xfId="5075" xr:uid="{00000000-0005-0000-0000-0000382D0000}"/>
    <cellStyle name="60% - Accent6 31" xfId="5076" xr:uid="{00000000-0005-0000-0000-0000392D0000}"/>
    <cellStyle name="60% - Accent6 32" xfId="5077" xr:uid="{00000000-0005-0000-0000-00003A2D0000}"/>
    <cellStyle name="60% - Accent6 33" xfId="5078" xr:uid="{00000000-0005-0000-0000-00003B2D0000}"/>
    <cellStyle name="60% - Accent6 34" xfId="5079" xr:uid="{00000000-0005-0000-0000-00003C2D0000}"/>
    <cellStyle name="60% - Accent6 4" xfId="5080" xr:uid="{00000000-0005-0000-0000-00003D2D0000}"/>
    <cellStyle name="60% - Accent6 5" xfId="5081" xr:uid="{00000000-0005-0000-0000-00003E2D0000}"/>
    <cellStyle name="60% - Accent6 6" xfId="5082" xr:uid="{00000000-0005-0000-0000-00003F2D0000}"/>
    <cellStyle name="60% - Accent6 7" xfId="5083" xr:uid="{00000000-0005-0000-0000-0000402D0000}"/>
    <cellStyle name="60% - Accent6 8" xfId="5084" xr:uid="{00000000-0005-0000-0000-0000412D0000}"/>
    <cellStyle name="60% - Accent6 9" xfId="5085" xr:uid="{00000000-0005-0000-0000-0000422D0000}"/>
    <cellStyle name="60% - Акцент1" xfId="5086" xr:uid="{00000000-0005-0000-0000-0000432D0000}"/>
    <cellStyle name="60% - Акцент2" xfId="5087" xr:uid="{00000000-0005-0000-0000-0000442D0000}"/>
    <cellStyle name="60% - Акцент3" xfId="5088" xr:uid="{00000000-0005-0000-0000-0000452D0000}"/>
    <cellStyle name="60% - Акцент4" xfId="5089" xr:uid="{00000000-0005-0000-0000-0000462D0000}"/>
    <cellStyle name="60% - Акцент5" xfId="5090" xr:uid="{00000000-0005-0000-0000-0000472D0000}"/>
    <cellStyle name="60% - Акцент6" xfId="5091" xr:uid="{00000000-0005-0000-0000-0000482D0000}"/>
    <cellStyle name="60% no 1. izcēluma" xfId="5092" xr:uid="{00000000-0005-0000-0000-0000492D0000}"/>
    <cellStyle name="60% no 1. izcēluma 2" xfId="34959" xr:uid="{00000000-0005-0000-0000-00004A2D0000}"/>
    <cellStyle name="60% no 2. izcēluma" xfId="5093" xr:uid="{00000000-0005-0000-0000-00004B2D0000}"/>
    <cellStyle name="60% no 2. izcēluma 2" xfId="34960" xr:uid="{00000000-0005-0000-0000-00004C2D0000}"/>
    <cellStyle name="60% no 3. izcēluma" xfId="5094" xr:uid="{00000000-0005-0000-0000-00004D2D0000}"/>
    <cellStyle name="60% no 3. izcēluma 2" xfId="34961" xr:uid="{00000000-0005-0000-0000-00004E2D0000}"/>
    <cellStyle name="60% no 4. izcēluma" xfId="5095" xr:uid="{00000000-0005-0000-0000-00004F2D0000}"/>
    <cellStyle name="60% no 4. izcēluma 2" xfId="34962" xr:uid="{00000000-0005-0000-0000-0000502D0000}"/>
    <cellStyle name="60% no 5. izcēluma" xfId="5096" xr:uid="{00000000-0005-0000-0000-0000512D0000}"/>
    <cellStyle name="60% no 5. izcēluma 2" xfId="34963" xr:uid="{00000000-0005-0000-0000-0000522D0000}"/>
    <cellStyle name="60% no 6. izcēluma" xfId="5097" xr:uid="{00000000-0005-0000-0000-0000532D0000}"/>
    <cellStyle name="60% no 6. izcēluma 2" xfId="34964" xr:uid="{00000000-0005-0000-0000-0000542D0000}"/>
    <cellStyle name="Accent1 10" xfId="5098" xr:uid="{00000000-0005-0000-0000-0000552D0000}"/>
    <cellStyle name="Accent1 11" xfId="5099" xr:uid="{00000000-0005-0000-0000-0000562D0000}"/>
    <cellStyle name="Accent1 12" xfId="5100" xr:uid="{00000000-0005-0000-0000-0000572D0000}"/>
    <cellStyle name="Accent1 13" xfId="5101" xr:uid="{00000000-0005-0000-0000-0000582D0000}"/>
    <cellStyle name="Accent1 14" xfId="5102" xr:uid="{00000000-0005-0000-0000-0000592D0000}"/>
    <cellStyle name="Accent1 15" xfId="5103" xr:uid="{00000000-0005-0000-0000-00005A2D0000}"/>
    <cellStyle name="Accent1 16" xfId="5104" xr:uid="{00000000-0005-0000-0000-00005B2D0000}"/>
    <cellStyle name="Accent1 17" xfId="5105" xr:uid="{00000000-0005-0000-0000-00005C2D0000}"/>
    <cellStyle name="Accent1 18" xfId="5106" xr:uid="{00000000-0005-0000-0000-00005D2D0000}"/>
    <cellStyle name="Accent1 19" xfId="5107" xr:uid="{00000000-0005-0000-0000-00005E2D0000}"/>
    <cellStyle name="Accent1 2" xfId="20" xr:uid="{00000000-0005-0000-0000-00005F2D0000}"/>
    <cellStyle name="Accent1 2 10" xfId="5109" xr:uid="{00000000-0005-0000-0000-0000602D0000}"/>
    <cellStyle name="Accent1 2 11" xfId="5110" xr:uid="{00000000-0005-0000-0000-0000612D0000}"/>
    <cellStyle name="Accent1 2 12" xfId="5111" xr:uid="{00000000-0005-0000-0000-0000622D0000}"/>
    <cellStyle name="Accent1 2 13" xfId="5112" xr:uid="{00000000-0005-0000-0000-0000632D0000}"/>
    <cellStyle name="Accent1 2 14" xfId="5108" xr:uid="{00000000-0005-0000-0000-0000642D0000}"/>
    <cellStyle name="Accent1 2 2" xfId="5113" xr:uid="{00000000-0005-0000-0000-0000652D0000}"/>
    <cellStyle name="Accent1 2 2 2" xfId="34965" xr:uid="{00000000-0005-0000-0000-0000662D0000}"/>
    <cellStyle name="Accent1 2 3" xfId="5114" xr:uid="{00000000-0005-0000-0000-0000672D0000}"/>
    <cellStyle name="Accent1 2 4" xfId="5115" xr:uid="{00000000-0005-0000-0000-0000682D0000}"/>
    <cellStyle name="Accent1 2 5" xfId="5116" xr:uid="{00000000-0005-0000-0000-0000692D0000}"/>
    <cellStyle name="Accent1 2 6" xfId="5117" xr:uid="{00000000-0005-0000-0000-00006A2D0000}"/>
    <cellStyle name="Accent1 2 7" xfId="5118" xr:uid="{00000000-0005-0000-0000-00006B2D0000}"/>
    <cellStyle name="Accent1 2 8" xfId="5119" xr:uid="{00000000-0005-0000-0000-00006C2D0000}"/>
    <cellStyle name="Accent1 2 9" xfId="5120" xr:uid="{00000000-0005-0000-0000-00006D2D0000}"/>
    <cellStyle name="Accent1 20" xfId="5121" xr:uid="{00000000-0005-0000-0000-00006E2D0000}"/>
    <cellStyle name="Accent1 21" xfId="5122" xr:uid="{00000000-0005-0000-0000-00006F2D0000}"/>
    <cellStyle name="Accent1 21 10" xfId="5123" xr:uid="{00000000-0005-0000-0000-0000702D0000}"/>
    <cellStyle name="Accent1 21 11" xfId="5124" xr:uid="{00000000-0005-0000-0000-0000712D0000}"/>
    <cellStyle name="Accent1 21 12" xfId="5125" xr:uid="{00000000-0005-0000-0000-0000722D0000}"/>
    <cellStyle name="Accent1 21 13" xfId="5126" xr:uid="{00000000-0005-0000-0000-0000732D0000}"/>
    <cellStyle name="Accent1 21 14" xfId="5127" xr:uid="{00000000-0005-0000-0000-0000742D0000}"/>
    <cellStyle name="Accent1 21 2" xfId="5128" xr:uid="{00000000-0005-0000-0000-0000752D0000}"/>
    <cellStyle name="Accent1 21 2 2" xfId="5129" xr:uid="{00000000-0005-0000-0000-0000762D0000}"/>
    <cellStyle name="Accent1 21 2 3" xfId="5130" xr:uid="{00000000-0005-0000-0000-0000772D0000}"/>
    <cellStyle name="Accent1 21 2 3 2" xfId="5131" xr:uid="{00000000-0005-0000-0000-0000782D0000}"/>
    <cellStyle name="Accent1 21 2 4" xfId="5132" xr:uid="{00000000-0005-0000-0000-0000792D0000}"/>
    <cellStyle name="Accent1 21 2 5" xfId="5133" xr:uid="{00000000-0005-0000-0000-00007A2D0000}"/>
    <cellStyle name="Accent1 21 3" xfId="5134" xr:uid="{00000000-0005-0000-0000-00007B2D0000}"/>
    <cellStyle name="Accent1 21 4" xfId="5135" xr:uid="{00000000-0005-0000-0000-00007C2D0000}"/>
    <cellStyle name="Accent1 21 5" xfId="5136" xr:uid="{00000000-0005-0000-0000-00007D2D0000}"/>
    <cellStyle name="Accent1 21 6" xfId="5137" xr:uid="{00000000-0005-0000-0000-00007E2D0000}"/>
    <cellStyle name="Accent1 21 7" xfId="5138" xr:uid="{00000000-0005-0000-0000-00007F2D0000}"/>
    <cellStyle name="Accent1 21 8" xfId="5139" xr:uid="{00000000-0005-0000-0000-0000802D0000}"/>
    <cellStyle name="Accent1 21 9" xfId="5140" xr:uid="{00000000-0005-0000-0000-0000812D0000}"/>
    <cellStyle name="Accent1 22" xfId="5141" xr:uid="{00000000-0005-0000-0000-0000822D0000}"/>
    <cellStyle name="Accent1 22 2" xfId="5142" xr:uid="{00000000-0005-0000-0000-0000832D0000}"/>
    <cellStyle name="Accent1 22 3" xfId="5143" xr:uid="{00000000-0005-0000-0000-0000842D0000}"/>
    <cellStyle name="Accent1 22 3 2" xfId="31549" xr:uid="{00000000-0005-0000-0000-0000852D0000}"/>
    <cellStyle name="Accent1 22 4" xfId="5144" xr:uid="{00000000-0005-0000-0000-0000862D0000}"/>
    <cellStyle name="Accent1 22 4 2" xfId="31550" xr:uid="{00000000-0005-0000-0000-0000872D0000}"/>
    <cellStyle name="Accent1 22 5" xfId="31548" xr:uid="{00000000-0005-0000-0000-0000882D0000}"/>
    <cellStyle name="Accent1 23" xfId="5145" xr:uid="{00000000-0005-0000-0000-0000892D0000}"/>
    <cellStyle name="Accent1 23 2" xfId="5146" xr:uid="{00000000-0005-0000-0000-00008A2D0000}"/>
    <cellStyle name="Accent1 23 3" xfId="5147" xr:uid="{00000000-0005-0000-0000-00008B2D0000}"/>
    <cellStyle name="Accent1 23 3 2" xfId="5148" xr:uid="{00000000-0005-0000-0000-00008C2D0000}"/>
    <cellStyle name="Accent1 23 3 2 2" xfId="31552" xr:uid="{00000000-0005-0000-0000-00008D2D0000}"/>
    <cellStyle name="Accent1 23 4" xfId="5149" xr:uid="{00000000-0005-0000-0000-00008E2D0000}"/>
    <cellStyle name="Accent1 23 5" xfId="5150" xr:uid="{00000000-0005-0000-0000-00008F2D0000}"/>
    <cellStyle name="Accent1 23 5 2" xfId="31553" xr:uid="{00000000-0005-0000-0000-0000902D0000}"/>
    <cellStyle name="Accent1 23 6" xfId="31551" xr:uid="{00000000-0005-0000-0000-0000912D0000}"/>
    <cellStyle name="Accent1 24" xfId="5151" xr:uid="{00000000-0005-0000-0000-0000922D0000}"/>
    <cellStyle name="Accent1 24 2" xfId="5152" xr:uid="{00000000-0005-0000-0000-0000932D0000}"/>
    <cellStyle name="Accent1 24 3" xfId="5153" xr:uid="{00000000-0005-0000-0000-0000942D0000}"/>
    <cellStyle name="Accent1 24 4" xfId="5154" xr:uid="{00000000-0005-0000-0000-0000952D0000}"/>
    <cellStyle name="Accent1 24 5" xfId="5155" xr:uid="{00000000-0005-0000-0000-0000962D0000}"/>
    <cellStyle name="Accent1 24 6" xfId="5156" xr:uid="{00000000-0005-0000-0000-0000972D0000}"/>
    <cellStyle name="Accent1 25" xfId="5157" xr:uid="{00000000-0005-0000-0000-0000982D0000}"/>
    <cellStyle name="Accent1 26" xfId="5158" xr:uid="{00000000-0005-0000-0000-0000992D0000}"/>
    <cellStyle name="Accent1 27" xfId="5159" xr:uid="{00000000-0005-0000-0000-00009A2D0000}"/>
    <cellStyle name="Accent1 28" xfId="5160" xr:uid="{00000000-0005-0000-0000-00009B2D0000}"/>
    <cellStyle name="Accent1 29" xfId="5161" xr:uid="{00000000-0005-0000-0000-00009C2D0000}"/>
    <cellStyle name="Accent1 3" xfId="5162" xr:uid="{00000000-0005-0000-0000-00009D2D0000}"/>
    <cellStyle name="Accent1 30" xfId="5163" xr:uid="{00000000-0005-0000-0000-00009E2D0000}"/>
    <cellStyle name="Accent1 31" xfId="5164" xr:uid="{00000000-0005-0000-0000-00009F2D0000}"/>
    <cellStyle name="Accent1 32" xfId="5165" xr:uid="{00000000-0005-0000-0000-0000A02D0000}"/>
    <cellStyle name="Accent1 33" xfId="5166" xr:uid="{00000000-0005-0000-0000-0000A12D0000}"/>
    <cellStyle name="Accent1 34" xfId="5167" xr:uid="{00000000-0005-0000-0000-0000A22D0000}"/>
    <cellStyle name="Accent1 4" xfId="5168" xr:uid="{00000000-0005-0000-0000-0000A32D0000}"/>
    <cellStyle name="Accent1 5" xfId="5169" xr:uid="{00000000-0005-0000-0000-0000A42D0000}"/>
    <cellStyle name="Accent1 6" xfId="5170" xr:uid="{00000000-0005-0000-0000-0000A52D0000}"/>
    <cellStyle name="Accent1 7" xfId="5171" xr:uid="{00000000-0005-0000-0000-0000A62D0000}"/>
    <cellStyle name="Accent1 8" xfId="5172" xr:uid="{00000000-0005-0000-0000-0000A72D0000}"/>
    <cellStyle name="Accent1 9" xfId="5173" xr:uid="{00000000-0005-0000-0000-0000A82D0000}"/>
    <cellStyle name="Accent2 10" xfId="5174" xr:uid="{00000000-0005-0000-0000-0000A92D0000}"/>
    <cellStyle name="Accent2 11" xfId="5175" xr:uid="{00000000-0005-0000-0000-0000AA2D0000}"/>
    <cellStyle name="Accent2 12" xfId="5176" xr:uid="{00000000-0005-0000-0000-0000AB2D0000}"/>
    <cellStyle name="Accent2 13" xfId="5177" xr:uid="{00000000-0005-0000-0000-0000AC2D0000}"/>
    <cellStyle name="Accent2 14" xfId="5178" xr:uid="{00000000-0005-0000-0000-0000AD2D0000}"/>
    <cellStyle name="Accent2 15" xfId="5179" xr:uid="{00000000-0005-0000-0000-0000AE2D0000}"/>
    <cellStyle name="Accent2 16" xfId="5180" xr:uid="{00000000-0005-0000-0000-0000AF2D0000}"/>
    <cellStyle name="Accent2 17" xfId="5181" xr:uid="{00000000-0005-0000-0000-0000B02D0000}"/>
    <cellStyle name="Accent2 18" xfId="5182" xr:uid="{00000000-0005-0000-0000-0000B12D0000}"/>
    <cellStyle name="Accent2 19" xfId="5183" xr:uid="{00000000-0005-0000-0000-0000B22D0000}"/>
    <cellStyle name="Accent2 2" xfId="21" xr:uid="{00000000-0005-0000-0000-0000B32D0000}"/>
    <cellStyle name="Accent2 2 10" xfId="5185" xr:uid="{00000000-0005-0000-0000-0000B42D0000}"/>
    <cellStyle name="Accent2 2 11" xfId="5186" xr:uid="{00000000-0005-0000-0000-0000B52D0000}"/>
    <cellStyle name="Accent2 2 12" xfId="5187" xr:uid="{00000000-0005-0000-0000-0000B62D0000}"/>
    <cellStyle name="Accent2 2 13" xfId="5188" xr:uid="{00000000-0005-0000-0000-0000B72D0000}"/>
    <cellStyle name="Accent2 2 14" xfId="5184" xr:uid="{00000000-0005-0000-0000-0000B82D0000}"/>
    <cellStyle name="Accent2 2 2" xfId="5189" xr:uid="{00000000-0005-0000-0000-0000B92D0000}"/>
    <cellStyle name="Accent2 2 2 2" xfId="34966" xr:uid="{00000000-0005-0000-0000-0000BA2D0000}"/>
    <cellStyle name="Accent2 2 3" xfId="5190" xr:uid="{00000000-0005-0000-0000-0000BB2D0000}"/>
    <cellStyle name="Accent2 2 4" xfId="5191" xr:uid="{00000000-0005-0000-0000-0000BC2D0000}"/>
    <cellStyle name="Accent2 2 5" xfId="5192" xr:uid="{00000000-0005-0000-0000-0000BD2D0000}"/>
    <cellStyle name="Accent2 2 6" xfId="5193" xr:uid="{00000000-0005-0000-0000-0000BE2D0000}"/>
    <cellStyle name="Accent2 2 7" xfId="5194" xr:uid="{00000000-0005-0000-0000-0000BF2D0000}"/>
    <cellStyle name="Accent2 2 8" xfId="5195" xr:uid="{00000000-0005-0000-0000-0000C02D0000}"/>
    <cellStyle name="Accent2 2 9" xfId="5196" xr:uid="{00000000-0005-0000-0000-0000C12D0000}"/>
    <cellStyle name="Accent2 20" xfId="5197" xr:uid="{00000000-0005-0000-0000-0000C22D0000}"/>
    <cellStyle name="Accent2 21" xfId="5198" xr:uid="{00000000-0005-0000-0000-0000C32D0000}"/>
    <cellStyle name="Accent2 21 10" xfId="5199" xr:uid="{00000000-0005-0000-0000-0000C42D0000}"/>
    <cellStyle name="Accent2 21 11" xfId="5200" xr:uid="{00000000-0005-0000-0000-0000C52D0000}"/>
    <cellStyle name="Accent2 21 12" xfId="5201" xr:uid="{00000000-0005-0000-0000-0000C62D0000}"/>
    <cellStyle name="Accent2 21 13" xfId="5202" xr:uid="{00000000-0005-0000-0000-0000C72D0000}"/>
    <cellStyle name="Accent2 21 14" xfId="5203" xr:uid="{00000000-0005-0000-0000-0000C82D0000}"/>
    <cellStyle name="Accent2 21 2" xfId="5204" xr:uid="{00000000-0005-0000-0000-0000C92D0000}"/>
    <cellStyle name="Accent2 21 2 2" xfId="5205" xr:uid="{00000000-0005-0000-0000-0000CA2D0000}"/>
    <cellStyle name="Accent2 21 2 3" xfId="5206" xr:uid="{00000000-0005-0000-0000-0000CB2D0000}"/>
    <cellStyle name="Accent2 21 2 3 2" xfId="5207" xr:uid="{00000000-0005-0000-0000-0000CC2D0000}"/>
    <cellStyle name="Accent2 21 2 4" xfId="5208" xr:uid="{00000000-0005-0000-0000-0000CD2D0000}"/>
    <cellStyle name="Accent2 21 2 5" xfId="5209" xr:uid="{00000000-0005-0000-0000-0000CE2D0000}"/>
    <cellStyle name="Accent2 21 3" xfId="5210" xr:uid="{00000000-0005-0000-0000-0000CF2D0000}"/>
    <cellStyle name="Accent2 21 4" xfId="5211" xr:uid="{00000000-0005-0000-0000-0000D02D0000}"/>
    <cellStyle name="Accent2 21 5" xfId="5212" xr:uid="{00000000-0005-0000-0000-0000D12D0000}"/>
    <cellStyle name="Accent2 21 6" xfId="5213" xr:uid="{00000000-0005-0000-0000-0000D22D0000}"/>
    <cellStyle name="Accent2 21 7" xfId="5214" xr:uid="{00000000-0005-0000-0000-0000D32D0000}"/>
    <cellStyle name="Accent2 21 8" xfId="5215" xr:uid="{00000000-0005-0000-0000-0000D42D0000}"/>
    <cellStyle name="Accent2 21 9" xfId="5216" xr:uid="{00000000-0005-0000-0000-0000D52D0000}"/>
    <cellStyle name="Accent2 22" xfId="5217" xr:uid="{00000000-0005-0000-0000-0000D62D0000}"/>
    <cellStyle name="Accent2 22 2" xfId="5218" xr:uid="{00000000-0005-0000-0000-0000D72D0000}"/>
    <cellStyle name="Accent2 22 3" xfId="5219" xr:uid="{00000000-0005-0000-0000-0000D82D0000}"/>
    <cellStyle name="Accent2 22 3 2" xfId="31555" xr:uid="{00000000-0005-0000-0000-0000D92D0000}"/>
    <cellStyle name="Accent2 22 4" xfId="5220" xr:uid="{00000000-0005-0000-0000-0000DA2D0000}"/>
    <cellStyle name="Accent2 22 4 2" xfId="31556" xr:uid="{00000000-0005-0000-0000-0000DB2D0000}"/>
    <cellStyle name="Accent2 22 5" xfId="31554" xr:uid="{00000000-0005-0000-0000-0000DC2D0000}"/>
    <cellStyle name="Accent2 23" xfId="5221" xr:uid="{00000000-0005-0000-0000-0000DD2D0000}"/>
    <cellStyle name="Accent2 23 2" xfId="5222" xr:uid="{00000000-0005-0000-0000-0000DE2D0000}"/>
    <cellStyle name="Accent2 23 3" xfId="5223" xr:uid="{00000000-0005-0000-0000-0000DF2D0000}"/>
    <cellStyle name="Accent2 23 3 2" xfId="5224" xr:uid="{00000000-0005-0000-0000-0000E02D0000}"/>
    <cellStyle name="Accent2 23 3 2 2" xfId="31558" xr:uid="{00000000-0005-0000-0000-0000E12D0000}"/>
    <cellStyle name="Accent2 23 4" xfId="5225" xr:uid="{00000000-0005-0000-0000-0000E22D0000}"/>
    <cellStyle name="Accent2 23 5" xfId="5226" xr:uid="{00000000-0005-0000-0000-0000E32D0000}"/>
    <cellStyle name="Accent2 23 5 2" xfId="31559" xr:uid="{00000000-0005-0000-0000-0000E42D0000}"/>
    <cellStyle name="Accent2 23 6" xfId="31557" xr:uid="{00000000-0005-0000-0000-0000E52D0000}"/>
    <cellStyle name="Accent2 24" xfId="5227" xr:uid="{00000000-0005-0000-0000-0000E62D0000}"/>
    <cellStyle name="Accent2 24 2" xfId="5228" xr:uid="{00000000-0005-0000-0000-0000E72D0000}"/>
    <cellStyle name="Accent2 24 3" xfId="5229" xr:uid="{00000000-0005-0000-0000-0000E82D0000}"/>
    <cellStyle name="Accent2 24 4" xfId="5230" xr:uid="{00000000-0005-0000-0000-0000E92D0000}"/>
    <cellStyle name="Accent2 24 5" xfId="5231" xr:uid="{00000000-0005-0000-0000-0000EA2D0000}"/>
    <cellStyle name="Accent2 24 6" xfId="5232" xr:uid="{00000000-0005-0000-0000-0000EB2D0000}"/>
    <cellStyle name="Accent2 25" xfId="5233" xr:uid="{00000000-0005-0000-0000-0000EC2D0000}"/>
    <cellStyle name="Accent2 26" xfId="5234" xr:uid="{00000000-0005-0000-0000-0000ED2D0000}"/>
    <cellStyle name="Accent2 27" xfId="5235" xr:uid="{00000000-0005-0000-0000-0000EE2D0000}"/>
    <cellStyle name="Accent2 28" xfId="5236" xr:uid="{00000000-0005-0000-0000-0000EF2D0000}"/>
    <cellStyle name="Accent2 29" xfId="5237" xr:uid="{00000000-0005-0000-0000-0000F02D0000}"/>
    <cellStyle name="Accent2 3" xfId="5238" xr:uid="{00000000-0005-0000-0000-0000F12D0000}"/>
    <cellStyle name="Accent2 30" xfId="5239" xr:uid="{00000000-0005-0000-0000-0000F22D0000}"/>
    <cellStyle name="Accent2 31" xfId="5240" xr:uid="{00000000-0005-0000-0000-0000F32D0000}"/>
    <cellStyle name="Accent2 32" xfId="5241" xr:uid="{00000000-0005-0000-0000-0000F42D0000}"/>
    <cellStyle name="Accent2 33" xfId="5242" xr:uid="{00000000-0005-0000-0000-0000F52D0000}"/>
    <cellStyle name="Accent2 34" xfId="5243" xr:uid="{00000000-0005-0000-0000-0000F62D0000}"/>
    <cellStyle name="Accent2 4" xfId="5244" xr:uid="{00000000-0005-0000-0000-0000F72D0000}"/>
    <cellStyle name="Accent2 5" xfId="5245" xr:uid="{00000000-0005-0000-0000-0000F82D0000}"/>
    <cellStyle name="Accent2 6" xfId="5246" xr:uid="{00000000-0005-0000-0000-0000F92D0000}"/>
    <cellStyle name="Accent2 7" xfId="5247" xr:uid="{00000000-0005-0000-0000-0000FA2D0000}"/>
    <cellStyle name="Accent2 8" xfId="5248" xr:uid="{00000000-0005-0000-0000-0000FB2D0000}"/>
    <cellStyle name="Accent2 9" xfId="5249" xr:uid="{00000000-0005-0000-0000-0000FC2D0000}"/>
    <cellStyle name="Accent3 10" xfId="5250" xr:uid="{00000000-0005-0000-0000-0000FD2D0000}"/>
    <cellStyle name="Accent3 11" xfId="5251" xr:uid="{00000000-0005-0000-0000-0000FE2D0000}"/>
    <cellStyle name="Accent3 12" xfId="5252" xr:uid="{00000000-0005-0000-0000-0000FF2D0000}"/>
    <cellStyle name="Accent3 13" xfId="5253" xr:uid="{00000000-0005-0000-0000-0000002E0000}"/>
    <cellStyle name="Accent3 14" xfId="5254" xr:uid="{00000000-0005-0000-0000-0000012E0000}"/>
    <cellStyle name="Accent3 15" xfId="5255" xr:uid="{00000000-0005-0000-0000-0000022E0000}"/>
    <cellStyle name="Accent3 16" xfId="5256" xr:uid="{00000000-0005-0000-0000-0000032E0000}"/>
    <cellStyle name="Accent3 17" xfId="5257" xr:uid="{00000000-0005-0000-0000-0000042E0000}"/>
    <cellStyle name="Accent3 18" xfId="5258" xr:uid="{00000000-0005-0000-0000-0000052E0000}"/>
    <cellStyle name="Accent3 19" xfId="5259" xr:uid="{00000000-0005-0000-0000-0000062E0000}"/>
    <cellStyle name="Accent3 2" xfId="22" xr:uid="{00000000-0005-0000-0000-0000072E0000}"/>
    <cellStyle name="Accent3 2 10" xfId="5261" xr:uid="{00000000-0005-0000-0000-0000082E0000}"/>
    <cellStyle name="Accent3 2 11" xfId="5262" xr:uid="{00000000-0005-0000-0000-0000092E0000}"/>
    <cellStyle name="Accent3 2 12" xfId="5263" xr:uid="{00000000-0005-0000-0000-00000A2E0000}"/>
    <cellStyle name="Accent3 2 13" xfId="5264" xr:uid="{00000000-0005-0000-0000-00000B2E0000}"/>
    <cellStyle name="Accent3 2 14" xfId="5260" xr:uid="{00000000-0005-0000-0000-00000C2E0000}"/>
    <cellStyle name="Accent3 2 2" xfId="5265" xr:uid="{00000000-0005-0000-0000-00000D2E0000}"/>
    <cellStyle name="Accent3 2 3" xfId="5266" xr:uid="{00000000-0005-0000-0000-00000E2E0000}"/>
    <cellStyle name="Accent3 2 4" xfId="5267" xr:uid="{00000000-0005-0000-0000-00000F2E0000}"/>
    <cellStyle name="Accent3 2 5" xfId="5268" xr:uid="{00000000-0005-0000-0000-0000102E0000}"/>
    <cellStyle name="Accent3 2 6" xfId="5269" xr:uid="{00000000-0005-0000-0000-0000112E0000}"/>
    <cellStyle name="Accent3 2 7" xfId="5270" xr:uid="{00000000-0005-0000-0000-0000122E0000}"/>
    <cellStyle name="Accent3 2 8" xfId="5271" xr:uid="{00000000-0005-0000-0000-0000132E0000}"/>
    <cellStyle name="Accent3 2 9" xfId="5272" xr:uid="{00000000-0005-0000-0000-0000142E0000}"/>
    <cellStyle name="Accent3 20" xfId="5273" xr:uid="{00000000-0005-0000-0000-0000152E0000}"/>
    <cellStyle name="Accent3 21" xfId="5274" xr:uid="{00000000-0005-0000-0000-0000162E0000}"/>
    <cellStyle name="Accent3 21 10" xfId="5275" xr:uid="{00000000-0005-0000-0000-0000172E0000}"/>
    <cellStyle name="Accent3 21 11" xfId="5276" xr:uid="{00000000-0005-0000-0000-0000182E0000}"/>
    <cellStyle name="Accent3 21 12" xfId="5277" xr:uid="{00000000-0005-0000-0000-0000192E0000}"/>
    <cellStyle name="Accent3 21 13" xfId="5278" xr:uid="{00000000-0005-0000-0000-00001A2E0000}"/>
    <cellStyle name="Accent3 21 14" xfId="5279" xr:uid="{00000000-0005-0000-0000-00001B2E0000}"/>
    <cellStyle name="Accent3 21 2" xfId="5280" xr:uid="{00000000-0005-0000-0000-00001C2E0000}"/>
    <cellStyle name="Accent3 21 2 2" xfId="5281" xr:uid="{00000000-0005-0000-0000-00001D2E0000}"/>
    <cellStyle name="Accent3 21 2 3" xfId="5282" xr:uid="{00000000-0005-0000-0000-00001E2E0000}"/>
    <cellStyle name="Accent3 21 2 3 2" xfId="5283" xr:uid="{00000000-0005-0000-0000-00001F2E0000}"/>
    <cellStyle name="Accent3 21 2 4" xfId="5284" xr:uid="{00000000-0005-0000-0000-0000202E0000}"/>
    <cellStyle name="Accent3 21 2 5" xfId="5285" xr:uid="{00000000-0005-0000-0000-0000212E0000}"/>
    <cellStyle name="Accent3 21 3" xfId="5286" xr:uid="{00000000-0005-0000-0000-0000222E0000}"/>
    <cellStyle name="Accent3 21 4" xfId="5287" xr:uid="{00000000-0005-0000-0000-0000232E0000}"/>
    <cellStyle name="Accent3 21 5" xfId="5288" xr:uid="{00000000-0005-0000-0000-0000242E0000}"/>
    <cellStyle name="Accent3 21 6" xfId="5289" xr:uid="{00000000-0005-0000-0000-0000252E0000}"/>
    <cellStyle name="Accent3 21 7" xfId="5290" xr:uid="{00000000-0005-0000-0000-0000262E0000}"/>
    <cellStyle name="Accent3 21 8" xfId="5291" xr:uid="{00000000-0005-0000-0000-0000272E0000}"/>
    <cellStyle name="Accent3 21 9" xfId="5292" xr:uid="{00000000-0005-0000-0000-0000282E0000}"/>
    <cellStyle name="Accent3 22" xfId="5293" xr:uid="{00000000-0005-0000-0000-0000292E0000}"/>
    <cellStyle name="Accent3 22 2" xfId="5294" xr:uid="{00000000-0005-0000-0000-00002A2E0000}"/>
    <cellStyle name="Accent3 22 3" xfId="5295" xr:uid="{00000000-0005-0000-0000-00002B2E0000}"/>
    <cellStyle name="Accent3 22 3 2" xfId="31561" xr:uid="{00000000-0005-0000-0000-00002C2E0000}"/>
    <cellStyle name="Accent3 22 4" xfId="5296" xr:uid="{00000000-0005-0000-0000-00002D2E0000}"/>
    <cellStyle name="Accent3 22 4 2" xfId="31562" xr:uid="{00000000-0005-0000-0000-00002E2E0000}"/>
    <cellStyle name="Accent3 22 5" xfId="31560" xr:uid="{00000000-0005-0000-0000-00002F2E0000}"/>
    <cellStyle name="Accent3 23" xfId="5297" xr:uid="{00000000-0005-0000-0000-0000302E0000}"/>
    <cellStyle name="Accent3 23 2" xfId="5298" xr:uid="{00000000-0005-0000-0000-0000312E0000}"/>
    <cellStyle name="Accent3 23 3" xfId="5299" xr:uid="{00000000-0005-0000-0000-0000322E0000}"/>
    <cellStyle name="Accent3 23 3 2" xfId="5300" xr:uid="{00000000-0005-0000-0000-0000332E0000}"/>
    <cellStyle name="Accent3 23 3 2 2" xfId="31564" xr:uid="{00000000-0005-0000-0000-0000342E0000}"/>
    <cellStyle name="Accent3 23 4" xfId="5301" xr:uid="{00000000-0005-0000-0000-0000352E0000}"/>
    <cellStyle name="Accent3 23 5" xfId="5302" xr:uid="{00000000-0005-0000-0000-0000362E0000}"/>
    <cellStyle name="Accent3 23 5 2" xfId="31565" xr:uid="{00000000-0005-0000-0000-0000372E0000}"/>
    <cellStyle name="Accent3 23 6" xfId="31563" xr:uid="{00000000-0005-0000-0000-0000382E0000}"/>
    <cellStyle name="Accent3 24" xfId="5303" xr:uid="{00000000-0005-0000-0000-0000392E0000}"/>
    <cellStyle name="Accent3 24 2" xfId="5304" xr:uid="{00000000-0005-0000-0000-00003A2E0000}"/>
    <cellStyle name="Accent3 24 3" xfId="5305" xr:uid="{00000000-0005-0000-0000-00003B2E0000}"/>
    <cellStyle name="Accent3 24 4" xfId="5306" xr:uid="{00000000-0005-0000-0000-00003C2E0000}"/>
    <cellStyle name="Accent3 24 5" xfId="5307" xr:uid="{00000000-0005-0000-0000-00003D2E0000}"/>
    <cellStyle name="Accent3 24 6" xfId="5308" xr:uid="{00000000-0005-0000-0000-00003E2E0000}"/>
    <cellStyle name="Accent3 25" xfId="5309" xr:uid="{00000000-0005-0000-0000-00003F2E0000}"/>
    <cellStyle name="Accent3 26" xfId="5310" xr:uid="{00000000-0005-0000-0000-0000402E0000}"/>
    <cellStyle name="Accent3 27" xfId="5311" xr:uid="{00000000-0005-0000-0000-0000412E0000}"/>
    <cellStyle name="Accent3 28" xfId="5312" xr:uid="{00000000-0005-0000-0000-0000422E0000}"/>
    <cellStyle name="Accent3 29" xfId="5313" xr:uid="{00000000-0005-0000-0000-0000432E0000}"/>
    <cellStyle name="Accent3 3" xfId="5314" xr:uid="{00000000-0005-0000-0000-0000442E0000}"/>
    <cellStyle name="Accent3 30" xfId="5315" xr:uid="{00000000-0005-0000-0000-0000452E0000}"/>
    <cellStyle name="Accent3 31" xfId="5316" xr:uid="{00000000-0005-0000-0000-0000462E0000}"/>
    <cellStyle name="Accent3 32" xfId="5317" xr:uid="{00000000-0005-0000-0000-0000472E0000}"/>
    <cellStyle name="Accent3 33" xfId="5318" xr:uid="{00000000-0005-0000-0000-0000482E0000}"/>
    <cellStyle name="Accent3 34" xfId="5319" xr:uid="{00000000-0005-0000-0000-0000492E0000}"/>
    <cellStyle name="Accent3 4" xfId="5320" xr:uid="{00000000-0005-0000-0000-00004A2E0000}"/>
    <cellStyle name="Accent3 5" xfId="5321" xr:uid="{00000000-0005-0000-0000-00004B2E0000}"/>
    <cellStyle name="Accent3 6" xfId="5322" xr:uid="{00000000-0005-0000-0000-00004C2E0000}"/>
    <cellStyle name="Accent3 7" xfId="5323" xr:uid="{00000000-0005-0000-0000-00004D2E0000}"/>
    <cellStyle name="Accent3 8" xfId="5324" xr:uid="{00000000-0005-0000-0000-00004E2E0000}"/>
    <cellStyle name="Accent3 9" xfId="5325" xr:uid="{00000000-0005-0000-0000-00004F2E0000}"/>
    <cellStyle name="Accent4 10" xfId="5326" xr:uid="{00000000-0005-0000-0000-0000502E0000}"/>
    <cellStyle name="Accent4 11" xfId="5327" xr:uid="{00000000-0005-0000-0000-0000512E0000}"/>
    <cellStyle name="Accent4 12" xfId="5328" xr:uid="{00000000-0005-0000-0000-0000522E0000}"/>
    <cellStyle name="Accent4 13" xfId="5329" xr:uid="{00000000-0005-0000-0000-0000532E0000}"/>
    <cellStyle name="Accent4 14" xfId="5330" xr:uid="{00000000-0005-0000-0000-0000542E0000}"/>
    <cellStyle name="Accent4 15" xfId="5331" xr:uid="{00000000-0005-0000-0000-0000552E0000}"/>
    <cellStyle name="Accent4 16" xfId="5332" xr:uid="{00000000-0005-0000-0000-0000562E0000}"/>
    <cellStyle name="Accent4 17" xfId="5333" xr:uid="{00000000-0005-0000-0000-0000572E0000}"/>
    <cellStyle name="Accent4 18" xfId="5334" xr:uid="{00000000-0005-0000-0000-0000582E0000}"/>
    <cellStyle name="Accent4 19" xfId="5335" xr:uid="{00000000-0005-0000-0000-0000592E0000}"/>
    <cellStyle name="Accent4 2" xfId="23" xr:uid="{00000000-0005-0000-0000-00005A2E0000}"/>
    <cellStyle name="Accent4 2 10" xfId="5337" xr:uid="{00000000-0005-0000-0000-00005B2E0000}"/>
    <cellStyle name="Accent4 2 11" xfId="5338" xr:uid="{00000000-0005-0000-0000-00005C2E0000}"/>
    <cellStyle name="Accent4 2 12" xfId="5339" xr:uid="{00000000-0005-0000-0000-00005D2E0000}"/>
    <cellStyle name="Accent4 2 13" xfId="5340" xr:uid="{00000000-0005-0000-0000-00005E2E0000}"/>
    <cellStyle name="Accent4 2 14" xfId="5336" xr:uid="{00000000-0005-0000-0000-00005F2E0000}"/>
    <cellStyle name="Accent4 2 2" xfId="5341" xr:uid="{00000000-0005-0000-0000-0000602E0000}"/>
    <cellStyle name="Accent4 2 3" xfId="5342" xr:uid="{00000000-0005-0000-0000-0000612E0000}"/>
    <cellStyle name="Accent4 2 4" xfId="5343" xr:uid="{00000000-0005-0000-0000-0000622E0000}"/>
    <cellStyle name="Accent4 2 5" xfId="5344" xr:uid="{00000000-0005-0000-0000-0000632E0000}"/>
    <cellStyle name="Accent4 2 6" xfId="5345" xr:uid="{00000000-0005-0000-0000-0000642E0000}"/>
    <cellStyle name="Accent4 2 7" xfId="5346" xr:uid="{00000000-0005-0000-0000-0000652E0000}"/>
    <cellStyle name="Accent4 2 8" xfId="5347" xr:uid="{00000000-0005-0000-0000-0000662E0000}"/>
    <cellStyle name="Accent4 2 9" xfId="5348" xr:uid="{00000000-0005-0000-0000-0000672E0000}"/>
    <cellStyle name="Accent4 20" xfId="5349" xr:uid="{00000000-0005-0000-0000-0000682E0000}"/>
    <cellStyle name="Accent4 21" xfId="5350" xr:uid="{00000000-0005-0000-0000-0000692E0000}"/>
    <cellStyle name="Accent4 21 10" xfId="5351" xr:uid="{00000000-0005-0000-0000-00006A2E0000}"/>
    <cellStyle name="Accent4 21 11" xfId="5352" xr:uid="{00000000-0005-0000-0000-00006B2E0000}"/>
    <cellStyle name="Accent4 21 12" xfId="5353" xr:uid="{00000000-0005-0000-0000-00006C2E0000}"/>
    <cellStyle name="Accent4 21 13" xfId="5354" xr:uid="{00000000-0005-0000-0000-00006D2E0000}"/>
    <cellStyle name="Accent4 21 14" xfId="5355" xr:uid="{00000000-0005-0000-0000-00006E2E0000}"/>
    <cellStyle name="Accent4 21 2" xfId="5356" xr:uid="{00000000-0005-0000-0000-00006F2E0000}"/>
    <cellStyle name="Accent4 21 2 2" xfId="5357" xr:uid="{00000000-0005-0000-0000-0000702E0000}"/>
    <cellStyle name="Accent4 21 2 3" xfId="5358" xr:uid="{00000000-0005-0000-0000-0000712E0000}"/>
    <cellStyle name="Accent4 21 2 3 2" xfId="5359" xr:uid="{00000000-0005-0000-0000-0000722E0000}"/>
    <cellStyle name="Accent4 21 2 4" xfId="5360" xr:uid="{00000000-0005-0000-0000-0000732E0000}"/>
    <cellStyle name="Accent4 21 2 5" xfId="5361" xr:uid="{00000000-0005-0000-0000-0000742E0000}"/>
    <cellStyle name="Accent4 21 3" xfId="5362" xr:uid="{00000000-0005-0000-0000-0000752E0000}"/>
    <cellStyle name="Accent4 21 4" xfId="5363" xr:uid="{00000000-0005-0000-0000-0000762E0000}"/>
    <cellStyle name="Accent4 21 5" xfId="5364" xr:uid="{00000000-0005-0000-0000-0000772E0000}"/>
    <cellStyle name="Accent4 21 6" xfId="5365" xr:uid="{00000000-0005-0000-0000-0000782E0000}"/>
    <cellStyle name="Accent4 21 7" xfId="5366" xr:uid="{00000000-0005-0000-0000-0000792E0000}"/>
    <cellStyle name="Accent4 21 8" xfId="5367" xr:uid="{00000000-0005-0000-0000-00007A2E0000}"/>
    <cellStyle name="Accent4 21 9" xfId="5368" xr:uid="{00000000-0005-0000-0000-00007B2E0000}"/>
    <cellStyle name="Accent4 22" xfId="5369" xr:uid="{00000000-0005-0000-0000-00007C2E0000}"/>
    <cellStyle name="Accent4 22 2" xfId="5370" xr:uid="{00000000-0005-0000-0000-00007D2E0000}"/>
    <cellStyle name="Accent4 22 3" xfId="5371" xr:uid="{00000000-0005-0000-0000-00007E2E0000}"/>
    <cellStyle name="Accent4 22 3 2" xfId="31567" xr:uid="{00000000-0005-0000-0000-00007F2E0000}"/>
    <cellStyle name="Accent4 22 4" xfId="5372" xr:uid="{00000000-0005-0000-0000-0000802E0000}"/>
    <cellStyle name="Accent4 22 4 2" xfId="31568" xr:uid="{00000000-0005-0000-0000-0000812E0000}"/>
    <cellStyle name="Accent4 22 5" xfId="31566" xr:uid="{00000000-0005-0000-0000-0000822E0000}"/>
    <cellStyle name="Accent4 23" xfId="5373" xr:uid="{00000000-0005-0000-0000-0000832E0000}"/>
    <cellStyle name="Accent4 23 2" xfId="5374" xr:uid="{00000000-0005-0000-0000-0000842E0000}"/>
    <cellStyle name="Accent4 23 3" xfId="5375" xr:uid="{00000000-0005-0000-0000-0000852E0000}"/>
    <cellStyle name="Accent4 23 3 2" xfId="5376" xr:uid="{00000000-0005-0000-0000-0000862E0000}"/>
    <cellStyle name="Accent4 23 3 2 2" xfId="31570" xr:uid="{00000000-0005-0000-0000-0000872E0000}"/>
    <cellStyle name="Accent4 23 4" xfId="5377" xr:uid="{00000000-0005-0000-0000-0000882E0000}"/>
    <cellStyle name="Accent4 23 5" xfId="5378" xr:uid="{00000000-0005-0000-0000-0000892E0000}"/>
    <cellStyle name="Accent4 23 5 2" xfId="31571" xr:uid="{00000000-0005-0000-0000-00008A2E0000}"/>
    <cellStyle name="Accent4 23 6" xfId="31569" xr:uid="{00000000-0005-0000-0000-00008B2E0000}"/>
    <cellStyle name="Accent4 24" xfId="5379" xr:uid="{00000000-0005-0000-0000-00008C2E0000}"/>
    <cellStyle name="Accent4 24 2" xfId="5380" xr:uid="{00000000-0005-0000-0000-00008D2E0000}"/>
    <cellStyle name="Accent4 24 3" xfId="5381" xr:uid="{00000000-0005-0000-0000-00008E2E0000}"/>
    <cellStyle name="Accent4 24 4" xfId="5382" xr:uid="{00000000-0005-0000-0000-00008F2E0000}"/>
    <cellStyle name="Accent4 24 5" xfId="5383" xr:uid="{00000000-0005-0000-0000-0000902E0000}"/>
    <cellStyle name="Accent4 24 6" xfId="5384" xr:uid="{00000000-0005-0000-0000-0000912E0000}"/>
    <cellStyle name="Accent4 25" xfId="5385" xr:uid="{00000000-0005-0000-0000-0000922E0000}"/>
    <cellStyle name="Accent4 26" xfId="5386" xr:uid="{00000000-0005-0000-0000-0000932E0000}"/>
    <cellStyle name="Accent4 27" xfId="5387" xr:uid="{00000000-0005-0000-0000-0000942E0000}"/>
    <cellStyle name="Accent4 28" xfId="5388" xr:uid="{00000000-0005-0000-0000-0000952E0000}"/>
    <cellStyle name="Accent4 29" xfId="5389" xr:uid="{00000000-0005-0000-0000-0000962E0000}"/>
    <cellStyle name="Accent4 3" xfId="5390" xr:uid="{00000000-0005-0000-0000-0000972E0000}"/>
    <cellStyle name="Accent4 30" xfId="5391" xr:uid="{00000000-0005-0000-0000-0000982E0000}"/>
    <cellStyle name="Accent4 31" xfId="5392" xr:uid="{00000000-0005-0000-0000-0000992E0000}"/>
    <cellStyle name="Accent4 32" xfId="5393" xr:uid="{00000000-0005-0000-0000-00009A2E0000}"/>
    <cellStyle name="Accent4 33" xfId="5394" xr:uid="{00000000-0005-0000-0000-00009B2E0000}"/>
    <cellStyle name="Accent4 34" xfId="5395" xr:uid="{00000000-0005-0000-0000-00009C2E0000}"/>
    <cellStyle name="Accent4 4" xfId="5396" xr:uid="{00000000-0005-0000-0000-00009D2E0000}"/>
    <cellStyle name="Accent4 5" xfId="5397" xr:uid="{00000000-0005-0000-0000-00009E2E0000}"/>
    <cellStyle name="Accent4 6" xfId="5398" xr:uid="{00000000-0005-0000-0000-00009F2E0000}"/>
    <cellStyle name="Accent4 7" xfId="5399" xr:uid="{00000000-0005-0000-0000-0000A02E0000}"/>
    <cellStyle name="Accent4 8" xfId="5400" xr:uid="{00000000-0005-0000-0000-0000A12E0000}"/>
    <cellStyle name="Accent4 9" xfId="5401" xr:uid="{00000000-0005-0000-0000-0000A22E0000}"/>
    <cellStyle name="Accent5 10" xfId="5402" xr:uid="{00000000-0005-0000-0000-0000A32E0000}"/>
    <cellStyle name="Accent5 11" xfId="5403" xr:uid="{00000000-0005-0000-0000-0000A42E0000}"/>
    <cellStyle name="Accent5 12" xfId="5404" xr:uid="{00000000-0005-0000-0000-0000A52E0000}"/>
    <cellStyle name="Accent5 13" xfId="5405" xr:uid="{00000000-0005-0000-0000-0000A62E0000}"/>
    <cellStyle name="Accent5 14" xfId="5406" xr:uid="{00000000-0005-0000-0000-0000A72E0000}"/>
    <cellStyle name="Accent5 15" xfId="5407" xr:uid="{00000000-0005-0000-0000-0000A82E0000}"/>
    <cellStyle name="Accent5 16" xfId="5408" xr:uid="{00000000-0005-0000-0000-0000A92E0000}"/>
    <cellStyle name="Accent5 17" xfId="5409" xr:uid="{00000000-0005-0000-0000-0000AA2E0000}"/>
    <cellStyle name="Accent5 18" xfId="5410" xr:uid="{00000000-0005-0000-0000-0000AB2E0000}"/>
    <cellStyle name="Accent5 19" xfId="5411" xr:uid="{00000000-0005-0000-0000-0000AC2E0000}"/>
    <cellStyle name="Accent5 2" xfId="24" xr:uid="{00000000-0005-0000-0000-0000AD2E0000}"/>
    <cellStyle name="Accent5 2 10" xfId="5413" xr:uid="{00000000-0005-0000-0000-0000AE2E0000}"/>
    <cellStyle name="Accent5 2 11" xfId="5414" xr:uid="{00000000-0005-0000-0000-0000AF2E0000}"/>
    <cellStyle name="Accent5 2 12" xfId="5415" xr:uid="{00000000-0005-0000-0000-0000B02E0000}"/>
    <cellStyle name="Accent5 2 13" xfId="5416" xr:uid="{00000000-0005-0000-0000-0000B12E0000}"/>
    <cellStyle name="Accent5 2 14" xfId="5412" xr:uid="{00000000-0005-0000-0000-0000B22E0000}"/>
    <cellStyle name="Accent5 2 2" xfId="5417" xr:uid="{00000000-0005-0000-0000-0000B32E0000}"/>
    <cellStyle name="Accent5 2 3" xfId="5418" xr:uid="{00000000-0005-0000-0000-0000B42E0000}"/>
    <cellStyle name="Accent5 2 4" xfId="5419" xr:uid="{00000000-0005-0000-0000-0000B52E0000}"/>
    <cellStyle name="Accent5 2 5" xfId="5420" xr:uid="{00000000-0005-0000-0000-0000B62E0000}"/>
    <cellStyle name="Accent5 2 6" xfId="5421" xr:uid="{00000000-0005-0000-0000-0000B72E0000}"/>
    <cellStyle name="Accent5 2 7" xfId="5422" xr:uid="{00000000-0005-0000-0000-0000B82E0000}"/>
    <cellStyle name="Accent5 2 8" xfId="5423" xr:uid="{00000000-0005-0000-0000-0000B92E0000}"/>
    <cellStyle name="Accent5 2 9" xfId="5424" xr:uid="{00000000-0005-0000-0000-0000BA2E0000}"/>
    <cellStyle name="Accent5 20" xfId="5425" xr:uid="{00000000-0005-0000-0000-0000BB2E0000}"/>
    <cellStyle name="Accent5 21" xfId="5426" xr:uid="{00000000-0005-0000-0000-0000BC2E0000}"/>
    <cellStyle name="Accent5 21 10" xfId="5427" xr:uid="{00000000-0005-0000-0000-0000BD2E0000}"/>
    <cellStyle name="Accent5 21 11" xfId="5428" xr:uid="{00000000-0005-0000-0000-0000BE2E0000}"/>
    <cellStyle name="Accent5 21 12" xfId="5429" xr:uid="{00000000-0005-0000-0000-0000BF2E0000}"/>
    <cellStyle name="Accent5 21 13" xfId="5430" xr:uid="{00000000-0005-0000-0000-0000C02E0000}"/>
    <cellStyle name="Accent5 21 14" xfId="5431" xr:uid="{00000000-0005-0000-0000-0000C12E0000}"/>
    <cellStyle name="Accent5 21 2" xfId="5432" xr:uid="{00000000-0005-0000-0000-0000C22E0000}"/>
    <cellStyle name="Accent5 21 2 2" xfId="5433" xr:uid="{00000000-0005-0000-0000-0000C32E0000}"/>
    <cellStyle name="Accent5 21 2 3" xfId="5434" xr:uid="{00000000-0005-0000-0000-0000C42E0000}"/>
    <cellStyle name="Accent5 21 2 3 2" xfId="5435" xr:uid="{00000000-0005-0000-0000-0000C52E0000}"/>
    <cellStyle name="Accent5 21 2 4" xfId="5436" xr:uid="{00000000-0005-0000-0000-0000C62E0000}"/>
    <cellStyle name="Accent5 21 2 5" xfId="5437" xr:uid="{00000000-0005-0000-0000-0000C72E0000}"/>
    <cellStyle name="Accent5 21 3" xfId="5438" xr:uid="{00000000-0005-0000-0000-0000C82E0000}"/>
    <cellStyle name="Accent5 21 4" xfId="5439" xr:uid="{00000000-0005-0000-0000-0000C92E0000}"/>
    <cellStyle name="Accent5 21 5" xfId="5440" xr:uid="{00000000-0005-0000-0000-0000CA2E0000}"/>
    <cellStyle name="Accent5 21 6" xfId="5441" xr:uid="{00000000-0005-0000-0000-0000CB2E0000}"/>
    <cellStyle name="Accent5 21 7" xfId="5442" xr:uid="{00000000-0005-0000-0000-0000CC2E0000}"/>
    <cellStyle name="Accent5 21 8" xfId="5443" xr:uid="{00000000-0005-0000-0000-0000CD2E0000}"/>
    <cellStyle name="Accent5 21 9" xfId="5444" xr:uid="{00000000-0005-0000-0000-0000CE2E0000}"/>
    <cellStyle name="Accent5 22" xfId="5445" xr:uid="{00000000-0005-0000-0000-0000CF2E0000}"/>
    <cellStyle name="Accent5 22 2" xfId="5446" xr:uid="{00000000-0005-0000-0000-0000D02E0000}"/>
    <cellStyle name="Accent5 22 3" xfId="5447" xr:uid="{00000000-0005-0000-0000-0000D12E0000}"/>
    <cellStyle name="Accent5 22 3 2" xfId="31573" xr:uid="{00000000-0005-0000-0000-0000D22E0000}"/>
    <cellStyle name="Accent5 22 4" xfId="5448" xr:uid="{00000000-0005-0000-0000-0000D32E0000}"/>
    <cellStyle name="Accent5 22 4 2" xfId="31574" xr:uid="{00000000-0005-0000-0000-0000D42E0000}"/>
    <cellStyle name="Accent5 22 5" xfId="31572" xr:uid="{00000000-0005-0000-0000-0000D52E0000}"/>
    <cellStyle name="Accent5 23" xfId="5449" xr:uid="{00000000-0005-0000-0000-0000D62E0000}"/>
    <cellStyle name="Accent5 23 2" xfId="5450" xr:uid="{00000000-0005-0000-0000-0000D72E0000}"/>
    <cellStyle name="Accent5 23 3" xfId="5451" xr:uid="{00000000-0005-0000-0000-0000D82E0000}"/>
    <cellStyle name="Accent5 23 3 2" xfId="5452" xr:uid="{00000000-0005-0000-0000-0000D92E0000}"/>
    <cellStyle name="Accent5 23 3 2 2" xfId="31576" xr:uid="{00000000-0005-0000-0000-0000DA2E0000}"/>
    <cellStyle name="Accent5 23 4" xfId="5453" xr:uid="{00000000-0005-0000-0000-0000DB2E0000}"/>
    <cellStyle name="Accent5 23 5" xfId="5454" xr:uid="{00000000-0005-0000-0000-0000DC2E0000}"/>
    <cellStyle name="Accent5 23 5 2" xfId="31577" xr:uid="{00000000-0005-0000-0000-0000DD2E0000}"/>
    <cellStyle name="Accent5 23 6" xfId="31575" xr:uid="{00000000-0005-0000-0000-0000DE2E0000}"/>
    <cellStyle name="Accent5 24" xfId="5455" xr:uid="{00000000-0005-0000-0000-0000DF2E0000}"/>
    <cellStyle name="Accent5 24 2" xfId="5456" xr:uid="{00000000-0005-0000-0000-0000E02E0000}"/>
    <cellStyle name="Accent5 24 3" xfId="5457" xr:uid="{00000000-0005-0000-0000-0000E12E0000}"/>
    <cellStyle name="Accent5 24 4" xfId="5458" xr:uid="{00000000-0005-0000-0000-0000E22E0000}"/>
    <cellStyle name="Accent5 24 5" xfId="5459" xr:uid="{00000000-0005-0000-0000-0000E32E0000}"/>
    <cellStyle name="Accent5 24 6" xfId="5460" xr:uid="{00000000-0005-0000-0000-0000E42E0000}"/>
    <cellStyle name="Accent5 25" xfId="5461" xr:uid="{00000000-0005-0000-0000-0000E52E0000}"/>
    <cellStyle name="Accent5 26" xfId="5462" xr:uid="{00000000-0005-0000-0000-0000E62E0000}"/>
    <cellStyle name="Accent5 27" xfId="5463" xr:uid="{00000000-0005-0000-0000-0000E72E0000}"/>
    <cellStyle name="Accent5 28" xfId="5464" xr:uid="{00000000-0005-0000-0000-0000E82E0000}"/>
    <cellStyle name="Accent5 29" xfId="5465" xr:uid="{00000000-0005-0000-0000-0000E92E0000}"/>
    <cellStyle name="Accent5 3" xfId="5466" xr:uid="{00000000-0005-0000-0000-0000EA2E0000}"/>
    <cellStyle name="Accent5 30" xfId="5467" xr:uid="{00000000-0005-0000-0000-0000EB2E0000}"/>
    <cellStyle name="Accent5 31" xfId="5468" xr:uid="{00000000-0005-0000-0000-0000EC2E0000}"/>
    <cellStyle name="Accent5 32" xfId="5469" xr:uid="{00000000-0005-0000-0000-0000ED2E0000}"/>
    <cellStyle name="Accent5 33" xfId="5470" xr:uid="{00000000-0005-0000-0000-0000EE2E0000}"/>
    <cellStyle name="Accent5 34" xfId="5471" xr:uid="{00000000-0005-0000-0000-0000EF2E0000}"/>
    <cellStyle name="Accent5 4" xfId="5472" xr:uid="{00000000-0005-0000-0000-0000F02E0000}"/>
    <cellStyle name="Accent5 5" xfId="5473" xr:uid="{00000000-0005-0000-0000-0000F12E0000}"/>
    <cellStyle name="Accent5 6" xfId="5474" xr:uid="{00000000-0005-0000-0000-0000F22E0000}"/>
    <cellStyle name="Accent5 7" xfId="5475" xr:uid="{00000000-0005-0000-0000-0000F32E0000}"/>
    <cellStyle name="Accent5 8" xfId="5476" xr:uid="{00000000-0005-0000-0000-0000F42E0000}"/>
    <cellStyle name="Accent5 9" xfId="5477" xr:uid="{00000000-0005-0000-0000-0000F52E0000}"/>
    <cellStyle name="Accent6 10" xfId="5478" xr:uid="{00000000-0005-0000-0000-0000F62E0000}"/>
    <cellStyle name="Accent6 11" xfId="5479" xr:uid="{00000000-0005-0000-0000-0000F72E0000}"/>
    <cellStyle name="Accent6 12" xfId="5480" xr:uid="{00000000-0005-0000-0000-0000F82E0000}"/>
    <cellStyle name="Accent6 13" xfId="5481" xr:uid="{00000000-0005-0000-0000-0000F92E0000}"/>
    <cellStyle name="Accent6 14" xfId="5482" xr:uid="{00000000-0005-0000-0000-0000FA2E0000}"/>
    <cellStyle name="Accent6 15" xfId="5483" xr:uid="{00000000-0005-0000-0000-0000FB2E0000}"/>
    <cellStyle name="Accent6 16" xfId="5484" xr:uid="{00000000-0005-0000-0000-0000FC2E0000}"/>
    <cellStyle name="Accent6 17" xfId="5485" xr:uid="{00000000-0005-0000-0000-0000FD2E0000}"/>
    <cellStyle name="Accent6 18" xfId="5486" xr:uid="{00000000-0005-0000-0000-0000FE2E0000}"/>
    <cellStyle name="Accent6 19" xfId="5487" xr:uid="{00000000-0005-0000-0000-0000FF2E0000}"/>
    <cellStyle name="Accent6 2" xfId="25" xr:uid="{00000000-0005-0000-0000-0000002F0000}"/>
    <cellStyle name="Accent6 2 10" xfId="5489" xr:uid="{00000000-0005-0000-0000-0000012F0000}"/>
    <cellStyle name="Accent6 2 11" xfId="5490" xr:uid="{00000000-0005-0000-0000-0000022F0000}"/>
    <cellStyle name="Accent6 2 12" xfId="5491" xr:uid="{00000000-0005-0000-0000-0000032F0000}"/>
    <cellStyle name="Accent6 2 13" xfId="5492" xr:uid="{00000000-0005-0000-0000-0000042F0000}"/>
    <cellStyle name="Accent6 2 14" xfId="5488" xr:uid="{00000000-0005-0000-0000-0000052F0000}"/>
    <cellStyle name="Accent6 2 2" xfId="5493" xr:uid="{00000000-0005-0000-0000-0000062F0000}"/>
    <cellStyle name="Accent6 2 3" xfId="5494" xr:uid="{00000000-0005-0000-0000-0000072F0000}"/>
    <cellStyle name="Accent6 2 4" xfId="5495" xr:uid="{00000000-0005-0000-0000-0000082F0000}"/>
    <cellStyle name="Accent6 2 5" xfId="5496" xr:uid="{00000000-0005-0000-0000-0000092F0000}"/>
    <cellStyle name="Accent6 2 6" xfId="5497" xr:uid="{00000000-0005-0000-0000-00000A2F0000}"/>
    <cellStyle name="Accent6 2 7" xfId="5498" xr:uid="{00000000-0005-0000-0000-00000B2F0000}"/>
    <cellStyle name="Accent6 2 8" xfId="5499" xr:uid="{00000000-0005-0000-0000-00000C2F0000}"/>
    <cellStyle name="Accent6 2 9" xfId="5500" xr:uid="{00000000-0005-0000-0000-00000D2F0000}"/>
    <cellStyle name="Accent6 20" xfId="5501" xr:uid="{00000000-0005-0000-0000-00000E2F0000}"/>
    <cellStyle name="Accent6 21" xfId="5502" xr:uid="{00000000-0005-0000-0000-00000F2F0000}"/>
    <cellStyle name="Accent6 21 10" xfId="5503" xr:uid="{00000000-0005-0000-0000-0000102F0000}"/>
    <cellStyle name="Accent6 21 11" xfId="5504" xr:uid="{00000000-0005-0000-0000-0000112F0000}"/>
    <cellStyle name="Accent6 21 12" xfId="5505" xr:uid="{00000000-0005-0000-0000-0000122F0000}"/>
    <cellStyle name="Accent6 21 13" xfId="5506" xr:uid="{00000000-0005-0000-0000-0000132F0000}"/>
    <cellStyle name="Accent6 21 14" xfId="5507" xr:uid="{00000000-0005-0000-0000-0000142F0000}"/>
    <cellStyle name="Accent6 21 2" xfId="5508" xr:uid="{00000000-0005-0000-0000-0000152F0000}"/>
    <cellStyle name="Accent6 21 2 2" xfId="5509" xr:uid="{00000000-0005-0000-0000-0000162F0000}"/>
    <cellStyle name="Accent6 21 2 3" xfId="5510" xr:uid="{00000000-0005-0000-0000-0000172F0000}"/>
    <cellStyle name="Accent6 21 2 3 2" xfId="5511" xr:uid="{00000000-0005-0000-0000-0000182F0000}"/>
    <cellStyle name="Accent6 21 2 4" xfId="5512" xr:uid="{00000000-0005-0000-0000-0000192F0000}"/>
    <cellStyle name="Accent6 21 2 5" xfId="5513" xr:uid="{00000000-0005-0000-0000-00001A2F0000}"/>
    <cellStyle name="Accent6 21 3" xfId="5514" xr:uid="{00000000-0005-0000-0000-00001B2F0000}"/>
    <cellStyle name="Accent6 21 4" xfId="5515" xr:uid="{00000000-0005-0000-0000-00001C2F0000}"/>
    <cellStyle name="Accent6 21 5" xfId="5516" xr:uid="{00000000-0005-0000-0000-00001D2F0000}"/>
    <cellStyle name="Accent6 21 6" xfId="5517" xr:uid="{00000000-0005-0000-0000-00001E2F0000}"/>
    <cellStyle name="Accent6 21 7" xfId="5518" xr:uid="{00000000-0005-0000-0000-00001F2F0000}"/>
    <cellStyle name="Accent6 21 8" xfId="5519" xr:uid="{00000000-0005-0000-0000-0000202F0000}"/>
    <cellStyle name="Accent6 21 9" xfId="5520" xr:uid="{00000000-0005-0000-0000-0000212F0000}"/>
    <cellStyle name="Accent6 22" xfId="5521" xr:uid="{00000000-0005-0000-0000-0000222F0000}"/>
    <cellStyle name="Accent6 22 2" xfId="5522" xr:uid="{00000000-0005-0000-0000-0000232F0000}"/>
    <cellStyle name="Accent6 22 3" xfId="5523" xr:uid="{00000000-0005-0000-0000-0000242F0000}"/>
    <cellStyle name="Accent6 22 3 2" xfId="31579" xr:uid="{00000000-0005-0000-0000-0000252F0000}"/>
    <cellStyle name="Accent6 22 4" xfId="5524" xr:uid="{00000000-0005-0000-0000-0000262F0000}"/>
    <cellStyle name="Accent6 22 4 2" xfId="31580" xr:uid="{00000000-0005-0000-0000-0000272F0000}"/>
    <cellStyle name="Accent6 22 5" xfId="31578" xr:uid="{00000000-0005-0000-0000-0000282F0000}"/>
    <cellStyle name="Accent6 23" xfId="5525" xr:uid="{00000000-0005-0000-0000-0000292F0000}"/>
    <cellStyle name="Accent6 23 2" xfId="5526" xr:uid="{00000000-0005-0000-0000-00002A2F0000}"/>
    <cellStyle name="Accent6 23 3" xfId="5527" xr:uid="{00000000-0005-0000-0000-00002B2F0000}"/>
    <cellStyle name="Accent6 23 3 2" xfId="5528" xr:uid="{00000000-0005-0000-0000-00002C2F0000}"/>
    <cellStyle name="Accent6 23 3 2 2" xfId="31582" xr:uid="{00000000-0005-0000-0000-00002D2F0000}"/>
    <cellStyle name="Accent6 23 4" xfId="5529" xr:uid="{00000000-0005-0000-0000-00002E2F0000}"/>
    <cellStyle name="Accent6 23 5" xfId="5530" xr:uid="{00000000-0005-0000-0000-00002F2F0000}"/>
    <cellStyle name="Accent6 23 5 2" xfId="31583" xr:uid="{00000000-0005-0000-0000-0000302F0000}"/>
    <cellStyle name="Accent6 23 6" xfId="31581" xr:uid="{00000000-0005-0000-0000-0000312F0000}"/>
    <cellStyle name="Accent6 24" xfId="5531" xr:uid="{00000000-0005-0000-0000-0000322F0000}"/>
    <cellStyle name="Accent6 24 2" xfId="5532" xr:uid="{00000000-0005-0000-0000-0000332F0000}"/>
    <cellStyle name="Accent6 24 3" xfId="5533" xr:uid="{00000000-0005-0000-0000-0000342F0000}"/>
    <cellStyle name="Accent6 24 4" xfId="5534" xr:uid="{00000000-0005-0000-0000-0000352F0000}"/>
    <cellStyle name="Accent6 24 5" xfId="5535" xr:uid="{00000000-0005-0000-0000-0000362F0000}"/>
    <cellStyle name="Accent6 24 6" xfId="5536" xr:uid="{00000000-0005-0000-0000-0000372F0000}"/>
    <cellStyle name="Accent6 25" xfId="5537" xr:uid="{00000000-0005-0000-0000-0000382F0000}"/>
    <cellStyle name="Accent6 26" xfId="5538" xr:uid="{00000000-0005-0000-0000-0000392F0000}"/>
    <cellStyle name="Accent6 27" xfId="5539" xr:uid="{00000000-0005-0000-0000-00003A2F0000}"/>
    <cellStyle name="Accent6 28" xfId="5540" xr:uid="{00000000-0005-0000-0000-00003B2F0000}"/>
    <cellStyle name="Accent6 29" xfId="5541" xr:uid="{00000000-0005-0000-0000-00003C2F0000}"/>
    <cellStyle name="Accent6 3" xfId="5542" xr:uid="{00000000-0005-0000-0000-00003D2F0000}"/>
    <cellStyle name="Accent6 30" xfId="5543" xr:uid="{00000000-0005-0000-0000-00003E2F0000}"/>
    <cellStyle name="Accent6 31" xfId="5544" xr:uid="{00000000-0005-0000-0000-00003F2F0000}"/>
    <cellStyle name="Accent6 32" xfId="5545" xr:uid="{00000000-0005-0000-0000-0000402F0000}"/>
    <cellStyle name="Accent6 33" xfId="5546" xr:uid="{00000000-0005-0000-0000-0000412F0000}"/>
    <cellStyle name="Accent6 34" xfId="5547" xr:uid="{00000000-0005-0000-0000-0000422F0000}"/>
    <cellStyle name="Accent6 4" xfId="5548" xr:uid="{00000000-0005-0000-0000-0000432F0000}"/>
    <cellStyle name="Accent6 5" xfId="5549" xr:uid="{00000000-0005-0000-0000-0000442F0000}"/>
    <cellStyle name="Accent6 6" xfId="5550" xr:uid="{00000000-0005-0000-0000-0000452F0000}"/>
    <cellStyle name="Accent6 7" xfId="5551" xr:uid="{00000000-0005-0000-0000-0000462F0000}"/>
    <cellStyle name="Accent6 8" xfId="5552" xr:uid="{00000000-0005-0000-0000-0000472F0000}"/>
    <cellStyle name="Accent6 9" xfId="5553" xr:uid="{00000000-0005-0000-0000-0000482F0000}"/>
    <cellStyle name="Aprēķināšana" xfId="26" xr:uid="{00000000-0005-0000-0000-0000492F0000}"/>
    <cellStyle name="Aprēķināšana 2" xfId="27" xr:uid="{00000000-0005-0000-0000-00004A2F0000}"/>
    <cellStyle name="Aprēķināšana 2 2" xfId="5554" xr:uid="{00000000-0005-0000-0000-00004B2F0000}"/>
    <cellStyle name="Aprēķināšana 2 2 2" xfId="34968" xr:uid="{00000000-0005-0000-0000-00004C2F0000}"/>
    <cellStyle name="Aprēķināšana 2 3" xfId="35017" xr:uid="{00000000-0005-0000-0000-00004D2F0000}"/>
    <cellStyle name="Aprēķināšana 2 4" xfId="35036" xr:uid="{00000000-0005-0000-0000-00004E2F0000}"/>
    <cellStyle name="Aprēķināšana 2 5" xfId="35056" xr:uid="{00000000-0005-0000-0000-00004F2F0000}"/>
    <cellStyle name="Aprēķināšana 3" xfId="34969" xr:uid="{00000000-0005-0000-0000-0000502F0000}"/>
    <cellStyle name="Aprēķināšana 4" xfId="34967" xr:uid="{00000000-0005-0000-0000-0000512F0000}"/>
    <cellStyle name="Aprēķināšana 5" xfId="35016" xr:uid="{00000000-0005-0000-0000-0000522F0000}"/>
    <cellStyle name="Aprēķināšana 6" xfId="35035" xr:uid="{00000000-0005-0000-0000-0000532F0000}"/>
    <cellStyle name="Aprēķināšana 7" xfId="35055" xr:uid="{00000000-0005-0000-0000-0000542F0000}"/>
    <cellStyle name="Bad 10" xfId="5555" xr:uid="{00000000-0005-0000-0000-0000552F0000}"/>
    <cellStyle name="Bad 11" xfId="5556" xr:uid="{00000000-0005-0000-0000-0000562F0000}"/>
    <cellStyle name="Bad 12" xfId="5557" xr:uid="{00000000-0005-0000-0000-0000572F0000}"/>
    <cellStyle name="Bad 13" xfId="5558" xr:uid="{00000000-0005-0000-0000-0000582F0000}"/>
    <cellStyle name="Bad 14" xfId="5559" xr:uid="{00000000-0005-0000-0000-0000592F0000}"/>
    <cellStyle name="Bad 15" xfId="5560" xr:uid="{00000000-0005-0000-0000-00005A2F0000}"/>
    <cellStyle name="Bad 16" xfId="5561" xr:uid="{00000000-0005-0000-0000-00005B2F0000}"/>
    <cellStyle name="Bad 17" xfId="5562" xr:uid="{00000000-0005-0000-0000-00005C2F0000}"/>
    <cellStyle name="Bad 18" xfId="5563" xr:uid="{00000000-0005-0000-0000-00005D2F0000}"/>
    <cellStyle name="Bad 19" xfId="5564" xr:uid="{00000000-0005-0000-0000-00005E2F0000}"/>
    <cellStyle name="Bad 2" xfId="28" xr:uid="{00000000-0005-0000-0000-00005F2F0000}"/>
    <cellStyle name="Bad 2 10" xfId="5566" xr:uid="{00000000-0005-0000-0000-0000602F0000}"/>
    <cellStyle name="Bad 2 11" xfId="5567" xr:uid="{00000000-0005-0000-0000-0000612F0000}"/>
    <cellStyle name="Bad 2 12" xfId="5568" xr:uid="{00000000-0005-0000-0000-0000622F0000}"/>
    <cellStyle name="Bad 2 13" xfId="5569" xr:uid="{00000000-0005-0000-0000-0000632F0000}"/>
    <cellStyle name="Bad 2 14" xfId="5565" xr:uid="{00000000-0005-0000-0000-0000642F0000}"/>
    <cellStyle name="Bad 2 2" xfId="5570" xr:uid="{00000000-0005-0000-0000-0000652F0000}"/>
    <cellStyle name="Bad 2 3" xfId="5571" xr:uid="{00000000-0005-0000-0000-0000662F0000}"/>
    <cellStyle name="Bad 2 4" xfId="5572" xr:uid="{00000000-0005-0000-0000-0000672F0000}"/>
    <cellStyle name="Bad 2 5" xfId="5573" xr:uid="{00000000-0005-0000-0000-0000682F0000}"/>
    <cellStyle name="Bad 2 6" xfId="5574" xr:uid="{00000000-0005-0000-0000-0000692F0000}"/>
    <cellStyle name="Bad 2 7" xfId="5575" xr:uid="{00000000-0005-0000-0000-00006A2F0000}"/>
    <cellStyle name="Bad 2 8" xfId="5576" xr:uid="{00000000-0005-0000-0000-00006B2F0000}"/>
    <cellStyle name="Bad 2 9" xfId="5577" xr:uid="{00000000-0005-0000-0000-00006C2F0000}"/>
    <cellStyle name="Bad 20" xfId="5578" xr:uid="{00000000-0005-0000-0000-00006D2F0000}"/>
    <cellStyle name="Bad 21" xfId="5579" xr:uid="{00000000-0005-0000-0000-00006E2F0000}"/>
    <cellStyle name="Bad 21 10" xfId="5580" xr:uid="{00000000-0005-0000-0000-00006F2F0000}"/>
    <cellStyle name="Bad 21 11" xfId="5581" xr:uid="{00000000-0005-0000-0000-0000702F0000}"/>
    <cellStyle name="Bad 21 12" xfId="5582" xr:uid="{00000000-0005-0000-0000-0000712F0000}"/>
    <cellStyle name="Bad 21 13" xfId="5583" xr:uid="{00000000-0005-0000-0000-0000722F0000}"/>
    <cellStyle name="Bad 21 14" xfId="5584" xr:uid="{00000000-0005-0000-0000-0000732F0000}"/>
    <cellStyle name="Bad 21 2" xfId="5585" xr:uid="{00000000-0005-0000-0000-0000742F0000}"/>
    <cellStyle name="Bad 21 2 2" xfId="5586" xr:uid="{00000000-0005-0000-0000-0000752F0000}"/>
    <cellStyle name="Bad 21 2 3" xfId="5587" xr:uid="{00000000-0005-0000-0000-0000762F0000}"/>
    <cellStyle name="Bad 21 2 3 2" xfId="5588" xr:uid="{00000000-0005-0000-0000-0000772F0000}"/>
    <cellStyle name="Bad 21 2 4" xfId="5589" xr:uid="{00000000-0005-0000-0000-0000782F0000}"/>
    <cellStyle name="Bad 21 2 5" xfId="5590" xr:uid="{00000000-0005-0000-0000-0000792F0000}"/>
    <cellStyle name="Bad 21 3" xfId="5591" xr:uid="{00000000-0005-0000-0000-00007A2F0000}"/>
    <cellStyle name="Bad 21 4" xfId="5592" xr:uid="{00000000-0005-0000-0000-00007B2F0000}"/>
    <cellStyle name="Bad 21 5" xfId="5593" xr:uid="{00000000-0005-0000-0000-00007C2F0000}"/>
    <cellStyle name="Bad 21 6" xfId="5594" xr:uid="{00000000-0005-0000-0000-00007D2F0000}"/>
    <cellStyle name="Bad 21 7" xfId="5595" xr:uid="{00000000-0005-0000-0000-00007E2F0000}"/>
    <cellStyle name="Bad 21 8" xfId="5596" xr:uid="{00000000-0005-0000-0000-00007F2F0000}"/>
    <cellStyle name="Bad 21 9" xfId="5597" xr:uid="{00000000-0005-0000-0000-0000802F0000}"/>
    <cellStyle name="Bad 22" xfId="5598" xr:uid="{00000000-0005-0000-0000-0000812F0000}"/>
    <cellStyle name="Bad 22 2" xfId="5599" xr:uid="{00000000-0005-0000-0000-0000822F0000}"/>
    <cellStyle name="Bad 22 3" xfId="5600" xr:uid="{00000000-0005-0000-0000-0000832F0000}"/>
    <cellStyle name="Bad 22 3 2" xfId="31585" xr:uid="{00000000-0005-0000-0000-0000842F0000}"/>
    <cellStyle name="Bad 22 4" xfId="5601" xr:uid="{00000000-0005-0000-0000-0000852F0000}"/>
    <cellStyle name="Bad 22 4 2" xfId="31586" xr:uid="{00000000-0005-0000-0000-0000862F0000}"/>
    <cellStyle name="Bad 22 5" xfId="31584" xr:uid="{00000000-0005-0000-0000-0000872F0000}"/>
    <cellStyle name="Bad 23" xfId="5602" xr:uid="{00000000-0005-0000-0000-0000882F0000}"/>
    <cellStyle name="Bad 23 2" xfId="5603" xr:uid="{00000000-0005-0000-0000-0000892F0000}"/>
    <cellStyle name="Bad 23 3" xfId="5604" xr:uid="{00000000-0005-0000-0000-00008A2F0000}"/>
    <cellStyle name="Bad 23 3 2" xfId="5605" xr:uid="{00000000-0005-0000-0000-00008B2F0000}"/>
    <cellStyle name="Bad 23 3 2 2" xfId="31588" xr:uid="{00000000-0005-0000-0000-00008C2F0000}"/>
    <cellStyle name="Bad 23 4" xfId="5606" xr:uid="{00000000-0005-0000-0000-00008D2F0000}"/>
    <cellStyle name="Bad 23 5" xfId="5607" xr:uid="{00000000-0005-0000-0000-00008E2F0000}"/>
    <cellStyle name="Bad 23 5 2" xfId="31589" xr:uid="{00000000-0005-0000-0000-00008F2F0000}"/>
    <cellStyle name="Bad 23 6" xfId="31587" xr:uid="{00000000-0005-0000-0000-0000902F0000}"/>
    <cellStyle name="Bad 24" xfId="5608" xr:uid="{00000000-0005-0000-0000-0000912F0000}"/>
    <cellStyle name="Bad 24 2" xfId="5609" xr:uid="{00000000-0005-0000-0000-0000922F0000}"/>
    <cellStyle name="Bad 24 3" xfId="5610" xr:uid="{00000000-0005-0000-0000-0000932F0000}"/>
    <cellStyle name="Bad 24 4" xfId="5611" xr:uid="{00000000-0005-0000-0000-0000942F0000}"/>
    <cellStyle name="Bad 24 5" xfId="5612" xr:uid="{00000000-0005-0000-0000-0000952F0000}"/>
    <cellStyle name="Bad 24 6" xfId="5613" xr:uid="{00000000-0005-0000-0000-0000962F0000}"/>
    <cellStyle name="Bad 25" xfId="5614" xr:uid="{00000000-0005-0000-0000-0000972F0000}"/>
    <cellStyle name="Bad 26" xfId="5615" xr:uid="{00000000-0005-0000-0000-0000982F0000}"/>
    <cellStyle name="Bad 27" xfId="5616" xr:uid="{00000000-0005-0000-0000-0000992F0000}"/>
    <cellStyle name="Bad 28" xfId="5617" xr:uid="{00000000-0005-0000-0000-00009A2F0000}"/>
    <cellStyle name="Bad 29" xfId="5618" xr:uid="{00000000-0005-0000-0000-00009B2F0000}"/>
    <cellStyle name="Bad 3" xfId="5619" xr:uid="{00000000-0005-0000-0000-00009C2F0000}"/>
    <cellStyle name="Bad 30" xfId="5620" xr:uid="{00000000-0005-0000-0000-00009D2F0000}"/>
    <cellStyle name="Bad 31" xfId="5621" xr:uid="{00000000-0005-0000-0000-00009E2F0000}"/>
    <cellStyle name="Bad 32" xfId="5622" xr:uid="{00000000-0005-0000-0000-00009F2F0000}"/>
    <cellStyle name="Bad 33" xfId="5623" xr:uid="{00000000-0005-0000-0000-0000A02F0000}"/>
    <cellStyle name="Bad 34" xfId="5624" xr:uid="{00000000-0005-0000-0000-0000A12F0000}"/>
    <cellStyle name="Bad 4" xfId="5625" xr:uid="{00000000-0005-0000-0000-0000A22F0000}"/>
    <cellStyle name="Bad 5" xfId="5626" xr:uid="{00000000-0005-0000-0000-0000A32F0000}"/>
    <cellStyle name="Bad 6" xfId="5627" xr:uid="{00000000-0005-0000-0000-0000A42F0000}"/>
    <cellStyle name="Bad 7" xfId="5628" xr:uid="{00000000-0005-0000-0000-0000A52F0000}"/>
    <cellStyle name="Bad 8" xfId="5629" xr:uid="{00000000-0005-0000-0000-0000A62F0000}"/>
    <cellStyle name="Bad 9" xfId="5630" xr:uid="{00000000-0005-0000-0000-0000A72F0000}"/>
    <cellStyle name="Brīdinājuma teksts" xfId="29" xr:uid="{00000000-0005-0000-0000-0000A82F0000}"/>
    <cellStyle name="Brīdinājuma teksts 2" xfId="30" xr:uid="{00000000-0005-0000-0000-0000A92F0000}"/>
    <cellStyle name="Brīdinājuma teksts 2 2" xfId="5631" xr:uid="{00000000-0005-0000-0000-0000AA2F0000}"/>
    <cellStyle name="Brīdinājuma teksts 2 2 2" xfId="34971" xr:uid="{00000000-0005-0000-0000-0000AB2F0000}"/>
    <cellStyle name="Brīdinājuma teksts 3" xfId="34972" xr:uid="{00000000-0005-0000-0000-0000AC2F0000}"/>
    <cellStyle name="Brīdinājuma teksts 4" xfId="34970" xr:uid="{00000000-0005-0000-0000-0000AD2F0000}"/>
    <cellStyle name="Calculation" xfId="31" xr:uid="{00000000-0005-0000-0000-0000AE2F0000}"/>
    <cellStyle name="Calculation 10" xfId="5632" xr:uid="{00000000-0005-0000-0000-0000AF2F0000}"/>
    <cellStyle name="Calculation 11" xfId="5633" xr:uid="{00000000-0005-0000-0000-0000B02F0000}"/>
    <cellStyle name="Calculation 12" xfId="5634" xr:uid="{00000000-0005-0000-0000-0000B12F0000}"/>
    <cellStyle name="Calculation 13" xfId="5635" xr:uid="{00000000-0005-0000-0000-0000B22F0000}"/>
    <cellStyle name="Calculation 14" xfId="5636" xr:uid="{00000000-0005-0000-0000-0000B32F0000}"/>
    <cellStyle name="Calculation 15" xfId="5637" xr:uid="{00000000-0005-0000-0000-0000B42F0000}"/>
    <cellStyle name="Calculation 16" xfId="5638" xr:uid="{00000000-0005-0000-0000-0000B52F0000}"/>
    <cellStyle name="Calculation 17" xfId="5639" xr:uid="{00000000-0005-0000-0000-0000B62F0000}"/>
    <cellStyle name="Calculation 18" xfId="5640" xr:uid="{00000000-0005-0000-0000-0000B72F0000}"/>
    <cellStyle name="Calculation 19" xfId="5641" xr:uid="{00000000-0005-0000-0000-0000B82F0000}"/>
    <cellStyle name="Calculation 2" xfId="32" xr:uid="{00000000-0005-0000-0000-0000B92F0000}"/>
    <cellStyle name="Calculation 2 10" xfId="5643" xr:uid="{00000000-0005-0000-0000-0000BA2F0000}"/>
    <cellStyle name="Calculation 2 11" xfId="5644" xr:uid="{00000000-0005-0000-0000-0000BB2F0000}"/>
    <cellStyle name="Calculation 2 12" xfId="5645" xr:uid="{00000000-0005-0000-0000-0000BC2F0000}"/>
    <cellStyle name="Calculation 2 13" xfId="5646" xr:uid="{00000000-0005-0000-0000-0000BD2F0000}"/>
    <cellStyle name="Calculation 2 14" xfId="5642" xr:uid="{00000000-0005-0000-0000-0000BE2F0000}"/>
    <cellStyle name="Calculation 2 15" xfId="35019" xr:uid="{00000000-0005-0000-0000-0000BF2F0000}"/>
    <cellStyle name="Calculation 2 16" xfId="35038" xr:uid="{00000000-0005-0000-0000-0000C02F0000}"/>
    <cellStyle name="Calculation 2 17" xfId="35058" xr:uid="{00000000-0005-0000-0000-0000C12F0000}"/>
    <cellStyle name="Calculation 2 2" xfId="5647" xr:uid="{00000000-0005-0000-0000-0000C22F0000}"/>
    <cellStyle name="Calculation 2 3" xfId="5648" xr:uid="{00000000-0005-0000-0000-0000C32F0000}"/>
    <cellStyle name="Calculation 2 4" xfId="5649" xr:uid="{00000000-0005-0000-0000-0000C42F0000}"/>
    <cellStyle name="Calculation 2 5" xfId="5650" xr:uid="{00000000-0005-0000-0000-0000C52F0000}"/>
    <cellStyle name="Calculation 2 6" xfId="5651" xr:uid="{00000000-0005-0000-0000-0000C62F0000}"/>
    <cellStyle name="Calculation 2 7" xfId="5652" xr:uid="{00000000-0005-0000-0000-0000C72F0000}"/>
    <cellStyle name="Calculation 2 8" xfId="5653" xr:uid="{00000000-0005-0000-0000-0000C82F0000}"/>
    <cellStyle name="Calculation 2 9" xfId="5654" xr:uid="{00000000-0005-0000-0000-0000C92F0000}"/>
    <cellStyle name="Calculation 20" xfId="5655" xr:uid="{00000000-0005-0000-0000-0000CA2F0000}"/>
    <cellStyle name="Calculation 21" xfId="5656" xr:uid="{00000000-0005-0000-0000-0000CB2F0000}"/>
    <cellStyle name="Calculation 21 10" xfId="5657" xr:uid="{00000000-0005-0000-0000-0000CC2F0000}"/>
    <cellStyle name="Calculation 21 11" xfId="5658" xr:uid="{00000000-0005-0000-0000-0000CD2F0000}"/>
    <cellStyle name="Calculation 21 12" xfId="5659" xr:uid="{00000000-0005-0000-0000-0000CE2F0000}"/>
    <cellStyle name="Calculation 21 13" xfId="5660" xr:uid="{00000000-0005-0000-0000-0000CF2F0000}"/>
    <cellStyle name="Calculation 21 14" xfId="5661" xr:uid="{00000000-0005-0000-0000-0000D02F0000}"/>
    <cellStyle name="Calculation 21 2" xfId="5662" xr:uid="{00000000-0005-0000-0000-0000D12F0000}"/>
    <cellStyle name="Calculation 21 2 2" xfId="5663" xr:uid="{00000000-0005-0000-0000-0000D22F0000}"/>
    <cellStyle name="Calculation 21 2 3" xfId="5664" xr:uid="{00000000-0005-0000-0000-0000D32F0000}"/>
    <cellStyle name="Calculation 21 2 3 2" xfId="5665" xr:uid="{00000000-0005-0000-0000-0000D42F0000}"/>
    <cellStyle name="Calculation 21 2 4" xfId="5666" xr:uid="{00000000-0005-0000-0000-0000D52F0000}"/>
    <cellStyle name="Calculation 21 2 5" xfId="5667" xr:uid="{00000000-0005-0000-0000-0000D62F0000}"/>
    <cellStyle name="Calculation 21 3" xfId="5668" xr:uid="{00000000-0005-0000-0000-0000D72F0000}"/>
    <cellStyle name="Calculation 21 4" xfId="5669" xr:uid="{00000000-0005-0000-0000-0000D82F0000}"/>
    <cellStyle name="Calculation 21 5" xfId="5670" xr:uid="{00000000-0005-0000-0000-0000D92F0000}"/>
    <cellStyle name="Calculation 21 6" xfId="5671" xr:uid="{00000000-0005-0000-0000-0000DA2F0000}"/>
    <cellStyle name="Calculation 21 7" xfId="5672" xr:uid="{00000000-0005-0000-0000-0000DB2F0000}"/>
    <cellStyle name="Calculation 21 8" xfId="5673" xr:uid="{00000000-0005-0000-0000-0000DC2F0000}"/>
    <cellStyle name="Calculation 21 9" xfId="5674" xr:uid="{00000000-0005-0000-0000-0000DD2F0000}"/>
    <cellStyle name="Calculation 22" xfId="5675" xr:uid="{00000000-0005-0000-0000-0000DE2F0000}"/>
    <cellStyle name="Calculation 22 2" xfId="5676" xr:uid="{00000000-0005-0000-0000-0000DF2F0000}"/>
    <cellStyle name="Calculation 22 3" xfId="5677" xr:uid="{00000000-0005-0000-0000-0000E02F0000}"/>
    <cellStyle name="Calculation 22 3 2" xfId="31591" xr:uid="{00000000-0005-0000-0000-0000E12F0000}"/>
    <cellStyle name="Calculation 22 4" xfId="5678" xr:uid="{00000000-0005-0000-0000-0000E22F0000}"/>
    <cellStyle name="Calculation 22 4 2" xfId="31592" xr:uid="{00000000-0005-0000-0000-0000E32F0000}"/>
    <cellStyle name="Calculation 22 5" xfId="31590" xr:uid="{00000000-0005-0000-0000-0000E42F0000}"/>
    <cellStyle name="Calculation 23" xfId="5679" xr:uid="{00000000-0005-0000-0000-0000E52F0000}"/>
    <cellStyle name="Calculation 23 2" xfId="5680" xr:uid="{00000000-0005-0000-0000-0000E62F0000}"/>
    <cellStyle name="Calculation 23 3" xfId="5681" xr:uid="{00000000-0005-0000-0000-0000E72F0000}"/>
    <cellStyle name="Calculation 23 3 2" xfId="5682" xr:uid="{00000000-0005-0000-0000-0000E82F0000}"/>
    <cellStyle name="Calculation 23 3 2 2" xfId="31594" xr:uid="{00000000-0005-0000-0000-0000E92F0000}"/>
    <cellStyle name="Calculation 23 4" xfId="5683" xr:uid="{00000000-0005-0000-0000-0000EA2F0000}"/>
    <cellStyle name="Calculation 23 5" xfId="5684" xr:uid="{00000000-0005-0000-0000-0000EB2F0000}"/>
    <cellStyle name="Calculation 23 5 2" xfId="31595" xr:uid="{00000000-0005-0000-0000-0000EC2F0000}"/>
    <cellStyle name="Calculation 23 6" xfId="31593" xr:uid="{00000000-0005-0000-0000-0000ED2F0000}"/>
    <cellStyle name="Calculation 24" xfId="5685" xr:uid="{00000000-0005-0000-0000-0000EE2F0000}"/>
    <cellStyle name="Calculation 24 2" xfId="5686" xr:uid="{00000000-0005-0000-0000-0000EF2F0000}"/>
    <cellStyle name="Calculation 24 3" xfId="5687" xr:uid="{00000000-0005-0000-0000-0000F02F0000}"/>
    <cellStyle name="Calculation 24 4" xfId="5688" xr:uid="{00000000-0005-0000-0000-0000F12F0000}"/>
    <cellStyle name="Calculation 24 5" xfId="5689" xr:uid="{00000000-0005-0000-0000-0000F22F0000}"/>
    <cellStyle name="Calculation 24 6" xfId="5690" xr:uid="{00000000-0005-0000-0000-0000F32F0000}"/>
    <cellStyle name="Calculation 25" xfId="5691" xr:uid="{00000000-0005-0000-0000-0000F42F0000}"/>
    <cellStyle name="Calculation 26" xfId="5692" xr:uid="{00000000-0005-0000-0000-0000F52F0000}"/>
    <cellStyle name="Calculation 27" xfId="5693" xr:uid="{00000000-0005-0000-0000-0000F62F0000}"/>
    <cellStyle name="Calculation 28" xfId="5694" xr:uid="{00000000-0005-0000-0000-0000F72F0000}"/>
    <cellStyle name="Calculation 29" xfId="5695" xr:uid="{00000000-0005-0000-0000-0000F82F0000}"/>
    <cellStyle name="Calculation 3" xfId="5696" xr:uid="{00000000-0005-0000-0000-0000F92F0000}"/>
    <cellStyle name="Calculation 3 2" xfId="34973" xr:uid="{00000000-0005-0000-0000-0000FA2F0000}"/>
    <cellStyle name="Calculation 30" xfId="5697" xr:uid="{00000000-0005-0000-0000-0000FB2F0000}"/>
    <cellStyle name="Calculation 31" xfId="5698" xr:uid="{00000000-0005-0000-0000-0000FC2F0000}"/>
    <cellStyle name="Calculation 32" xfId="5699" xr:uid="{00000000-0005-0000-0000-0000FD2F0000}"/>
    <cellStyle name="Calculation 33" xfId="5700" xr:uid="{00000000-0005-0000-0000-0000FE2F0000}"/>
    <cellStyle name="Calculation 34" xfId="5701" xr:uid="{00000000-0005-0000-0000-0000FF2F0000}"/>
    <cellStyle name="Calculation 35" xfId="35018" xr:uid="{00000000-0005-0000-0000-000000300000}"/>
    <cellStyle name="Calculation 36" xfId="35037" xr:uid="{00000000-0005-0000-0000-000001300000}"/>
    <cellStyle name="Calculation 37" xfId="35057" xr:uid="{00000000-0005-0000-0000-000002300000}"/>
    <cellStyle name="Calculation 4" xfId="5702" xr:uid="{00000000-0005-0000-0000-000003300000}"/>
    <cellStyle name="Calculation 5" xfId="5703" xr:uid="{00000000-0005-0000-0000-000004300000}"/>
    <cellStyle name="Calculation 6" xfId="5704" xr:uid="{00000000-0005-0000-0000-000005300000}"/>
    <cellStyle name="Calculation 7" xfId="5705" xr:uid="{00000000-0005-0000-0000-000006300000}"/>
    <cellStyle name="Calculation 8" xfId="5706" xr:uid="{00000000-0005-0000-0000-000007300000}"/>
    <cellStyle name="Calculation 9" xfId="5707" xr:uid="{00000000-0005-0000-0000-000008300000}"/>
    <cellStyle name="Check Cell 10" xfId="5708" xr:uid="{00000000-0005-0000-0000-000009300000}"/>
    <cellStyle name="Check Cell 11" xfId="5709" xr:uid="{00000000-0005-0000-0000-00000A300000}"/>
    <cellStyle name="Check Cell 12" xfId="5710" xr:uid="{00000000-0005-0000-0000-00000B300000}"/>
    <cellStyle name="Check Cell 13" xfId="5711" xr:uid="{00000000-0005-0000-0000-00000C300000}"/>
    <cellStyle name="Check Cell 14" xfId="5712" xr:uid="{00000000-0005-0000-0000-00000D300000}"/>
    <cellStyle name="Check Cell 15" xfId="5713" xr:uid="{00000000-0005-0000-0000-00000E300000}"/>
    <cellStyle name="Check Cell 16" xfId="5714" xr:uid="{00000000-0005-0000-0000-00000F300000}"/>
    <cellStyle name="Check Cell 17" xfId="5715" xr:uid="{00000000-0005-0000-0000-000010300000}"/>
    <cellStyle name="Check Cell 18" xfId="5716" xr:uid="{00000000-0005-0000-0000-000011300000}"/>
    <cellStyle name="Check Cell 19" xfId="5717" xr:uid="{00000000-0005-0000-0000-000012300000}"/>
    <cellStyle name="Check Cell 2" xfId="33" xr:uid="{00000000-0005-0000-0000-000013300000}"/>
    <cellStyle name="Check Cell 2 10" xfId="5719" xr:uid="{00000000-0005-0000-0000-000014300000}"/>
    <cellStyle name="Check Cell 2 11" xfId="5720" xr:uid="{00000000-0005-0000-0000-000015300000}"/>
    <cellStyle name="Check Cell 2 12" xfId="5721" xr:uid="{00000000-0005-0000-0000-000016300000}"/>
    <cellStyle name="Check Cell 2 13" xfId="5722" xr:uid="{00000000-0005-0000-0000-000017300000}"/>
    <cellStyle name="Check Cell 2 14" xfId="5718" xr:uid="{00000000-0005-0000-0000-000018300000}"/>
    <cellStyle name="Check Cell 2 2" xfId="5723" xr:uid="{00000000-0005-0000-0000-000019300000}"/>
    <cellStyle name="Check Cell 2 3" xfId="5724" xr:uid="{00000000-0005-0000-0000-00001A300000}"/>
    <cellStyle name="Check Cell 2 4" xfId="5725" xr:uid="{00000000-0005-0000-0000-00001B300000}"/>
    <cellStyle name="Check Cell 2 5" xfId="5726" xr:uid="{00000000-0005-0000-0000-00001C300000}"/>
    <cellStyle name="Check Cell 2 6" xfId="5727" xr:uid="{00000000-0005-0000-0000-00001D300000}"/>
    <cellStyle name="Check Cell 2 7" xfId="5728" xr:uid="{00000000-0005-0000-0000-00001E300000}"/>
    <cellStyle name="Check Cell 2 8" xfId="5729" xr:uid="{00000000-0005-0000-0000-00001F300000}"/>
    <cellStyle name="Check Cell 2 9" xfId="5730" xr:uid="{00000000-0005-0000-0000-000020300000}"/>
    <cellStyle name="Check Cell 20" xfId="5731" xr:uid="{00000000-0005-0000-0000-000021300000}"/>
    <cellStyle name="Check Cell 21" xfId="5732" xr:uid="{00000000-0005-0000-0000-000022300000}"/>
    <cellStyle name="Check Cell 21 10" xfId="5733" xr:uid="{00000000-0005-0000-0000-000023300000}"/>
    <cellStyle name="Check Cell 21 11" xfId="5734" xr:uid="{00000000-0005-0000-0000-000024300000}"/>
    <cellStyle name="Check Cell 21 12" xfId="5735" xr:uid="{00000000-0005-0000-0000-000025300000}"/>
    <cellStyle name="Check Cell 21 13" xfId="5736" xr:uid="{00000000-0005-0000-0000-000026300000}"/>
    <cellStyle name="Check Cell 21 14" xfId="5737" xr:uid="{00000000-0005-0000-0000-000027300000}"/>
    <cellStyle name="Check Cell 21 2" xfId="5738" xr:uid="{00000000-0005-0000-0000-000028300000}"/>
    <cellStyle name="Check Cell 21 2 2" xfId="5739" xr:uid="{00000000-0005-0000-0000-000029300000}"/>
    <cellStyle name="Check Cell 21 2 3" xfId="5740" xr:uid="{00000000-0005-0000-0000-00002A300000}"/>
    <cellStyle name="Check Cell 21 2 3 2" xfId="5741" xr:uid="{00000000-0005-0000-0000-00002B300000}"/>
    <cellStyle name="Check Cell 21 2 4" xfId="5742" xr:uid="{00000000-0005-0000-0000-00002C300000}"/>
    <cellStyle name="Check Cell 21 2 5" xfId="5743" xr:uid="{00000000-0005-0000-0000-00002D300000}"/>
    <cellStyle name="Check Cell 21 3" xfId="5744" xr:uid="{00000000-0005-0000-0000-00002E300000}"/>
    <cellStyle name="Check Cell 21 4" xfId="5745" xr:uid="{00000000-0005-0000-0000-00002F300000}"/>
    <cellStyle name="Check Cell 21 5" xfId="5746" xr:uid="{00000000-0005-0000-0000-000030300000}"/>
    <cellStyle name="Check Cell 21 6" xfId="5747" xr:uid="{00000000-0005-0000-0000-000031300000}"/>
    <cellStyle name="Check Cell 21 7" xfId="5748" xr:uid="{00000000-0005-0000-0000-000032300000}"/>
    <cellStyle name="Check Cell 21 8" xfId="5749" xr:uid="{00000000-0005-0000-0000-000033300000}"/>
    <cellStyle name="Check Cell 21 9" xfId="5750" xr:uid="{00000000-0005-0000-0000-000034300000}"/>
    <cellStyle name="Check Cell 22" xfId="5751" xr:uid="{00000000-0005-0000-0000-000035300000}"/>
    <cellStyle name="Check Cell 22 2" xfId="5752" xr:uid="{00000000-0005-0000-0000-000036300000}"/>
    <cellStyle name="Check Cell 22 3" xfId="5753" xr:uid="{00000000-0005-0000-0000-000037300000}"/>
    <cellStyle name="Check Cell 22 3 2" xfId="31597" xr:uid="{00000000-0005-0000-0000-000038300000}"/>
    <cellStyle name="Check Cell 22 4" xfId="5754" xr:uid="{00000000-0005-0000-0000-000039300000}"/>
    <cellStyle name="Check Cell 22 4 2" xfId="31598" xr:uid="{00000000-0005-0000-0000-00003A300000}"/>
    <cellStyle name="Check Cell 22 5" xfId="31596" xr:uid="{00000000-0005-0000-0000-00003B300000}"/>
    <cellStyle name="Check Cell 23" xfId="5755" xr:uid="{00000000-0005-0000-0000-00003C300000}"/>
    <cellStyle name="Check Cell 23 2" xfId="5756" xr:uid="{00000000-0005-0000-0000-00003D300000}"/>
    <cellStyle name="Check Cell 23 3" xfId="5757" xr:uid="{00000000-0005-0000-0000-00003E300000}"/>
    <cellStyle name="Check Cell 23 3 2" xfId="5758" xr:uid="{00000000-0005-0000-0000-00003F300000}"/>
    <cellStyle name="Check Cell 23 3 2 2" xfId="31600" xr:uid="{00000000-0005-0000-0000-000040300000}"/>
    <cellStyle name="Check Cell 23 4" xfId="5759" xr:uid="{00000000-0005-0000-0000-000041300000}"/>
    <cellStyle name="Check Cell 23 5" xfId="5760" xr:uid="{00000000-0005-0000-0000-000042300000}"/>
    <cellStyle name="Check Cell 23 5 2" xfId="31601" xr:uid="{00000000-0005-0000-0000-000043300000}"/>
    <cellStyle name="Check Cell 23 6" xfId="31599" xr:uid="{00000000-0005-0000-0000-000044300000}"/>
    <cellStyle name="Check Cell 24" xfId="5761" xr:uid="{00000000-0005-0000-0000-000045300000}"/>
    <cellStyle name="Check Cell 24 2" xfId="5762" xr:uid="{00000000-0005-0000-0000-000046300000}"/>
    <cellStyle name="Check Cell 24 3" xfId="5763" xr:uid="{00000000-0005-0000-0000-000047300000}"/>
    <cellStyle name="Check Cell 24 4" xfId="5764" xr:uid="{00000000-0005-0000-0000-000048300000}"/>
    <cellStyle name="Check Cell 24 5" xfId="5765" xr:uid="{00000000-0005-0000-0000-000049300000}"/>
    <cellStyle name="Check Cell 24 6" xfId="5766" xr:uid="{00000000-0005-0000-0000-00004A300000}"/>
    <cellStyle name="Check Cell 25" xfId="5767" xr:uid="{00000000-0005-0000-0000-00004B300000}"/>
    <cellStyle name="Check Cell 26" xfId="5768" xr:uid="{00000000-0005-0000-0000-00004C300000}"/>
    <cellStyle name="Check Cell 27" xfId="5769" xr:uid="{00000000-0005-0000-0000-00004D300000}"/>
    <cellStyle name="Check Cell 28" xfId="5770" xr:uid="{00000000-0005-0000-0000-00004E300000}"/>
    <cellStyle name="Check Cell 29" xfId="5771" xr:uid="{00000000-0005-0000-0000-00004F300000}"/>
    <cellStyle name="Check Cell 3" xfId="5772" xr:uid="{00000000-0005-0000-0000-000050300000}"/>
    <cellStyle name="Check Cell 30" xfId="5773" xr:uid="{00000000-0005-0000-0000-000051300000}"/>
    <cellStyle name="Check Cell 31" xfId="5774" xr:uid="{00000000-0005-0000-0000-000052300000}"/>
    <cellStyle name="Check Cell 32" xfId="5775" xr:uid="{00000000-0005-0000-0000-000053300000}"/>
    <cellStyle name="Check Cell 33" xfId="5776" xr:uid="{00000000-0005-0000-0000-000054300000}"/>
    <cellStyle name="Check Cell 34" xfId="5777" xr:uid="{00000000-0005-0000-0000-000055300000}"/>
    <cellStyle name="Check Cell 4" xfId="5778" xr:uid="{00000000-0005-0000-0000-000056300000}"/>
    <cellStyle name="Check Cell 5" xfId="5779" xr:uid="{00000000-0005-0000-0000-000057300000}"/>
    <cellStyle name="Check Cell 6" xfId="5780" xr:uid="{00000000-0005-0000-0000-000058300000}"/>
    <cellStyle name="Check Cell 7" xfId="5781" xr:uid="{00000000-0005-0000-0000-000059300000}"/>
    <cellStyle name="Check Cell 8" xfId="5782" xr:uid="{00000000-0005-0000-0000-00005A300000}"/>
    <cellStyle name="Check Cell 9" xfId="5783" xr:uid="{00000000-0005-0000-0000-00005B300000}"/>
    <cellStyle name="Comma [0] 2" xfId="5784" xr:uid="{00000000-0005-0000-0000-00005C300000}"/>
    <cellStyle name="Comma [0] 2 2" xfId="5785" xr:uid="{00000000-0005-0000-0000-00005D300000}"/>
    <cellStyle name="Comma 10" xfId="5786" xr:uid="{00000000-0005-0000-0000-00005E300000}"/>
    <cellStyle name="Comma 10 2" xfId="5787" xr:uid="{00000000-0005-0000-0000-00005F300000}"/>
    <cellStyle name="Comma 10 3" xfId="5788" xr:uid="{00000000-0005-0000-0000-000060300000}"/>
    <cellStyle name="Comma 11" xfId="5789" xr:uid="{00000000-0005-0000-0000-000061300000}"/>
    <cellStyle name="Comma 11 2" xfId="5790" xr:uid="{00000000-0005-0000-0000-000062300000}"/>
    <cellStyle name="Comma 11 3" xfId="5791" xr:uid="{00000000-0005-0000-0000-000063300000}"/>
    <cellStyle name="Comma 12" xfId="5792" xr:uid="{00000000-0005-0000-0000-000064300000}"/>
    <cellStyle name="Comma 12 2" xfId="5793" xr:uid="{00000000-0005-0000-0000-000065300000}"/>
    <cellStyle name="Comma 12 3" xfId="5794" xr:uid="{00000000-0005-0000-0000-000066300000}"/>
    <cellStyle name="Comma 13" xfId="5795" xr:uid="{00000000-0005-0000-0000-000067300000}"/>
    <cellStyle name="Comma 13 2" xfId="5796" xr:uid="{00000000-0005-0000-0000-000068300000}"/>
    <cellStyle name="Comma 13 3" xfId="5797" xr:uid="{00000000-0005-0000-0000-000069300000}"/>
    <cellStyle name="Comma 14" xfId="5798" xr:uid="{00000000-0005-0000-0000-00006A300000}"/>
    <cellStyle name="Comma 14 2" xfId="5799" xr:uid="{00000000-0005-0000-0000-00006B300000}"/>
    <cellStyle name="Comma 14 3" xfId="5800" xr:uid="{00000000-0005-0000-0000-00006C300000}"/>
    <cellStyle name="Comma 15" xfId="5801" xr:uid="{00000000-0005-0000-0000-00006D300000}"/>
    <cellStyle name="Comma 15 2" xfId="5802" xr:uid="{00000000-0005-0000-0000-00006E300000}"/>
    <cellStyle name="Comma 15 3" xfId="5803" xr:uid="{00000000-0005-0000-0000-00006F300000}"/>
    <cellStyle name="Comma 16" xfId="5804" xr:uid="{00000000-0005-0000-0000-000070300000}"/>
    <cellStyle name="Comma 16 2" xfId="5805" xr:uid="{00000000-0005-0000-0000-000071300000}"/>
    <cellStyle name="Comma 16 3" xfId="5806" xr:uid="{00000000-0005-0000-0000-000072300000}"/>
    <cellStyle name="Comma 17" xfId="5807" xr:uid="{00000000-0005-0000-0000-000073300000}"/>
    <cellStyle name="Comma 17 2" xfId="5808" xr:uid="{00000000-0005-0000-0000-000074300000}"/>
    <cellStyle name="Comma 17 3" xfId="5809" xr:uid="{00000000-0005-0000-0000-000075300000}"/>
    <cellStyle name="Comma 18" xfId="5810" xr:uid="{00000000-0005-0000-0000-000076300000}"/>
    <cellStyle name="Comma 18 2" xfId="5811" xr:uid="{00000000-0005-0000-0000-000077300000}"/>
    <cellStyle name="Comma 18 3" xfId="5812" xr:uid="{00000000-0005-0000-0000-000078300000}"/>
    <cellStyle name="Comma 19" xfId="5813" xr:uid="{00000000-0005-0000-0000-000079300000}"/>
    <cellStyle name="Comma 19 2" xfId="5814" xr:uid="{00000000-0005-0000-0000-00007A300000}"/>
    <cellStyle name="Comma 19 3" xfId="5815" xr:uid="{00000000-0005-0000-0000-00007B300000}"/>
    <cellStyle name="Comma 2" xfId="5816" xr:uid="{00000000-0005-0000-0000-00007C300000}"/>
    <cellStyle name="Comma 2 10" xfId="5817" xr:uid="{00000000-0005-0000-0000-00007D300000}"/>
    <cellStyle name="Comma 2 10 2" xfId="5818" xr:uid="{00000000-0005-0000-0000-00007E300000}"/>
    <cellStyle name="Comma 2 10 3" xfId="5819" xr:uid="{00000000-0005-0000-0000-00007F300000}"/>
    <cellStyle name="Comma 2 11" xfId="5820" xr:uid="{00000000-0005-0000-0000-000080300000}"/>
    <cellStyle name="Comma 2 11 2" xfId="5821" xr:uid="{00000000-0005-0000-0000-000081300000}"/>
    <cellStyle name="Comma 2 11 3" xfId="5822" xr:uid="{00000000-0005-0000-0000-000082300000}"/>
    <cellStyle name="Comma 2 12" xfId="5823" xr:uid="{00000000-0005-0000-0000-000083300000}"/>
    <cellStyle name="Comma 2 12 2" xfId="5824" xr:uid="{00000000-0005-0000-0000-000084300000}"/>
    <cellStyle name="Comma 2 12 3" xfId="5825" xr:uid="{00000000-0005-0000-0000-000085300000}"/>
    <cellStyle name="Comma 2 13" xfId="5826" xr:uid="{00000000-0005-0000-0000-000086300000}"/>
    <cellStyle name="Comma 2 13 2" xfId="5827" xr:uid="{00000000-0005-0000-0000-000087300000}"/>
    <cellStyle name="Comma 2 13 3" xfId="5828" xr:uid="{00000000-0005-0000-0000-000088300000}"/>
    <cellStyle name="Comma 2 14" xfId="5829" xr:uid="{00000000-0005-0000-0000-000089300000}"/>
    <cellStyle name="Comma 2 14 2" xfId="5830" xr:uid="{00000000-0005-0000-0000-00008A300000}"/>
    <cellStyle name="Comma 2 14 3" xfId="5831" xr:uid="{00000000-0005-0000-0000-00008B300000}"/>
    <cellStyle name="Comma 2 15" xfId="5832" xr:uid="{00000000-0005-0000-0000-00008C300000}"/>
    <cellStyle name="Comma 2 15 2" xfId="5833" xr:uid="{00000000-0005-0000-0000-00008D300000}"/>
    <cellStyle name="Comma 2 15 3" xfId="5834" xr:uid="{00000000-0005-0000-0000-00008E300000}"/>
    <cellStyle name="Comma 2 16" xfId="5835" xr:uid="{00000000-0005-0000-0000-00008F300000}"/>
    <cellStyle name="Comma 2 16 2" xfId="5836" xr:uid="{00000000-0005-0000-0000-000090300000}"/>
    <cellStyle name="Comma 2 16 3" xfId="5837" xr:uid="{00000000-0005-0000-0000-000091300000}"/>
    <cellStyle name="Comma 2 17" xfId="5838" xr:uid="{00000000-0005-0000-0000-000092300000}"/>
    <cellStyle name="Comma 2 17 10" xfId="5839" xr:uid="{00000000-0005-0000-0000-000093300000}"/>
    <cellStyle name="Comma 2 17 10 2" xfId="5840" xr:uid="{00000000-0005-0000-0000-000094300000}"/>
    <cellStyle name="Comma 2 17 10 3" xfId="5841" xr:uid="{00000000-0005-0000-0000-000095300000}"/>
    <cellStyle name="Comma 2 17 11" xfId="5842" xr:uid="{00000000-0005-0000-0000-000096300000}"/>
    <cellStyle name="Comma 2 17 11 2" xfId="5843" xr:uid="{00000000-0005-0000-0000-000097300000}"/>
    <cellStyle name="Comma 2 17 11 3" xfId="5844" xr:uid="{00000000-0005-0000-0000-000098300000}"/>
    <cellStyle name="Comma 2 17 12" xfId="5845" xr:uid="{00000000-0005-0000-0000-000099300000}"/>
    <cellStyle name="Comma 2 17 12 2" xfId="5846" xr:uid="{00000000-0005-0000-0000-00009A300000}"/>
    <cellStyle name="Comma 2 17 12 3" xfId="5847" xr:uid="{00000000-0005-0000-0000-00009B300000}"/>
    <cellStyle name="Comma 2 17 13" xfId="5848" xr:uid="{00000000-0005-0000-0000-00009C300000}"/>
    <cellStyle name="Comma 2 17 13 2" xfId="5849" xr:uid="{00000000-0005-0000-0000-00009D300000}"/>
    <cellStyle name="Comma 2 17 13 3" xfId="5850" xr:uid="{00000000-0005-0000-0000-00009E300000}"/>
    <cellStyle name="Comma 2 17 14" xfId="5851" xr:uid="{00000000-0005-0000-0000-00009F300000}"/>
    <cellStyle name="Comma 2 17 14 2" xfId="5852" xr:uid="{00000000-0005-0000-0000-0000A0300000}"/>
    <cellStyle name="Comma 2 17 14 3" xfId="5853" xr:uid="{00000000-0005-0000-0000-0000A1300000}"/>
    <cellStyle name="Comma 2 17 15" xfId="5854" xr:uid="{00000000-0005-0000-0000-0000A2300000}"/>
    <cellStyle name="Comma 2 17 15 2" xfId="5855" xr:uid="{00000000-0005-0000-0000-0000A3300000}"/>
    <cellStyle name="Comma 2 17 15 3" xfId="5856" xr:uid="{00000000-0005-0000-0000-0000A4300000}"/>
    <cellStyle name="Comma 2 17 16" xfId="5857" xr:uid="{00000000-0005-0000-0000-0000A5300000}"/>
    <cellStyle name="Comma 2 17 16 2" xfId="5858" xr:uid="{00000000-0005-0000-0000-0000A6300000}"/>
    <cellStyle name="Comma 2 17 16 3" xfId="5859" xr:uid="{00000000-0005-0000-0000-0000A7300000}"/>
    <cellStyle name="Comma 2 17 17" xfId="5860" xr:uid="{00000000-0005-0000-0000-0000A8300000}"/>
    <cellStyle name="Comma 2 17 17 2" xfId="5861" xr:uid="{00000000-0005-0000-0000-0000A9300000}"/>
    <cellStyle name="Comma 2 17 17 3" xfId="5862" xr:uid="{00000000-0005-0000-0000-0000AA300000}"/>
    <cellStyle name="Comma 2 17 18" xfId="5863" xr:uid="{00000000-0005-0000-0000-0000AB300000}"/>
    <cellStyle name="Comma 2 17 18 2" xfId="5864" xr:uid="{00000000-0005-0000-0000-0000AC300000}"/>
    <cellStyle name="Comma 2 17 18 3" xfId="5865" xr:uid="{00000000-0005-0000-0000-0000AD300000}"/>
    <cellStyle name="Comma 2 17 19" xfId="5866" xr:uid="{00000000-0005-0000-0000-0000AE300000}"/>
    <cellStyle name="Comma 2 17 19 2" xfId="5867" xr:uid="{00000000-0005-0000-0000-0000AF300000}"/>
    <cellStyle name="Comma 2 17 19 3" xfId="5868" xr:uid="{00000000-0005-0000-0000-0000B0300000}"/>
    <cellStyle name="Comma 2 17 2" xfId="5869" xr:uid="{00000000-0005-0000-0000-0000B1300000}"/>
    <cellStyle name="Comma 2 17 2 2" xfId="5870" xr:uid="{00000000-0005-0000-0000-0000B2300000}"/>
    <cellStyle name="Comma 2 17 2 3" xfId="5871" xr:uid="{00000000-0005-0000-0000-0000B3300000}"/>
    <cellStyle name="Comma 2 17 20" xfId="5872" xr:uid="{00000000-0005-0000-0000-0000B4300000}"/>
    <cellStyle name="Comma 2 17 20 2" xfId="5873" xr:uid="{00000000-0005-0000-0000-0000B5300000}"/>
    <cellStyle name="Comma 2 17 20 3" xfId="5874" xr:uid="{00000000-0005-0000-0000-0000B6300000}"/>
    <cellStyle name="Comma 2 17 21" xfId="5875" xr:uid="{00000000-0005-0000-0000-0000B7300000}"/>
    <cellStyle name="Comma 2 17 21 2" xfId="5876" xr:uid="{00000000-0005-0000-0000-0000B8300000}"/>
    <cellStyle name="Comma 2 17 21 3" xfId="5877" xr:uid="{00000000-0005-0000-0000-0000B9300000}"/>
    <cellStyle name="Comma 2 17 22" xfId="5878" xr:uid="{00000000-0005-0000-0000-0000BA300000}"/>
    <cellStyle name="Comma 2 17 22 2" xfId="5879" xr:uid="{00000000-0005-0000-0000-0000BB300000}"/>
    <cellStyle name="Comma 2 17 22 3" xfId="5880" xr:uid="{00000000-0005-0000-0000-0000BC300000}"/>
    <cellStyle name="Comma 2 17 23" xfId="5881" xr:uid="{00000000-0005-0000-0000-0000BD300000}"/>
    <cellStyle name="Comma 2 17 23 2" xfId="5882" xr:uid="{00000000-0005-0000-0000-0000BE300000}"/>
    <cellStyle name="Comma 2 17 23 3" xfId="5883" xr:uid="{00000000-0005-0000-0000-0000BF300000}"/>
    <cellStyle name="Comma 2 17 23 4" xfId="5884" xr:uid="{00000000-0005-0000-0000-0000C0300000}"/>
    <cellStyle name="Comma 2 17 23 5" xfId="5885" xr:uid="{00000000-0005-0000-0000-0000C1300000}"/>
    <cellStyle name="Comma 2 17 24" xfId="5886" xr:uid="{00000000-0005-0000-0000-0000C2300000}"/>
    <cellStyle name="Comma 2 17 24 2" xfId="5887" xr:uid="{00000000-0005-0000-0000-0000C3300000}"/>
    <cellStyle name="Comma 2 17 24 2 2" xfId="5888" xr:uid="{00000000-0005-0000-0000-0000C4300000}"/>
    <cellStyle name="Comma 2 17 24 3" xfId="5889" xr:uid="{00000000-0005-0000-0000-0000C5300000}"/>
    <cellStyle name="Comma 2 17 25" xfId="5890" xr:uid="{00000000-0005-0000-0000-0000C6300000}"/>
    <cellStyle name="Comma 2 17 25 2" xfId="5891" xr:uid="{00000000-0005-0000-0000-0000C7300000}"/>
    <cellStyle name="Comma 2 17 25 3" xfId="5892" xr:uid="{00000000-0005-0000-0000-0000C8300000}"/>
    <cellStyle name="Comma 2 17 25 3 2" xfId="5893" xr:uid="{00000000-0005-0000-0000-0000C9300000}"/>
    <cellStyle name="Comma 2 17 25 4" xfId="5894" xr:uid="{00000000-0005-0000-0000-0000CA300000}"/>
    <cellStyle name="Comma 2 17 26" xfId="5895" xr:uid="{00000000-0005-0000-0000-0000CB300000}"/>
    <cellStyle name="Comma 2 17 26 2" xfId="5896" xr:uid="{00000000-0005-0000-0000-0000CC300000}"/>
    <cellStyle name="Comma 2 17 26 3" xfId="5897" xr:uid="{00000000-0005-0000-0000-0000CD300000}"/>
    <cellStyle name="Comma 2 17 26 4" xfId="5898" xr:uid="{00000000-0005-0000-0000-0000CE300000}"/>
    <cellStyle name="Comma 2 17 26 5" xfId="5899" xr:uid="{00000000-0005-0000-0000-0000CF300000}"/>
    <cellStyle name="Comma 2 17 27" xfId="5900" xr:uid="{00000000-0005-0000-0000-0000D0300000}"/>
    <cellStyle name="Comma 2 17 28" xfId="5901" xr:uid="{00000000-0005-0000-0000-0000D1300000}"/>
    <cellStyle name="Comma 2 17 29" xfId="5902" xr:uid="{00000000-0005-0000-0000-0000D2300000}"/>
    <cellStyle name="Comma 2 17 3" xfId="5903" xr:uid="{00000000-0005-0000-0000-0000D3300000}"/>
    <cellStyle name="Comma 2 17 3 2" xfId="5904" xr:uid="{00000000-0005-0000-0000-0000D4300000}"/>
    <cellStyle name="Comma 2 17 3 3" xfId="5905" xr:uid="{00000000-0005-0000-0000-0000D5300000}"/>
    <cellStyle name="Comma 2 17 30" xfId="5906" xr:uid="{00000000-0005-0000-0000-0000D6300000}"/>
    <cellStyle name="Comma 2 17 31" xfId="5907" xr:uid="{00000000-0005-0000-0000-0000D7300000}"/>
    <cellStyle name="Comma 2 17 32" xfId="5908" xr:uid="{00000000-0005-0000-0000-0000D8300000}"/>
    <cellStyle name="Comma 2 17 33" xfId="5909" xr:uid="{00000000-0005-0000-0000-0000D9300000}"/>
    <cellStyle name="Comma 2 17 34" xfId="5910" xr:uid="{00000000-0005-0000-0000-0000DA300000}"/>
    <cellStyle name="Comma 2 17 35" xfId="5911" xr:uid="{00000000-0005-0000-0000-0000DB300000}"/>
    <cellStyle name="Comma 2 17 36" xfId="5912" xr:uid="{00000000-0005-0000-0000-0000DC300000}"/>
    <cellStyle name="Comma 2 17 36 2" xfId="5913" xr:uid="{00000000-0005-0000-0000-0000DD300000}"/>
    <cellStyle name="Comma 2 17 37" xfId="5914" xr:uid="{00000000-0005-0000-0000-0000DE300000}"/>
    <cellStyle name="Comma 2 17 37 2" xfId="5915" xr:uid="{00000000-0005-0000-0000-0000DF300000}"/>
    <cellStyle name="Comma 2 17 37 3" xfId="5916" xr:uid="{00000000-0005-0000-0000-0000E0300000}"/>
    <cellStyle name="Comma 2 17 4" xfId="5917" xr:uid="{00000000-0005-0000-0000-0000E1300000}"/>
    <cellStyle name="Comma 2 17 4 2" xfId="5918" xr:uid="{00000000-0005-0000-0000-0000E2300000}"/>
    <cellStyle name="Comma 2 17 4 3" xfId="5919" xr:uid="{00000000-0005-0000-0000-0000E3300000}"/>
    <cellStyle name="Comma 2 17 5" xfId="5920" xr:uid="{00000000-0005-0000-0000-0000E4300000}"/>
    <cellStyle name="Comma 2 17 5 2" xfId="5921" xr:uid="{00000000-0005-0000-0000-0000E5300000}"/>
    <cellStyle name="Comma 2 17 5 3" xfId="5922" xr:uid="{00000000-0005-0000-0000-0000E6300000}"/>
    <cellStyle name="Comma 2 17 6" xfId="5923" xr:uid="{00000000-0005-0000-0000-0000E7300000}"/>
    <cellStyle name="Comma 2 17 6 2" xfId="5924" xr:uid="{00000000-0005-0000-0000-0000E8300000}"/>
    <cellStyle name="Comma 2 17 6 3" xfId="5925" xr:uid="{00000000-0005-0000-0000-0000E9300000}"/>
    <cellStyle name="Comma 2 17 7" xfId="5926" xr:uid="{00000000-0005-0000-0000-0000EA300000}"/>
    <cellStyle name="Comma 2 17 7 2" xfId="5927" xr:uid="{00000000-0005-0000-0000-0000EB300000}"/>
    <cellStyle name="Comma 2 17 7 3" xfId="5928" xr:uid="{00000000-0005-0000-0000-0000EC300000}"/>
    <cellStyle name="Comma 2 17 8" xfId="5929" xr:uid="{00000000-0005-0000-0000-0000ED300000}"/>
    <cellStyle name="Comma 2 17 8 2" xfId="5930" xr:uid="{00000000-0005-0000-0000-0000EE300000}"/>
    <cellStyle name="Comma 2 17 8 3" xfId="5931" xr:uid="{00000000-0005-0000-0000-0000EF300000}"/>
    <cellStyle name="Comma 2 17 9" xfId="5932" xr:uid="{00000000-0005-0000-0000-0000F0300000}"/>
    <cellStyle name="Comma 2 17 9 2" xfId="5933" xr:uid="{00000000-0005-0000-0000-0000F1300000}"/>
    <cellStyle name="Comma 2 17 9 3" xfId="5934" xr:uid="{00000000-0005-0000-0000-0000F2300000}"/>
    <cellStyle name="Comma 2 18" xfId="5935" xr:uid="{00000000-0005-0000-0000-0000F3300000}"/>
    <cellStyle name="Comma 2 18 10" xfId="5936" xr:uid="{00000000-0005-0000-0000-0000F4300000}"/>
    <cellStyle name="Comma 2 18 10 2" xfId="5937" xr:uid="{00000000-0005-0000-0000-0000F5300000}"/>
    <cellStyle name="Comma 2 18 10 3" xfId="5938" xr:uid="{00000000-0005-0000-0000-0000F6300000}"/>
    <cellStyle name="Comma 2 18 11" xfId="5939" xr:uid="{00000000-0005-0000-0000-0000F7300000}"/>
    <cellStyle name="Comma 2 18 11 2" xfId="5940" xr:uid="{00000000-0005-0000-0000-0000F8300000}"/>
    <cellStyle name="Comma 2 18 11 3" xfId="5941" xr:uid="{00000000-0005-0000-0000-0000F9300000}"/>
    <cellStyle name="Comma 2 18 12" xfId="5942" xr:uid="{00000000-0005-0000-0000-0000FA300000}"/>
    <cellStyle name="Comma 2 18 12 2" xfId="5943" xr:uid="{00000000-0005-0000-0000-0000FB300000}"/>
    <cellStyle name="Comma 2 18 12 3" xfId="5944" xr:uid="{00000000-0005-0000-0000-0000FC300000}"/>
    <cellStyle name="Comma 2 18 13" xfId="5945" xr:uid="{00000000-0005-0000-0000-0000FD300000}"/>
    <cellStyle name="Comma 2 18 13 2" xfId="5946" xr:uid="{00000000-0005-0000-0000-0000FE300000}"/>
    <cellStyle name="Comma 2 18 13 3" xfId="5947" xr:uid="{00000000-0005-0000-0000-0000FF300000}"/>
    <cellStyle name="Comma 2 18 14" xfId="5948" xr:uid="{00000000-0005-0000-0000-000000310000}"/>
    <cellStyle name="Comma 2 18 14 2" xfId="5949" xr:uid="{00000000-0005-0000-0000-000001310000}"/>
    <cellStyle name="Comma 2 18 14 3" xfId="5950" xr:uid="{00000000-0005-0000-0000-000002310000}"/>
    <cellStyle name="Comma 2 18 15" xfId="5951" xr:uid="{00000000-0005-0000-0000-000003310000}"/>
    <cellStyle name="Comma 2 18 15 2" xfId="5952" xr:uid="{00000000-0005-0000-0000-000004310000}"/>
    <cellStyle name="Comma 2 18 15 3" xfId="5953" xr:uid="{00000000-0005-0000-0000-000005310000}"/>
    <cellStyle name="Comma 2 18 16" xfId="5954" xr:uid="{00000000-0005-0000-0000-000006310000}"/>
    <cellStyle name="Comma 2 18 16 2" xfId="5955" xr:uid="{00000000-0005-0000-0000-000007310000}"/>
    <cellStyle name="Comma 2 18 16 3" xfId="5956" xr:uid="{00000000-0005-0000-0000-000008310000}"/>
    <cellStyle name="Comma 2 18 17" xfId="5957" xr:uid="{00000000-0005-0000-0000-000009310000}"/>
    <cellStyle name="Comma 2 18 17 2" xfId="5958" xr:uid="{00000000-0005-0000-0000-00000A310000}"/>
    <cellStyle name="Comma 2 18 17 3" xfId="5959" xr:uid="{00000000-0005-0000-0000-00000B310000}"/>
    <cellStyle name="Comma 2 18 18" xfId="5960" xr:uid="{00000000-0005-0000-0000-00000C310000}"/>
    <cellStyle name="Comma 2 18 18 2" xfId="5961" xr:uid="{00000000-0005-0000-0000-00000D310000}"/>
    <cellStyle name="Comma 2 18 18 3" xfId="5962" xr:uid="{00000000-0005-0000-0000-00000E310000}"/>
    <cellStyle name="Comma 2 18 19" xfId="5963" xr:uid="{00000000-0005-0000-0000-00000F310000}"/>
    <cellStyle name="Comma 2 18 19 2" xfId="5964" xr:uid="{00000000-0005-0000-0000-000010310000}"/>
    <cellStyle name="Comma 2 18 19 3" xfId="5965" xr:uid="{00000000-0005-0000-0000-000011310000}"/>
    <cellStyle name="Comma 2 18 2" xfId="5966" xr:uid="{00000000-0005-0000-0000-000012310000}"/>
    <cellStyle name="Comma 2 18 2 2" xfId="5967" xr:uid="{00000000-0005-0000-0000-000013310000}"/>
    <cellStyle name="Comma 2 18 2 3" xfId="5968" xr:uid="{00000000-0005-0000-0000-000014310000}"/>
    <cellStyle name="Comma 2 18 20" xfId="5969" xr:uid="{00000000-0005-0000-0000-000015310000}"/>
    <cellStyle name="Comma 2 18 20 2" xfId="5970" xr:uid="{00000000-0005-0000-0000-000016310000}"/>
    <cellStyle name="Comma 2 18 20 3" xfId="5971" xr:uid="{00000000-0005-0000-0000-000017310000}"/>
    <cellStyle name="Comma 2 18 21" xfId="5972" xr:uid="{00000000-0005-0000-0000-000018310000}"/>
    <cellStyle name="Comma 2 18 21 2" xfId="5973" xr:uid="{00000000-0005-0000-0000-000019310000}"/>
    <cellStyle name="Comma 2 18 21 3" xfId="5974" xr:uid="{00000000-0005-0000-0000-00001A310000}"/>
    <cellStyle name="Comma 2 18 22" xfId="5975" xr:uid="{00000000-0005-0000-0000-00001B310000}"/>
    <cellStyle name="Comma 2 18 22 2" xfId="5976" xr:uid="{00000000-0005-0000-0000-00001C310000}"/>
    <cellStyle name="Comma 2 18 22 3" xfId="5977" xr:uid="{00000000-0005-0000-0000-00001D310000}"/>
    <cellStyle name="Comma 2 18 23" xfId="5978" xr:uid="{00000000-0005-0000-0000-00001E310000}"/>
    <cellStyle name="Comma 2 18 23 2" xfId="5979" xr:uid="{00000000-0005-0000-0000-00001F310000}"/>
    <cellStyle name="Comma 2 18 23 3" xfId="5980" xr:uid="{00000000-0005-0000-0000-000020310000}"/>
    <cellStyle name="Comma 2 18 23 4" xfId="5981" xr:uid="{00000000-0005-0000-0000-000021310000}"/>
    <cellStyle name="Comma 2 18 23 5" xfId="5982" xr:uid="{00000000-0005-0000-0000-000022310000}"/>
    <cellStyle name="Comma 2 18 24" xfId="5983" xr:uid="{00000000-0005-0000-0000-000023310000}"/>
    <cellStyle name="Comma 2 18 24 2" xfId="5984" xr:uid="{00000000-0005-0000-0000-000024310000}"/>
    <cellStyle name="Comma 2 18 24 2 2" xfId="5985" xr:uid="{00000000-0005-0000-0000-000025310000}"/>
    <cellStyle name="Comma 2 18 24 3" xfId="5986" xr:uid="{00000000-0005-0000-0000-000026310000}"/>
    <cellStyle name="Comma 2 18 25" xfId="5987" xr:uid="{00000000-0005-0000-0000-000027310000}"/>
    <cellStyle name="Comma 2 18 25 2" xfId="5988" xr:uid="{00000000-0005-0000-0000-000028310000}"/>
    <cellStyle name="Comma 2 18 25 3" xfId="5989" xr:uid="{00000000-0005-0000-0000-000029310000}"/>
    <cellStyle name="Comma 2 18 25 3 2" xfId="5990" xr:uid="{00000000-0005-0000-0000-00002A310000}"/>
    <cellStyle name="Comma 2 18 25 4" xfId="5991" xr:uid="{00000000-0005-0000-0000-00002B310000}"/>
    <cellStyle name="Comma 2 18 26" xfId="5992" xr:uid="{00000000-0005-0000-0000-00002C310000}"/>
    <cellStyle name="Comma 2 18 26 2" xfId="5993" xr:uid="{00000000-0005-0000-0000-00002D310000}"/>
    <cellStyle name="Comma 2 18 26 3" xfId="5994" xr:uid="{00000000-0005-0000-0000-00002E310000}"/>
    <cellStyle name="Comma 2 18 26 4" xfId="5995" xr:uid="{00000000-0005-0000-0000-00002F310000}"/>
    <cellStyle name="Comma 2 18 26 5" xfId="5996" xr:uid="{00000000-0005-0000-0000-000030310000}"/>
    <cellStyle name="Comma 2 18 27" xfId="5997" xr:uid="{00000000-0005-0000-0000-000031310000}"/>
    <cellStyle name="Comma 2 18 28" xfId="5998" xr:uid="{00000000-0005-0000-0000-000032310000}"/>
    <cellStyle name="Comma 2 18 29" xfId="5999" xr:uid="{00000000-0005-0000-0000-000033310000}"/>
    <cellStyle name="Comma 2 18 3" xfId="6000" xr:uid="{00000000-0005-0000-0000-000034310000}"/>
    <cellStyle name="Comma 2 18 3 2" xfId="6001" xr:uid="{00000000-0005-0000-0000-000035310000}"/>
    <cellStyle name="Comma 2 18 3 3" xfId="6002" xr:uid="{00000000-0005-0000-0000-000036310000}"/>
    <cellStyle name="Comma 2 18 30" xfId="6003" xr:uid="{00000000-0005-0000-0000-000037310000}"/>
    <cellStyle name="Comma 2 18 31" xfId="6004" xr:uid="{00000000-0005-0000-0000-000038310000}"/>
    <cellStyle name="Comma 2 18 32" xfId="6005" xr:uid="{00000000-0005-0000-0000-000039310000}"/>
    <cellStyle name="Comma 2 18 33" xfId="6006" xr:uid="{00000000-0005-0000-0000-00003A310000}"/>
    <cellStyle name="Comma 2 18 34" xfId="6007" xr:uid="{00000000-0005-0000-0000-00003B310000}"/>
    <cellStyle name="Comma 2 18 35" xfId="6008" xr:uid="{00000000-0005-0000-0000-00003C310000}"/>
    <cellStyle name="Comma 2 18 36" xfId="6009" xr:uid="{00000000-0005-0000-0000-00003D310000}"/>
    <cellStyle name="Comma 2 18 36 2" xfId="6010" xr:uid="{00000000-0005-0000-0000-00003E310000}"/>
    <cellStyle name="Comma 2 18 37" xfId="6011" xr:uid="{00000000-0005-0000-0000-00003F310000}"/>
    <cellStyle name="Comma 2 18 37 2" xfId="6012" xr:uid="{00000000-0005-0000-0000-000040310000}"/>
    <cellStyle name="Comma 2 18 37 3" xfId="6013" xr:uid="{00000000-0005-0000-0000-000041310000}"/>
    <cellStyle name="Comma 2 18 4" xfId="6014" xr:uid="{00000000-0005-0000-0000-000042310000}"/>
    <cellStyle name="Comma 2 18 4 2" xfId="6015" xr:uid="{00000000-0005-0000-0000-000043310000}"/>
    <cellStyle name="Comma 2 18 4 3" xfId="6016" xr:uid="{00000000-0005-0000-0000-000044310000}"/>
    <cellStyle name="Comma 2 18 5" xfId="6017" xr:uid="{00000000-0005-0000-0000-000045310000}"/>
    <cellStyle name="Comma 2 18 5 2" xfId="6018" xr:uid="{00000000-0005-0000-0000-000046310000}"/>
    <cellStyle name="Comma 2 18 5 3" xfId="6019" xr:uid="{00000000-0005-0000-0000-000047310000}"/>
    <cellStyle name="Comma 2 18 6" xfId="6020" xr:uid="{00000000-0005-0000-0000-000048310000}"/>
    <cellStyle name="Comma 2 18 6 2" xfId="6021" xr:uid="{00000000-0005-0000-0000-000049310000}"/>
    <cellStyle name="Comma 2 18 6 3" xfId="6022" xr:uid="{00000000-0005-0000-0000-00004A310000}"/>
    <cellStyle name="Comma 2 18 7" xfId="6023" xr:uid="{00000000-0005-0000-0000-00004B310000}"/>
    <cellStyle name="Comma 2 18 7 2" xfId="6024" xr:uid="{00000000-0005-0000-0000-00004C310000}"/>
    <cellStyle name="Comma 2 18 7 3" xfId="6025" xr:uid="{00000000-0005-0000-0000-00004D310000}"/>
    <cellStyle name="Comma 2 18 8" xfId="6026" xr:uid="{00000000-0005-0000-0000-00004E310000}"/>
    <cellStyle name="Comma 2 18 8 2" xfId="6027" xr:uid="{00000000-0005-0000-0000-00004F310000}"/>
    <cellStyle name="Comma 2 18 8 3" xfId="6028" xr:uid="{00000000-0005-0000-0000-000050310000}"/>
    <cellStyle name="Comma 2 18 9" xfId="6029" xr:uid="{00000000-0005-0000-0000-000051310000}"/>
    <cellStyle name="Comma 2 18 9 2" xfId="6030" xr:uid="{00000000-0005-0000-0000-000052310000}"/>
    <cellStyle name="Comma 2 18 9 3" xfId="6031" xr:uid="{00000000-0005-0000-0000-000053310000}"/>
    <cellStyle name="Comma 2 19" xfId="6032" xr:uid="{00000000-0005-0000-0000-000054310000}"/>
    <cellStyle name="Comma 2 19 2" xfId="6033" xr:uid="{00000000-0005-0000-0000-000055310000}"/>
    <cellStyle name="Comma 2 19 3" xfId="6034" xr:uid="{00000000-0005-0000-0000-000056310000}"/>
    <cellStyle name="Comma 2 2" xfId="6035" xr:uid="{00000000-0005-0000-0000-000057310000}"/>
    <cellStyle name="Comma 2 2 2" xfId="6036" xr:uid="{00000000-0005-0000-0000-000058310000}"/>
    <cellStyle name="Comma 2 2 3" xfId="6037" xr:uid="{00000000-0005-0000-0000-000059310000}"/>
    <cellStyle name="Comma 2 20" xfId="6038" xr:uid="{00000000-0005-0000-0000-00005A310000}"/>
    <cellStyle name="Comma 2 20 2" xfId="6039" xr:uid="{00000000-0005-0000-0000-00005B310000}"/>
    <cellStyle name="Comma 2 20 3" xfId="6040" xr:uid="{00000000-0005-0000-0000-00005C310000}"/>
    <cellStyle name="Comma 2 21" xfId="6041" xr:uid="{00000000-0005-0000-0000-00005D310000}"/>
    <cellStyle name="Comma 2 21 2" xfId="6042" xr:uid="{00000000-0005-0000-0000-00005E310000}"/>
    <cellStyle name="Comma 2 21 3" xfId="6043" xr:uid="{00000000-0005-0000-0000-00005F310000}"/>
    <cellStyle name="Comma 2 22" xfId="6044" xr:uid="{00000000-0005-0000-0000-000060310000}"/>
    <cellStyle name="Comma 2 22 2" xfId="6045" xr:uid="{00000000-0005-0000-0000-000061310000}"/>
    <cellStyle name="Comma 2 22 3" xfId="6046" xr:uid="{00000000-0005-0000-0000-000062310000}"/>
    <cellStyle name="Comma 2 23" xfId="6047" xr:uid="{00000000-0005-0000-0000-000063310000}"/>
    <cellStyle name="Comma 2 23 2" xfId="6048" xr:uid="{00000000-0005-0000-0000-000064310000}"/>
    <cellStyle name="Comma 2 23 3" xfId="6049" xr:uid="{00000000-0005-0000-0000-000065310000}"/>
    <cellStyle name="Comma 2 24" xfId="6050" xr:uid="{00000000-0005-0000-0000-000066310000}"/>
    <cellStyle name="Comma 2 24 2" xfId="6051" xr:uid="{00000000-0005-0000-0000-000067310000}"/>
    <cellStyle name="Comma 2 24 3" xfId="6052" xr:uid="{00000000-0005-0000-0000-000068310000}"/>
    <cellStyle name="Comma 2 25" xfId="6053" xr:uid="{00000000-0005-0000-0000-000069310000}"/>
    <cellStyle name="Comma 2 25 2" xfId="6054" xr:uid="{00000000-0005-0000-0000-00006A310000}"/>
    <cellStyle name="Comma 2 25 3" xfId="6055" xr:uid="{00000000-0005-0000-0000-00006B310000}"/>
    <cellStyle name="Comma 2 26" xfId="6056" xr:uid="{00000000-0005-0000-0000-00006C310000}"/>
    <cellStyle name="Comma 2 26 2" xfId="6057" xr:uid="{00000000-0005-0000-0000-00006D310000}"/>
    <cellStyle name="Comma 2 26 3" xfId="6058" xr:uid="{00000000-0005-0000-0000-00006E310000}"/>
    <cellStyle name="Comma 2 27" xfId="6059" xr:uid="{00000000-0005-0000-0000-00006F310000}"/>
    <cellStyle name="Comma 2 27 2" xfId="6060" xr:uid="{00000000-0005-0000-0000-000070310000}"/>
    <cellStyle name="Comma 2 27 3" xfId="6061" xr:uid="{00000000-0005-0000-0000-000071310000}"/>
    <cellStyle name="Comma 2 28" xfId="6062" xr:uid="{00000000-0005-0000-0000-000072310000}"/>
    <cellStyle name="Comma 2 28 2" xfId="6063" xr:uid="{00000000-0005-0000-0000-000073310000}"/>
    <cellStyle name="Comma 2 28 3" xfId="6064" xr:uid="{00000000-0005-0000-0000-000074310000}"/>
    <cellStyle name="Comma 2 29" xfId="6065" xr:uid="{00000000-0005-0000-0000-000075310000}"/>
    <cellStyle name="Comma 2 29 2" xfId="6066" xr:uid="{00000000-0005-0000-0000-000076310000}"/>
    <cellStyle name="Comma 2 29 3" xfId="6067" xr:uid="{00000000-0005-0000-0000-000077310000}"/>
    <cellStyle name="Comma 2 3" xfId="6068" xr:uid="{00000000-0005-0000-0000-000078310000}"/>
    <cellStyle name="Comma 2 3 2" xfId="6069" xr:uid="{00000000-0005-0000-0000-000079310000}"/>
    <cellStyle name="Comma 2 3 3" xfId="6070" xr:uid="{00000000-0005-0000-0000-00007A310000}"/>
    <cellStyle name="Comma 2 30" xfId="6071" xr:uid="{00000000-0005-0000-0000-00007B310000}"/>
    <cellStyle name="Comma 2 30 2" xfId="6072" xr:uid="{00000000-0005-0000-0000-00007C310000}"/>
    <cellStyle name="Comma 2 30 3" xfId="6073" xr:uid="{00000000-0005-0000-0000-00007D310000}"/>
    <cellStyle name="Comma 2 31" xfId="6074" xr:uid="{00000000-0005-0000-0000-00007E310000}"/>
    <cellStyle name="Comma 2 31 2" xfId="6075" xr:uid="{00000000-0005-0000-0000-00007F310000}"/>
    <cellStyle name="Comma 2 31 3" xfId="6076" xr:uid="{00000000-0005-0000-0000-000080310000}"/>
    <cellStyle name="Comma 2 32" xfId="6077" xr:uid="{00000000-0005-0000-0000-000081310000}"/>
    <cellStyle name="Comma 2 32 2" xfId="6078" xr:uid="{00000000-0005-0000-0000-000082310000}"/>
    <cellStyle name="Comma 2 32 3" xfId="6079" xr:uid="{00000000-0005-0000-0000-000083310000}"/>
    <cellStyle name="Comma 2 33" xfId="6080" xr:uid="{00000000-0005-0000-0000-000084310000}"/>
    <cellStyle name="Comma 2 33 2" xfId="6081" xr:uid="{00000000-0005-0000-0000-000085310000}"/>
    <cellStyle name="Comma 2 33 3" xfId="6082" xr:uid="{00000000-0005-0000-0000-000086310000}"/>
    <cellStyle name="Comma 2 34" xfId="6083" xr:uid="{00000000-0005-0000-0000-000087310000}"/>
    <cellStyle name="Comma 2 34 2" xfId="6084" xr:uid="{00000000-0005-0000-0000-000088310000}"/>
    <cellStyle name="Comma 2 34 3" xfId="6085" xr:uid="{00000000-0005-0000-0000-000089310000}"/>
    <cellStyle name="Comma 2 35" xfId="6086" xr:uid="{00000000-0005-0000-0000-00008A310000}"/>
    <cellStyle name="Comma 2 35 2" xfId="6087" xr:uid="{00000000-0005-0000-0000-00008B310000}"/>
    <cellStyle name="Comma 2 35 3" xfId="6088" xr:uid="{00000000-0005-0000-0000-00008C310000}"/>
    <cellStyle name="Comma 2 36" xfId="6089" xr:uid="{00000000-0005-0000-0000-00008D310000}"/>
    <cellStyle name="Comma 2 36 2" xfId="6090" xr:uid="{00000000-0005-0000-0000-00008E310000}"/>
    <cellStyle name="Comma 2 36 3" xfId="6091" xr:uid="{00000000-0005-0000-0000-00008F310000}"/>
    <cellStyle name="Comma 2 37" xfId="6092" xr:uid="{00000000-0005-0000-0000-000090310000}"/>
    <cellStyle name="Comma 2 37 2" xfId="6093" xr:uid="{00000000-0005-0000-0000-000091310000}"/>
    <cellStyle name="Comma 2 37 3" xfId="6094" xr:uid="{00000000-0005-0000-0000-000092310000}"/>
    <cellStyle name="Comma 2 38" xfId="6095" xr:uid="{00000000-0005-0000-0000-000093310000}"/>
    <cellStyle name="Comma 2 38 2" xfId="6096" xr:uid="{00000000-0005-0000-0000-000094310000}"/>
    <cellStyle name="Comma 2 38 3" xfId="6097" xr:uid="{00000000-0005-0000-0000-000095310000}"/>
    <cellStyle name="Comma 2 39" xfId="6098" xr:uid="{00000000-0005-0000-0000-000096310000}"/>
    <cellStyle name="Comma 2 39 2" xfId="6099" xr:uid="{00000000-0005-0000-0000-000097310000}"/>
    <cellStyle name="Comma 2 39 3" xfId="6100" xr:uid="{00000000-0005-0000-0000-000098310000}"/>
    <cellStyle name="Comma 2 4" xfId="6101" xr:uid="{00000000-0005-0000-0000-000099310000}"/>
    <cellStyle name="Comma 2 4 2" xfId="6102" xr:uid="{00000000-0005-0000-0000-00009A310000}"/>
    <cellStyle name="Comma 2 4 3" xfId="6103" xr:uid="{00000000-0005-0000-0000-00009B310000}"/>
    <cellStyle name="Comma 2 40" xfId="6104" xr:uid="{00000000-0005-0000-0000-00009C310000}"/>
    <cellStyle name="Comma 2 40 2" xfId="6105" xr:uid="{00000000-0005-0000-0000-00009D310000}"/>
    <cellStyle name="Comma 2 40 3" xfId="6106" xr:uid="{00000000-0005-0000-0000-00009E310000}"/>
    <cellStyle name="Comma 2 40 4" xfId="6107" xr:uid="{00000000-0005-0000-0000-00009F310000}"/>
    <cellStyle name="Comma 2 40 5" xfId="6108" xr:uid="{00000000-0005-0000-0000-0000A0310000}"/>
    <cellStyle name="Comma 2 41" xfId="6109" xr:uid="{00000000-0005-0000-0000-0000A1310000}"/>
    <cellStyle name="Comma 2 41 2" xfId="6110" xr:uid="{00000000-0005-0000-0000-0000A2310000}"/>
    <cellStyle name="Comma 2 41 2 2" xfId="6111" xr:uid="{00000000-0005-0000-0000-0000A3310000}"/>
    <cellStyle name="Comma 2 41 3" xfId="6112" xr:uid="{00000000-0005-0000-0000-0000A4310000}"/>
    <cellStyle name="Comma 2 42" xfId="6113" xr:uid="{00000000-0005-0000-0000-0000A5310000}"/>
    <cellStyle name="Comma 2 42 2" xfId="6114" xr:uid="{00000000-0005-0000-0000-0000A6310000}"/>
    <cellStyle name="Comma 2 42 3" xfId="6115" xr:uid="{00000000-0005-0000-0000-0000A7310000}"/>
    <cellStyle name="Comma 2 42 3 2" xfId="6116" xr:uid="{00000000-0005-0000-0000-0000A8310000}"/>
    <cellStyle name="Comma 2 42 4" xfId="6117" xr:uid="{00000000-0005-0000-0000-0000A9310000}"/>
    <cellStyle name="Comma 2 43" xfId="6118" xr:uid="{00000000-0005-0000-0000-0000AA310000}"/>
    <cellStyle name="Comma 2 43 2" xfId="6119" xr:uid="{00000000-0005-0000-0000-0000AB310000}"/>
    <cellStyle name="Comma 2 43 3" xfId="6120" xr:uid="{00000000-0005-0000-0000-0000AC310000}"/>
    <cellStyle name="Comma 2 43 4" xfId="6121" xr:uid="{00000000-0005-0000-0000-0000AD310000}"/>
    <cellStyle name="Comma 2 43 5" xfId="6122" xr:uid="{00000000-0005-0000-0000-0000AE310000}"/>
    <cellStyle name="Comma 2 44" xfId="6123" xr:uid="{00000000-0005-0000-0000-0000AF310000}"/>
    <cellStyle name="Comma 2 44 2" xfId="6124" xr:uid="{00000000-0005-0000-0000-0000B0310000}"/>
    <cellStyle name="Comma 2 45" xfId="6125" xr:uid="{00000000-0005-0000-0000-0000B1310000}"/>
    <cellStyle name="Comma 2 45 2" xfId="6126" xr:uid="{00000000-0005-0000-0000-0000B2310000}"/>
    <cellStyle name="Comma 2 46" xfId="6127" xr:uid="{00000000-0005-0000-0000-0000B3310000}"/>
    <cellStyle name="Comma 2 46 2" xfId="6128" xr:uid="{00000000-0005-0000-0000-0000B4310000}"/>
    <cellStyle name="Comma 2 47" xfId="6129" xr:uid="{00000000-0005-0000-0000-0000B5310000}"/>
    <cellStyle name="Comma 2 47 2" xfId="6130" xr:uid="{00000000-0005-0000-0000-0000B6310000}"/>
    <cellStyle name="Comma 2 48" xfId="6131" xr:uid="{00000000-0005-0000-0000-0000B7310000}"/>
    <cellStyle name="Comma 2 48 2" xfId="6132" xr:uid="{00000000-0005-0000-0000-0000B8310000}"/>
    <cellStyle name="Comma 2 49" xfId="6133" xr:uid="{00000000-0005-0000-0000-0000B9310000}"/>
    <cellStyle name="Comma 2 49 2" xfId="6134" xr:uid="{00000000-0005-0000-0000-0000BA310000}"/>
    <cellStyle name="Comma 2 5" xfId="6135" xr:uid="{00000000-0005-0000-0000-0000BB310000}"/>
    <cellStyle name="Comma 2 5 2" xfId="6136" xr:uid="{00000000-0005-0000-0000-0000BC310000}"/>
    <cellStyle name="Comma 2 5 3" xfId="6137" xr:uid="{00000000-0005-0000-0000-0000BD310000}"/>
    <cellStyle name="Comma 2 50" xfId="6138" xr:uid="{00000000-0005-0000-0000-0000BE310000}"/>
    <cellStyle name="Comma 2 50 2" xfId="6139" xr:uid="{00000000-0005-0000-0000-0000BF310000}"/>
    <cellStyle name="Comma 2 51" xfId="6140" xr:uid="{00000000-0005-0000-0000-0000C0310000}"/>
    <cellStyle name="Comma 2 51 2" xfId="6141" xr:uid="{00000000-0005-0000-0000-0000C1310000}"/>
    <cellStyle name="Comma 2 52" xfId="6142" xr:uid="{00000000-0005-0000-0000-0000C2310000}"/>
    <cellStyle name="Comma 2 52 2" xfId="6143" xr:uid="{00000000-0005-0000-0000-0000C3310000}"/>
    <cellStyle name="Comma 2 53" xfId="6144" xr:uid="{00000000-0005-0000-0000-0000C4310000}"/>
    <cellStyle name="Comma 2 53 2" xfId="6145" xr:uid="{00000000-0005-0000-0000-0000C5310000}"/>
    <cellStyle name="Comma 2 54" xfId="6146" xr:uid="{00000000-0005-0000-0000-0000C6310000}"/>
    <cellStyle name="Comma 2 54 2" xfId="6147" xr:uid="{00000000-0005-0000-0000-0000C7310000}"/>
    <cellStyle name="Comma 2 54 3" xfId="6148" xr:uid="{00000000-0005-0000-0000-0000C8310000}"/>
    <cellStyle name="Comma 2 6" xfId="6149" xr:uid="{00000000-0005-0000-0000-0000C9310000}"/>
    <cellStyle name="Comma 2 6 2" xfId="6150" xr:uid="{00000000-0005-0000-0000-0000CA310000}"/>
    <cellStyle name="Comma 2 6 3" xfId="6151" xr:uid="{00000000-0005-0000-0000-0000CB310000}"/>
    <cellStyle name="Comma 2 7" xfId="6152" xr:uid="{00000000-0005-0000-0000-0000CC310000}"/>
    <cellStyle name="Comma 2 7 2" xfId="6153" xr:uid="{00000000-0005-0000-0000-0000CD310000}"/>
    <cellStyle name="Comma 2 7 3" xfId="6154" xr:uid="{00000000-0005-0000-0000-0000CE310000}"/>
    <cellStyle name="Comma 2 8" xfId="6155" xr:uid="{00000000-0005-0000-0000-0000CF310000}"/>
    <cellStyle name="Comma 2 8 2" xfId="6156" xr:uid="{00000000-0005-0000-0000-0000D0310000}"/>
    <cellStyle name="Comma 2 8 3" xfId="6157" xr:uid="{00000000-0005-0000-0000-0000D1310000}"/>
    <cellStyle name="Comma 2 9" xfId="6158" xr:uid="{00000000-0005-0000-0000-0000D2310000}"/>
    <cellStyle name="Comma 2 9 2" xfId="6159" xr:uid="{00000000-0005-0000-0000-0000D3310000}"/>
    <cellStyle name="Comma 2 9 3" xfId="6160" xr:uid="{00000000-0005-0000-0000-0000D4310000}"/>
    <cellStyle name="Comma 20" xfId="6161" xr:uid="{00000000-0005-0000-0000-0000D5310000}"/>
    <cellStyle name="Comma 20 2" xfId="6162" xr:uid="{00000000-0005-0000-0000-0000D6310000}"/>
    <cellStyle name="Comma 20 3" xfId="6163" xr:uid="{00000000-0005-0000-0000-0000D7310000}"/>
    <cellStyle name="Comma 21" xfId="6164" xr:uid="{00000000-0005-0000-0000-0000D8310000}"/>
    <cellStyle name="Comma 21 2" xfId="6165" xr:uid="{00000000-0005-0000-0000-0000D9310000}"/>
    <cellStyle name="Comma 21 2 2" xfId="6166" xr:uid="{00000000-0005-0000-0000-0000DA310000}"/>
    <cellStyle name="Comma 21 3" xfId="6167" xr:uid="{00000000-0005-0000-0000-0000DB310000}"/>
    <cellStyle name="Comma 21 4" xfId="6168" xr:uid="{00000000-0005-0000-0000-0000DC310000}"/>
    <cellStyle name="Comma 3" xfId="34" xr:uid="{00000000-0005-0000-0000-0000DD310000}"/>
    <cellStyle name="Comma 3 2" xfId="6170" xr:uid="{00000000-0005-0000-0000-0000DE310000}"/>
    <cellStyle name="Comma 3 3" xfId="6171" xr:uid="{00000000-0005-0000-0000-0000DF310000}"/>
    <cellStyle name="Comma 3 4" xfId="6169" xr:uid="{00000000-0005-0000-0000-0000E0310000}"/>
    <cellStyle name="Comma 4" xfId="6172" xr:uid="{00000000-0005-0000-0000-0000E1310000}"/>
    <cellStyle name="Comma 4 2" xfId="6173" xr:uid="{00000000-0005-0000-0000-0000E2310000}"/>
    <cellStyle name="Comma 4 3" xfId="6174" xr:uid="{00000000-0005-0000-0000-0000E3310000}"/>
    <cellStyle name="Comma 5" xfId="6175" xr:uid="{00000000-0005-0000-0000-0000E4310000}"/>
    <cellStyle name="Comma 5 2" xfId="6176" xr:uid="{00000000-0005-0000-0000-0000E5310000}"/>
    <cellStyle name="Comma 5 3" xfId="6177" xr:uid="{00000000-0005-0000-0000-0000E6310000}"/>
    <cellStyle name="Comma 6" xfId="6178" xr:uid="{00000000-0005-0000-0000-0000E7310000}"/>
    <cellStyle name="Comma 6 2" xfId="6179" xr:uid="{00000000-0005-0000-0000-0000E8310000}"/>
    <cellStyle name="Comma 6 3" xfId="6180" xr:uid="{00000000-0005-0000-0000-0000E9310000}"/>
    <cellStyle name="Comma 7" xfId="6181" xr:uid="{00000000-0005-0000-0000-0000EA310000}"/>
    <cellStyle name="Comma 7 2" xfId="6182" xr:uid="{00000000-0005-0000-0000-0000EB310000}"/>
    <cellStyle name="Comma 7 3" xfId="6183" xr:uid="{00000000-0005-0000-0000-0000EC310000}"/>
    <cellStyle name="Comma 8" xfId="6184" xr:uid="{00000000-0005-0000-0000-0000ED310000}"/>
    <cellStyle name="Comma 8 2" xfId="6185" xr:uid="{00000000-0005-0000-0000-0000EE310000}"/>
    <cellStyle name="Comma 8 3" xfId="6186" xr:uid="{00000000-0005-0000-0000-0000EF310000}"/>
    <cellStyle name="Comma 9" xfId="6187" xr:uid="{00000000-0005-0000-0000-0000F0310000}"/>
    <cellStyle name="Comma 9 2" xfId="6188" xr:uid="{00000000-0005-0000-0000-0000F1310000}"/>
    <cellStyle name="Comma 9 3" xfId="6189" xr:uid="{00000000-0005-0000-0000-0000F2310000}"/>
    <cellStyle name="Currency 2" xfId="6190" xr:uid="{00000000-0005-0000-0000-0000F3310000}"/>
    <cellStyle name="Currency 2 2" xfId="6191" xr:uid="{00000000-0005-0000-0000-0000F4310000}"/>
    <cellStyle name="Currency 2 3" xfId="6192" xr:uid="{00000000-0005-0000-0000-0000F5310000}"/>
    <cellStyle name="Date" xfId="6193" xr:uid="{00000000-0005-0000-0000-0000F6310000}"/>
    <cellStyle name="Excel Built-in Normal" xfId="35" xr:uid="{00000000-0005-0000-0000-0000F7310000}"/>
    <cellStyle name="Excel Built-in Normal 2" xfId="36" xr:uid="{00000000-0005-0000-0000-0000F8310000}"/>
    <cellStyle name="Excel Built-in Normal 3" xfId="6194" xr:uid="{00000000-0005-0000-0000-0000F9310000}"/>
    <cellStyle name="Excel Built-in Normal 3 2" xfId="37" xr:uid="{00000000-0005-0000-0000-0000FA310000}"/>
    <cellStyle name="Excel Built-in Normal 3 3" xfId="34974" xr:uid="{00000000-0005-0000-0000-0000FB310000}"/>
    <cellStyle name="Explanatory Text 10" xfId="6195" xr:uid="{00000000-0005-0000-0000-0000FC310000}"/>
    <cellStyle name="Explanatory Text 11" xfId="6196" xr:uid="{00000000-0005-0000-0000-0000FD310000}"/>
    <cellStyle name="Explanatory Text 12" xfId="6197" xr:uid="{00000000-0005-0000-0000-0000FE310000}"/>
    <cellStyle name="Explanatory Text 13" xfId="6198" xr:uid="{00000000-0005-0000-0000-0000FF310000}"/>
    <cellStyle name="Explanatory Text 14" xfId="6199" xr:uid="{00000000-0005-0000-0000-000000320000}"/>
    <cellStyle name="Explanatory Text 15" xfId="6200" xr:uid="{00000000-0005-0000-0000-000001320000}"/>
    <cellStyle name="Explanatory Text 16" xfId="6201" xr:uid="{00000000-0005-0000-0000-000002320000}"/>
    <cellStyle name="Explanatory Text 17" xfId="6202" xr:uid="{00000000-0005-0000-0000-000003320000}"/>
    <cellStyle name="Explanatory Text 18" xfId="6203" xr:uid="{00000000-0005-0000-0000-000004320000}"/>
    <cellStyle name="Explanatory Text 19" xfId="6204" xr:uid="{00000000-0005-0000-0000-000005320000}"/>
    <cellStyle name="Explanatory Text 2" xfId="38" xr:uid="{00000000-0005-0000-0000-000006320000}"/>
    <cellStyle name="Explanatory Text 2 10" xfId="6206" xr:uid="{00000000-0005-0000-0000-000007320000}"/>
    <cellStyle name="Explanatory Text 2 11" xfId="6207" xr:uid="{00000000-0005-0000-0000-000008320000}"/>
    <cellStyle name="Explanatory Text 2 12" xfId="6208" xr:uid="{00000000-0005-0000-0000-000009320000}"/>
    <cellStyle name="Explanatory Text 2 13" xfId="6209" xr:uid="{00000000-0005-0000-0000-00000A320000}"/>
    <cellStyle name="Explanatory Text 2 14" xfId="6205" xr:uid="{00000000-0005-0000-0000-00000B320000}"/>
    <cellStyle name="Explanatory Text 2 2" xfId="6210" xr:uid="{00000000-0005-0000-0000-00000C320000}"/>
    <cellStyle name="Explanatory Text 2 2 2" xfId="34975" xr:uid="{00000000-0005-0000-0000-00000D320000}"/>
    <cellStyle name="Explanatory Text 2 3" xfId="6211" xr:uid="{00000000-0005-0000-0000-00000E320000}"/>
    <cellStyle name="Explanatory Text 2 4" xfId="6212" xr:uid="{00000000-0005-0000-0000-00000F320000}"/>
    <cellStyle name="Explanatory Text 2 5" xfId="6213" xr:uid="{00000000-0005-0000-0000-000010320000}"/>
    <cellStyle name="Explanatory Text 2 6" xfId="6214" xr:uid="{00000000-0005-0000-0000-000011320000}"/>
    <cellStyle name="Explanatory Text 2 7" xfId="6215" xr:uid="{00000000-0005-0000-0000-000012320000}"/>
    <cellStyle name="Explanatory Text 2 8" xfId="6216" xr:uid="{00000000-0005-0000-0000-000013320000}"/>
    <cellStyle name="Explanatory Text 2 9" xfId="6217" xr:uid="{00000000-0005-0000-0000-000014320000}"/>
    <cellStyle name="Explanatory Text 20" xfId="6218" xr:uid="{00000000-0005-0000-0000-000015320000}"/>
    <cellStyle name="Explanatory Text 21" xfId="6219" xr:uid="{00000000-0005-0000-0000-000016320000}"/>
    <cellStyle name="Explanatory Text 21 10" xfId="6220" xr:uid="{00000000-0005-0000-0000-000017320000}"/>
    <cellStyle name="Explanatory Text 21 11" xfId="6221" xr:uid="{00000000-0005-0000-0000-000018320000}"/>
    <cellStyle name="Explanatory Text 21 12" xfId="6222" xr:uid="{00000000-0005-0000-0000-000019320000}"/>
    <cellStyle name="Explanatory Text 21 13" xfId="6223" xr:uid="{00000000-0005-0000-0000-00001A320000}"/>
    <cellStyle name="Explanatory Text 21 14" xfId="6224" xr:uid="{00000000-0005-0000-0000-00001B320000}"/>
    <cellStyle name="Explanatory Text 21 2" xfId="6225" xr:uid="{00000000-0005-0000-0000-00001C320000}"/>
    <cellStyle name="Explanatory Text 21 2 2" xfId="6226" xr:uid="{00000000-0005-0000-0000-00001D320000}"/>
    <cellStyle name="Explanatory Text 21 2 3" xfId="6227" xr:uid="{00000000-0005-0000-0000-00001E320000}"/>
    <cellStyle name="Explanatory Text 21 2 3 2" xfId="6228" xr:uid="{00000000-0005-0000-0000-00001F320000}"/>
    <cellStyle name="Explanatory Text 21 2 4" xfId="6229" xr:uid="{00000000-0005-0000-0000-000020320000}"/>
    <cellStyle name="Explanatory Text 21 2 5" xfId="6230" xr:uid="{00000000-0005-0000-0000-000021320000}"/>
    <cellStyle name="Explanatory Text 21 3" xfId="6231" xr:uid="{00000000-0005-0000-0000-000022320000}"/>
    <cellStyle name="Explanatory Text 21 4" xfId="6232" xr:uid="{00000000-0005-0000-0000-000023320000}"/>
    <cellStyle name="Explanatory Text 21 5" xfId="6233" xr:uid="{00000000-0005-0000-0000-000024320000}"/>
    <cellStyle name="Explanatory Text 21 6" xfId="6234" xr:uid="{00000000-0005-0000-0000-000025320000}"/>
    <cellStyle name="Explanatory Text 21 7" xfId="6235" xr:uid="{00000000-0005-0000-0000-000026320000}"/>
    <cellStyle name="Explanatory Text 21 8" xfId="6236" xr:uid="{00000000-0005-0000-0000-000027320000}"/>
    <cellStyle name="Explanatory Text 21 9" xfId="6237" xr:uid="{00000000-0005-0000-0000-000028320000}"/>
    <cellStyle name="Explanatory Text 22" xfId="6238" xr:uid="{00000000-0005-0000-0000-000029320000}"/>
    <cellStyle name="Explanatory Text 22 2" xfId="6239" xr:uid="{00000000-0005-0000-0000-00002A320000}"/>
    <cellStyle name="Explanatory Text 22 3" xfId="6240" xr:uid="{00000000-0005-0000-0000-00002B320000}"/>
    <cellStyle name="Explanatory Text 22 3 2" xfId="31603" xr:uid="{00000000-0005-0000-0000-00002C320000}"/>
    <cellStyle name="Explanatory Text 22 4" xfId="6241" xr:uid="{00000000-0005-0000-0000-00002D320000}"/>
    <cellStyle name="Explanatory Text 22 4 2" xfId="31604" xr:uid="{00000000-0005-0000-0000-00002E320000}"/>
    <cellStyle name="Explanatory Text 22 5" xfId="31602" xr:uid="{00000000-0005-0000-0000-00002F320000}"/>
    <cellStyle name="Explanatory Text 23" xfId="6242" xr:uid="{00000000-0005-0000-0000-000030320000}"/>
    <cellStyle name="Explanatory Text 23 2" xfId="6243" xr:uid="{00000000-0005-0000-0000-000031320000}"/>
    <cellStyle name="Explanatory Text 23 3" xfId="6244" xr:uid="{00000000-0005-0000-0000-000032320000}"/>
    <cellStyle name="Explanatory Text 23 3 2" xfId="6245" xr:uid="{00000000-0005-0000-0000-000033320000}"/>
    <cellStyle name="Explanatory Text 23 3 2 2" xfId="31606" xr:uid="{00000000-0005-0000-0000-000034320000}"/>
    <cellStyle name="Explanatory Text 23 4" xfId="6246" xr:uid="{00000000-0005-0000-0000-000035320000}"/>
    <cellStyle name="Explanatory Text 23 5" xfId="6247" xr:uid="{00000000-0005-0000-0000-000036320000}"/>
    <cellStyle name="Explanatory Text 23 5 2" xfId="31607" xr:uid="{00000000-0005-0000-0000-000037320000}"/>
    <cellStyle name="Explanatory Text 23 6" xfId="31605" xr:uid="{00000000-0005-0000-0000-000038320000}"/>
    <cellStyle name="Explanatory Text 24" xfId="6248" xr:uid="{00000000-0005-0000-0000-000039320000}"/>
    <cellStyle name="Explanatory Text 24 2" xfId="6249" xr:uid="{00000000-0005-0000-0000-00003A320000}"/>
    <cellStyle name="Explanatory Text 24 3" xfId="6250" xr:uid="{00000000-0005-0000-0000-00003B320000}"/>
    <cellStyle name="Explanatory Text 24 4" xfId="6251" xr:uid="{00000000-0005-0000-0000-00003C320000}"/>
    <cellStyle name="Explanatory Text 24 5" xfId="6252" xr:uid="{00000000-0005-0000-0000-00003D320000}"/>
    <cellStyle name="Explanatory Text 24 6" xfId="6253" xr:uid="{00000000-0005-0000-0000-00003E320000}"/>
    <cellStyle name="Explanatory Text 25" xfId="6254" xr:uid="{00000000-0005-0000-0000-00003F320000}"/>
    <cellStyle name="Explanatory Text 26" xfId="6255" xr:uid="{00000000-0005-0000-0000-000040320000}"/>
    <cellStyle name="Explanatory Text 27" xfId="6256" xr:uid="{00000000-0005-0000-0000-000041320000}"/>
    <cellStyle name="Explanatory Text 28" xfId="6257" xr:uid="{00000000-0005-0000-0000-000042320000}"/>
    <cellStyle name="Explanatory Text 29" xfId="6258" xr:uid="{00000000-0005-0000-0000-000043320000}"/>
    <cellStyle name="Explanatory Text 3" xfId="6259" xr:uid="{00000000-0005-0000-0000-000044320000}"/>
    <cellStyle name="Explanatory Text 30" xfId="6260" xr:uid="{00000000-0005-0000-0000-000045320000}"/>
    <cellStyle name="Explanatory Text 31" xfId="6261" xr:uid="{00000000-0005-0000-0000-000046320000}"/>
    <cellStyle name="Explanatory Text 32" xfId="6262" xr:uid="{00000000-0005-0000-0000-000047320000}"/>
    <cellStyle name="Explanatory Text 33" xfId="6263" xr:uid="{00000000-0005-0000-0000-000048320000}"/>
    <cellStyle name="Explanatory Text 34" xfId="6264" xr:uid="{00000000-0005-0000-0000-000049320000}"/>
    <cellStyle name="Explanatory Text 4" xfId="6265" xr:uid="{00000000-0005-0000-0000-00004A320000}"/>
    <cellStyle name="Explanatory Text 5" xfId="6266" xr:uid="{00000000-0005-0000-0000-00004B320000}"/>
    <cellStyle name="Explanatory Text 6" xfId="6267" xr:uid="{00000000-0005-0000-0000-00004C320000}"/>
    <cellStyle name="Explanatory Text 7" xfId="6268" xr:uid="{00000000-0005-0000-0000-00004D320000}"/>
    <cellStyle name="Explanatory Text 8" xfId="6269" xr:uid="{00000000-0005-0000-0000-00004E320000}"/>
    <cellStyle name="Explanatory Text 9" xfId="6270" xr:uid="{00000000-0005-0000-0000-00004F320000}"/>
    <cellStyle name="Fixed" xfId="6271" xr:uid="{00000000-0005-0000-0000-000050320000}"/>
    <cellStyle name="Good 10" xfId="6272" xr:uid="{00000000-0005-0000-0000-000051320000}"/>
    <cellStyle name="Good 11" xfId="6273" xr:uid="{00000000-0005-0000-0000-000052320000}"/>
    <cellStyle name="Good 12" xfId="6274" xr:uid="{00000000-0005-0000-0000-000053320000}"/>
    <cellStyle name="Good 13" xfId="6275" xr:uid="{00000000-0005-0000-0000-000054320000}"/>
    <cellStyle name="Good 14" xfId="6276" xr:uid="{00000000-0005-0000-0000-000055320000}"/>
    <cellStyle name="Good 15" xfId="6277" xr:uid="{00000000-0005-0000-0000-000056320000}"/>
    <cellStyle name="Good 16" xfId="6278" xr:uid="{00000000-0005-0000-0000-000057320000}"/>
    <cellStyle name="Good 17" xfId="6279" xr:uid="{00000000-0005-0000-0000-000058320000}"/>
    <cellStyle name="Good 18" xfId="6280" xr:uid="{00000000-0005-0000-0000-000059320000}"/>
    <cellStyle name="Good 19" xfId="6281" xr:uid="{00000000-0005-0000-0000-00005A320000}"/>
    <cellStyle name="Good 2" xfId="39" xr:uid="{00000000-0005-0000-0000-00005B320000}"/>
    <cellStyle name="Good 2 10" xfId="6283" xr:uid="{00000000-0005-0000-0000-00005C320000}"/>
    <cellStyle name="Good 2 11" xfId="6284" xr:uid="{00000000-0005-0000-0000-00005D320000}"/>
    <cellStyle name="Good 2 12" xfId="6285" xr:uid="{00000000-0005-0000-0000-00005E320000}"/>
    <cellStyle name="Good 2 13" xfId="6286" xr:uid="{00000000-0005-0000-0000-00005F320000}"/>
    <cellStyle name="Good 2 14" xfId="6282" xr:uid="{00000000-0005-0000-0000-000060320000}"/>
    <cellStyle name="Good 2 2" xfId="6287" xr:uid="{00000000-0005-0000-0000-000061320000}"/>
    <cellStyle name="Good 2 3" xfId="6288" xr:uid="{00000000-0005-0000-0000-000062320000}"/>
    <cellStyle name="Good 2 4" xfId="6289" xr:uid="{00000000-0005-0000-0000-000063320000}"/>
    <cellStyle name="Good 2 5" xfId="6290" xr:uid="{00000000-0005-0000-0000-000064320000}"/>
    <cellStyle name="Good 2 6" xfId="6291" xr:uid="{00000000-0005-0000-0000-000065320000}"/>
    <cellStyle name="Good 2 7" xfId="6292" xr:uid="{00000000-0005-0000-0000-000066320000}"/>
    <cellStyle name="Good 2 8" xfId="6293" xr:uid="{00000000-0005-0000-0000-000067320000}"/>
    <cellStyle name="Good 2 9" xfId="6294" xr:uid="{00000000-0005-0000-0000-000068320000}"/>
    <cellStyle name="Good 20" xfId="6295" xr:uid="{00000000-0005-0000-0000-000069320000}"/>
    <cellStyle name="Good 21" xfId="6296" xr:uid="{00000000-0005-0000-0000-00006A320000}"/>
    <cellStyle name="Good 21 10" xfId="6297" xr:uid="{00000000-0005-0000-0000-00006B320000}"/>
    <cellStyle name="Good 21 11" xfId="6298" xr:uid="{00000000-0005-0000-0000-00006C320000}"/>
    <cellStyle name="Good 21 12" xfId="6299" xr:uid="{00000000-0005-0000-0000-00006D320000}"/>
    <cellStyle name="Good 21 13" xfId="6300" xr:uid="{00000000-0005-0000-0000-00006E320000}"/>
    <cellStyle name="Good 21 14" xfId="6301" xr:uid="{00000000-0005-0000-0000-00006F320000}"/>
    <cellStyle name="Good 21 2" xfId="6302" xr:uid="{00000000-0005-0000-0000-000070320000}"/>
    <cellStyle name="Good 21 2 2" xfId="6303" xr:uid="{00000000-0005-0000-0000-000071320000}"/>
    <cellStyle name="Good 21 2 3" xfId="6304" xr:uid="{00000000-0005-0000-0000-000072320000}"/>
    <cellStyle name="Good 21 2 3 2" xfId="6305" xr:uid="{00000000-0005-0000-0000-000073320000}"/>
    <cellStyle name="Good 21 2 4" xfId="6306" xr:uid="{00000000-0005-0000-0000-000074320000}"/>
    <cellStyle name="Good 21 2 5" xfId="6307" xr:uid="{00000000-0005-0000-0000-000075320000}"/>
    <cellStyle name="Good 21 3" xfId="6308" xr:uid="{00000000-0005-0000-0000-000076320000}"/>
    <cellStyle name="Good 21 4" xfId="6309" xr:uid="{00000000-0005-0000-0000-000077320000}"/>
    <cellStyle name="Good 21 5" xfId="6310" xr:uid="{00000000-0005-0000-0000-000078320000}"/>
    <cellStyle name="Good 21 6" xfId="6311" xr:uid="{00000000-0005-0000-0000-000079320000}"/>
    <cellStyle name="Good 21 7" xfId="6312" xr:uid="{00000000-0005-0000-0000-00007A320000}"/>
    <cellStyle name="Good 21 8" xfId="6313" xr:uid="{00000000-0005-0000-0000-00007B320000}"/>
    <cellStyle name="Good 21 9" xfId="6314" xr:uid="{00000000-0005-0000-0000-00007C320000}"/>
    <cellStyle name="Good 22" xfId="6315" xr:uid="{00000000-0005-0000-0000-00007D320000}"/>
    <cellStyle name="Good 22 2" xfId="6316" xr:uid="{00000000-0005-0000-0000-00007E320000}"/>
    <cellStyle name="Good 22 3" xfId="6317" xr:uid="{00000000-0005-0000-0000-00007F320000}"/>
    <cellStyle name="Good 22 3 2" xfId="31609" xr:uid="{00000000-0005-0000-0000-000080320000}"/>
    <cellStyle name="Good 22 4" xfId="6318" xr:uid="{00000000-0005-0000-0000-000081320000}"/>
    <cellStyle name="Good 22 4 2" xfId="31610" xr:uid="{00000000-0005-0000-0000-000082320000}"/>
    <cellStyle name="Good 22 5" xfId="31608" xr:uid="{00000000-0005-0000-0000-000083320000}"/>
    <cellStyle name="Good 23" xfId="6319" xr:uid="{00000000-0005-0000-0000-000084320000}"/>
    <cellStyle name="Good 23 2" xfId="6320" xr:uid="{00000000-0005-0000-0000-000085320000}"/>
    <cellStyle name="Good 23 3" xfId="6321" xr:uid="{00000000-0005-0000-0000-000086320000}"/>
    <cellStyle name="Good 23 3 2" xfId="6322" xr:uid="{00000000-0005-0000-0000-000087320000}"/>
    <cellStyle name="Good 23 3 2 2" xfId="31612" xr:uid="{00000000-0005-0000-0000-000088320000}"/>
    <cellStyle name="Good 23 4" xfId="6323" xr:uid="{00000000-0005-0000-0000-000089320000}"/>
    <cellStyle name="Good 23 5" xfId="6324" xr:uid="{00000000-0005-0000-0000-00008A320000}"/>
    <cellStyle name="Good 23 5 2" xfId="31613" xr:uid="{00000000-0005-0000-0000-00008B320000}"/>
    <cellStyle name="Good 23 6" xfId="31611" xr:uid="{00000000-0005-0000-0000-00008C320000}"/>
    <cellStyle name="Good 24" xfId="6325" xr:uid="{00000000-0005-0000-0000-00008D320000}"/>
    <cellStyle name="Good 24 2" xfId="6326" xr:uid="{00000000-0005-0000-0000-00008E320000}"/>
    <cellStyle name="Good 24 3" xfId="6327" xr:uid="{00000000-0005-0000-0000-00008F320000}"/>
    <cellStyle name="Good 24 4" xfId="6328" xr:uid="{00000000-0005-0000-0000-000090320000}"/>
    <cellStyle name="Good 24 5" xfId="6329" xr:uid="{00000000-0005-0000-0000-000091320000}"/>
    <cellStyle name="Good 24 6" xfId="6330" xr:uid="{00000000-0005-0000-0000-000092320000}"/>
    <cellStyle name="Good 25" xfId="6331" xr:uid="{00000000-0005-0000-0000-000093320000}"/>
    <cellStyle name="Good 26" xfId="6332" xr:uid="{00000000-0005-0000-0000-000094320000}"/>
    <cellStyle name="Good 27" xfId="6333" xr:uid="{00000000-0005-0000-0000-000095320000}"/>
    <cellStyle name="Good 28" xfId="6334" xr:uid="{00000000-0005-0000-0000-000096320000}"/>
    <cellStyle name="Good 29" xfId="6335" xr:uid="{00000000-0005-0000-0000-000097320000}"/>
    <cellStyle name="Good 3" xfId="6336" xr:uid="{00000000-0005-0000-0000-000098320000}"/>
    <cellStyle name="Good 30" xfId="6337" xr:uid="{00000000-0005-0000-0000-000099320000}"/>
    <cellStyle name="Good 31" xfId="6338" xr:uid="{00000000-0005-0000-0000-00009A320000}"/>
    <cellStyle name="Good 32" xfId="6339" xr:uid="{00000000-0005-0000-0000-00009B320000}"/>
    <cellStyle name="Good 33" xfId="6340" xr:uid="{00000000-0005-0000-0000-00009C320000}"/>
    <cellStyle name="Good 34" xfId="6341" xr:uid="{00000000-0005-0000-0000-00009D320000}"/>
    <cellStyle name="Good 4" xfId="6342" xr:uid="{00000000-0005-0000-0000-00009E320000}"/>
    <cellStyle name="Good 5" xfId="6343" xr:uid="{00000000-0005-0000-0000-00009F320000}"/>
    <cellStyle name="Good 6" xfId="6344" xr:uid="{00000000-0005-0000-0000-0000A0320000}"/>
    <cellStyle name="Good 7" xfId="6345" xr:uid="{00000000-0005-0000-0000-0000A1320000}"/>
    <cellStyle name="Good 8" xfId="6346" xr:uid="{00000000-0005-0000-0000-0000A2320000}"/>
    <cellStyle name="Good 9" xfId="6347" xr:uid="{00000000-0005-0000-0000-0000A3320000}"/>
    <cellStyle name="Heading 1 10" xfId="6348" xr:uid="{00000000-0005-0000-0000-0000A4320000}"/>
    <cellStyle name="Heading 1 11" xfId="6349" xr:uid="{00000000-0005-0000-0000-0000A5320000}"/>
    <cellStyle name="Heading 1 12" xfId="6350" xr:uid="{00000000-0005-0000-0000-0000A6320000}"/>
    <cellStyle name="Heading 1 13" xfId="6351" xr:uid="{00000000-0005-0000-0000-0000A7320000}"/>
    <cellStyle name="Heading 1 14" xfId="6352" xr:uid="{00000000-0005-0000-0000-0000A8320000}"/>
    <cellStyle name="Heading 1 15" xfId="6353" xr:uid="{00000000-0005-0000-0000-0000A9320000}"/>
    <cellStyle name="Heading 1 16" xfId="6354" xr:uid="{00000000-0005-0000-0000-0000AA320000}"/>
    <cellStyle name="Heading 1 17" xfId="6355" xr:uid="{00000000-0005-0000-0000-0000AB320000}"/>
    <cellStyle name="Heading 1 18" xfId="6356" xr:uid="{00000000-0005-0000-0000-0000AC320000}"/>
    <cellStyle name="Heading 1 19" xfId="6357" xr:uid="{00000000-0005-0000-0000-0000AD320000}"/>
    <cellStyle name="Heading 1 2" xfId="40" xr:uid="{00000000-0005-0000-0000-0000AE320000}"/>
    <cellStyle name="Heading 1 2 10" xfId="6359" xr:uid="{00000000-0005-0000-0000-0000AF320000}"/>
    <cellStyle name="Heading 1 2 11" xfId="6360" xr:uid="{00000000-0005-0000-0000-0000B0320000}"/>
    <cellStyle name="Heading 1 2 12" xfId="6361" xr:uid="{00000000-0005-0000-0000-0000B1320000}"/>
    <cellStyle name="Heading 1 2 13" xfId="6362" xr:uid="{00000000-0005-0000-0000-0000B2320000}"/>
    <cellStyle name="Heading 1 2 14" xfId="6358" xr:uid="{00000000-0005-0000-0000-0000B3320000}"/>
    <cellStyle name="Heading 1 2 2" xfId="6363" xr:uid="{00000000-0005-0000-0000-0000B4320000}"/>
    <cellStyle name="Heading 1 2 3" xfId="6364" xr:uid="{00000000-0005-0000-0000-0000B5320000}"/>
    <cellStyle name="Heading 1 2 4" xfId="6365" xr:uid="{00000000-0005-0000-0000-0000B6320000}"/>
    <cellStyle name="Heading 1 2 5" xfId="6366" xr:uid="{00000000-0005-0000-0000-0000B7320000}"/>
    <cellStyle name="Heading 1 2 6" xfId="6367" xr:uid="{00000000-0005-0000-0000-0000B8320000}"/>
    <cellStyle name="Heading 1 2 7" xfId="6368" xr:uid="{00000000-0005-0000-0000-0000B9320000}"/>
    <cellStyle name="Heading 1 2 8" xfId="6369" xr:uid="{00000000-0005-0000-0000-0000BA320000}"/>
    <cellStyle name="Heading 1 2 9" xfId="6370" xr:uid="{00000000-0005-0000-0000-0000BB320000}"/>
    <cellStyle name="Heading 1 20" xfId="6371" xr:uid="{00000000-0005-0000-0000-0000BC320000}"/>
    <cellStyle name="Heading 1 21" xfId="6372" xr:uid="{00000000-0005-0000-0000-0000BD320000}"/>
    <cellStyle name="Heading 1 21 10" xfId="6373" xr:uid="{00000000-0005-0000-0000-0000BE320000}"/>
    <cellStyle name="Heading 1 21 11" xfId="6374" xr:uid="{00000000-0005-0000-0000-0000BF320000}"/>
    <cellStyle name="Heading 1 21 12" xfId="6375" xr:uid="{00000000-0005-0000-0000-0000C0320000}"/>
    <cellStyle name="Heading 1 21 13" xfId="6376" xr:uid="{00000000-0005-0000-0000-0000C1320000}"/>
    <cellStyle name="Heading 1 21 14" xfId="6377" xr:uid="{00000000-0005-0000-0000-0000C2320000}"/>
    <cellStyle name="Heading 1 21 2" xfId="6378" xr:uid="{00000000-0005-0000-0000-0000C3320000}"/>
    <cellStyle name="Heading 1 21 2 2" xfId="6379" xr:uid="{00000000-0005-0000-0000-0000C4320000}"/>
    <cellStyle name="Heading 1 21 2 3" xfId="6380" xr:uid="{00000000-0005-0000-0000-0000C5320000}"/>
    <cellStyle name="Heading 1 21 2 3 2" xfId="6381" xr:uid="{00000000-0005-0000-0000-0000C6320000}"/>
    <cellStyle name="Heading 1 21 2 4" xfId="6382" xr:uid="{00000000-0005-0000-0000-0000C7320000}"/>
    <cellStyle name="Heading 1 21 2 5" xfId="6383" xr:uid="{00000000-0005-0000-0000-0000C8320000}"/>
    <cellStyle name="Heading 1 21 3" xfId="6384" xr:uid="{00000000-0005-0000-0000-0000C9320000}"/>
    <cellStyle name="Heading 1 21 4" xfId="6385" xr:uid="{00000000-0005-0000-0000-0000CA320000}"/>
    <cellStyle name="Heading 1 21 5" xfId="6386" xr:uid="{00000000-0005-0000-0000-0000CB320000}"/>
    <cellStyle name="Heading 1 21 6" xfId="6387" xr:uid="{00000000-0005-0000-0000-0000CC320000}"/>
    <cellStyle name="Heading 1 21 7" xfId="6388" xr:uid="{00000000-0005-0000-0000-0000CD320000}"/>
    <cellStyle name="Heading 1 21 8" xfId="6389" xr:uid="{00000000-0005-0000-0000-0000CE320000}"/>
    <cellStyle name="Heading 1 21 9" xfId="6390" xr:uid="{00000000-0005-0000-0000-0000CF320000}"/>
    <cellStyle name="Heading 1 22" xfId="6391" xr:uid="{00000000-0005-0000-0000-0000D0320000}"/>
    <cellStyle name="Heading 1 22 2" xfId="6392" xr:uid="{00000000-0005-0000-0000-0000D1320000}"/>
    <cellStyle name="Heading 1 22 3" xfId="6393" xr:uid="{00000000-0005-0000-0000-0000D2320000}"/>
    <cellStyle name="Heading 1 22 4" xfId="6394" xr:uid="{00000000-0005-0000-0000-0000D3320000}"/>
    <cellStyle name="Heading 1 22 4 2" xfId="31615" xr:uid="{00000000-0005-0000-0000-0000D4320000}"/>
    <cellStyle name="Heading 1 22 5" xfId="6395" xr:uid="{00000000-0005-0000-0000-0000D5320000}"/>
    <cellStyle name="Heading 1 22 5 2" xfId="31616" xr:uid="{00000000-0005-0000-0000-0000D6320000}"/>
    <cellStyle name="Heading 1 22 6" xfId="31614" xr:uid="{00000000-0005-0000-0000-0000D7320000}"/>
    <cellStyle name="Heading 1 23" xfId="6396" xr:uid="{00000000-0005-0000-0000-0000D8320000}"/>
    <cellStyle name="Heading 1 23 2" xfId="6397" xr:uid="{00000000-0005-0000-0000-0000D9320000}"/>
    <cellStyle name="Heading 1 23 3" xfId="6398" xr:uid="{00000000-0005-0000-0000-0000DA320000}"/>
    <cellStyle name="Heading 1 23 3 2" xfId="6399" xr:uid="{00000000-0005-0000-0000-0000DB320000}"/>
    <cellStyle name="Heading 1 23 3 2 2" xfId="31618" xr:uid="{00000000-0005-0000-0000-0000DC320000}"/>
    <cellStyle name="Heading 1 23 4" xfId="6400" xr:uid="{00000000-0005-0000-0000-0000DD320000}"/>
    <cellStyle name="Heading 1 23 5" xfId="6401" xr:uid="{00000000-0005-0000-0000-0000DE320000}"/>
    <cellStyle name="Heading 1 23 5 2" xfId="31619" xr:uid="{00000000-0005-0000-0000-0000DF320000}"/>
    <cellStyle name="Heading 1 23 6" xfId="31617" xr:uid="{00000000-0005-0000-0000-0000E0320000}"/>
    <cellStyle name="Heading 1 24" xfId="6402" xr:uid="{00000000-0005-0000-0000-0000E1320000}"/>
    <cellStyle name="Heading 1 24 2" xfId="6403" xr:uid="{00000000-0005-0000-0000-0000E2320000}"/>
    <cellStyle name="Heading 1 24 3" xfId="6404" xr:uid="{00000000-0005-0000-0000-0000E3320000}"/>
    <cellStyle name="Heading 1 24 4" xfId="6405" xr:uid="{00000000-0005-0000-0000-0000E4320000}"/>
    <cellStyle name="Heading 1 24 5" xfId="6406" xr:uid="{00000000-0005-0000-0000-0000E5320000}"/>
    <cellStyle name="Heading 1 24 6" xfId="6407" xr:uid="{00000000-0005-0000-0000-0000E6320000}"/>
    <cellStyle name="Heading 1 25" xfId="6408" xr:uid="{00000000-0005-0000-0000-0000E7320000}"/>
    <cellStyle name="Heading 1 26" xfId="6409" xr:uid="{00000000-0005-0000-0000-0000E8320000}"/>
    <cellStyle name="Heading 1 27" xfId="6410" xr:uid="{00000000-0005-0000-0000-0000E9320000}"/>
    <cellStyle name="Heading 1 28" xfId="6411" xr:uid="{00000000-0005-0000-0000-0000EA320000}"/>
    <cellStyle name="Heading 1 29" xfId="6412" xr:uid="{00000000-0005-0000-0000-0000EB320000}"/>
    <cellStyle name="Heading 1 3" xfId="6413" xr:uid="{00000000-0005-0000-0000-0000EC320000}"/>
    <cellStyle name="Heading 1 30" xfId="6414" xr:uid="{00000000-0005-0000-0000-0000ED320000}"/>
    <cellStyle name="Heading 1 31" xfId="6415" xr:uid="{00000000-0005-0000-0000-0000EE320000}"/>
    <cellStyle name="Heading 1 32" xfId="6416" xr:uid="{00000000-0005-0000-0000-0000EF320000}"/>
    <cellStyle name="Heading 1 33" xfId="6417" xr:uid="{00000000-0005-0000-0000-0000F0320000}"/>
    <cellStyle name="Heading 1 34" xfId="6418" xr:uid="{00000000-0005-0000-0000-0000F1320000}"/>
    <cellStyle name="Heading 1 4" xfId="6419" xr:uid="{00000000-0005-0000-0000-0000F2320000}"/>
    <cellStyle name="Heading 1 5" xfId="6420" xr:uid="{00000000-0005-0000-0000-0000F3320000}"/>
    <cellStyle name="Heading 1 6" xfId="6421" xr:uid="{00000000-0005-0000-0000-0000F4320000}"/>
    <cellStyle name="Heading 1 7" xfId="6422" xr:uid="{00000000-0005-0000-0000-0000F5320000}"/>
    <cellStyle name="Heading 1 8" xfId="6423" xr:uid="{00000000-0005-0000-0000-0000F6320000}"/>
    <cellStyle name="Heading 1 9" xfId="6424" xr:uid="{00000000-0005-0000-0000-0000F7320000}"/>
    <cellStyle name="Heading 2 10" xfId="6425" xr:uid="{00000000-0005-0000-0000-0000F8320000}"/>
    <cellStyle name="Heading 2 11" xfId="6426" xr:uid="{00000000-0005-0000-0000-0000F9320000}"/>
    <cellStyle name="Heading 2 12" xfId="6427" xr:uid="{00000000-0005-0000-0000-0000FA320000}"/>
    <cellStyle name="Heading 2 13" xfId="6428" xr:uid="{00000000-0005-0000-0000-0000FB320000}"/>
    <cellStyle name="Heading 2 14" xfId="6429" xr:uid="{00000000-0005-0000-0000-0000FC320000}"/>
    <cellStyle name="Heading 2 15" xfId="6430" xr:uid="{00000000-0005-0000-0000-0000FD320000}"/>
    <cellStyle name="Heading 2 16" xfId="6431" xr:uid="{00000000-0005-0000-0000-0000FE320000}"/>
    <cellStyle name="Heading 2 17" xfId="6432" xr:uid="{00000000-0005-0000-0000-0000FF320000}"/>
    <cellStyle name="Heading 2 18" xfId="6433" xr:uid="{00000000-0005-0000-0000-000000330000}"/>
    <cellStyle name="Heading 2 19" xfId="6434" xr:uid="{00000000-0005-0000-0000-000001330000}"/>
    <cellStyle name="Heading 2 2" xfId="41" xr:uid="{00000000-0005-0000-0000-000002330000}"/>
    <cellStyle name="Heading 2 2 10" xfId="6436" xr:uid="{00000000-0005-0000-0000-000003330000}"/>
    <cellStyle name="Heading 2 2 11" xfId="6437" xr:uid="{00000000-0005-0000-0000-000004330000}"/>
    <cellStyle name="Heading 2 2 12" xfId="6438" xr:uid="{00000000-0005-0000-0000-000005330000}"/>
    <cellStyle name="Heading 2 2 13" xfId="6439" xr:uid="{00000000-0005-0000-0000-000006330000}"/>
    <cellStyle name="Heading 2 2 14" xfId="6435" xr:uid="{00000000-0005-0000-0000-000007330000}"/>
    <cellStyle name="Heading 2 2 2" xfId="6440" xr:uid="{00000000-0005-0000-0000-000008330000}"/>
    <cellStyle name="Heading 2 2 3" xfId="6441" xr:uid="{00000000-0005-0000-0000-000009330000}"/>
    <cellStyle name="Heading 2 2 4" xfId="6442" xr:uid="{00000000-0005-0000-0000-00000A330000}"/>
    <cellStyle name="Heading 2 2 5" xfId="6443" xr:uid="{00000000-0005-0000-0000-00000B330000}"/>
    <cellStyle name="Heading 2 2 6" xfId="6444" xr:uid="{00000000-0005-0000-0000-00000C330000}"/>
    <cellStyle name="Heading 2 2 7" xfId="6445" xr:uid="{00000000-0005-0000-0000-00000D330000}"/>
    <cellStyle name="Heading 2 2 8" xfId="6446" xr:uid="{00000000-0005-0000-0000-00000E330000}"/>
    <cellStyle name="Heading 2 2 9" xfId="6447" xr:uid="{00000000-0005-0000-0000-00000F330000}"/>
    <cellStyle name="Heading 2 20" xfId="6448" xr:uid="{00000000-0005-0000-0000-000010330000}"/>
    <cellStyle name="Heading 2 21" xfId="6449" xr:uid="{00000000-0005-0000-0000-000011330000}"/>
    <cellStyle name="Heading 2 21 10" xfId="6450" xr:uid="{00000000-0005-0000-0000-000012330000}"/>
    <cellStyle name="Heading 2 21 11" xfId="6451" xr:uid="{00000000-0005-0000-0000-000013330000}"/>
    <cellStyle name="Heading 2 21 12" xfId="6452" xr:uid="{00000000-0005-0000-0000-000014330000}"/>
    <cellStyle name="Heading 2 21 13" xfId="6453" xr:uid="{00000000-0005-0000-0000-000015330000}"/>
    <cellStyle name="Heading 2 21 14" xfId="6454" xr:uid="{00000000-0005-0000-0000-000016330000}"/>
    <cellStyle name="Heading 2 21 2" xfId="6455" xr:uid="{00000000-0005-0000-0000-000017330000}"/>
    <cellStyle name="Heading 2 21 2 2" xfId="6456" xr:uid="{00000000-0005-0000-0000-000018330000}"/>
    <cellStyle name="Heading 2 21 2 3" xfId="6457" xr:uid="{00000000-0005-0000-0000-000019330000}"/>
    <cellStyle name="Heading 2 21 2 3 2" xfId="6458" xr:uid="{00000000-0005-0000-0000-00001A330000}"/>
    <cellStyle name="Heading 2 21 2 4" xfId="6459" xr:uid="{00000000-0005-0000-0000-00001B330000}"/>
    <cellStyle name="Heading 2 21 2 5" xfId="6460" xr:uid="{00000000-0005-0000-0000-00001C330000}"/>
    <cellStyle name="Heading 2 21 3" xfId="6461" xr:uid="{00000000-0005-0000-0000-00001D330000}"/>
    <cellStyle name="Heading 2 21 4" xfId="6462" xr:uid="{00000000-0005-0000-0000-00001E330000}"/>
    <cellStyle name="Heading 2 21 5" xfId="6463" xr:uid="{00000000-0005-0000-0000-00001F330000}"/>
    <cellStyle name="Heading 2 21 6" xfId="6464" xr:uid="{00000000-0005-0000-0000-000020330000}"/>
    <cellStyle name="Heading 2 21 7" xfId="6465" xr:uid="{00000000-0005-0000-0000-000021330000}"/>
    <cellStyle name="Heading 2 21 8" xfId="6466" xr:uid="{00000000-0005-0000-0000-000022330000}"/>
    <cellStyle name="Heading 2 21 9" xfId="6467" xr:uid="{00000000-0005-0000-0000-000023330000}"/>
    <cellStyle name="Heading 2 22" xfId="6468" xr:uid="{00000000-0005-0000-0000-000024330000}"/>
    <cellStyle name="Heading 2 22 2" xfId="6469" xr:uid="{00000000-0005-0000-0000-000025330000}"/>
    <cellStyle name="Heading 2 22 3" xfId="6470" xr:uid="{00000000-0005-0000-0000-000026330000}"/>
    <cellStyle name="Heading 2 22 4" xfId="6471" xr:uid="{00000000-0005-0000-0000-000027330000}"/>
    <cellStyle name="Heading 2 22 4 2" xfId="31621" xr:uid="{00000000-0005-0000-0000-000028330000}"/>
    <cellStyle name="Heading 2 22 5" xfId="6472" xr:uid="{00000000-0005-0000-0000-000029330000}"/>
    <cellStyle name="Heading 2 22 5 2" xfId="31622" xr:uid="{00000000-0005-0000-0000-00002A330000}"/>
    <cellStyle name="Heading 2 22 6" xfId="31620" xr:uid="{00000000-0005-0000-0000-00002B330000}"/>
    <cellStyle name="Heading 2 23" xfId="6473" xr:uid="{00000000-0005-0000-0000-00002C330000}"/>
    <cellStyle name="Heading 2 23 2" xfId="6474" xr:uid="{00000000-0005-0000-0000-00002D330000}"/>
    <cellStyle name="Heading 2 23 3" xfId="6475" xr:uid="{00000000-0005-0000-0000-00002E330000}"/>
    <cellStyle name="Heading 2 23 3 2" xfId="6476" xr:uid="{00000000-0005-0000-0000-00002F330000}"/>
    <cellStyle name="Heading 2 23 3 2 2" xfId="31624" xr:uid="{00000000-0005-0000-0000-000030330000}"/>
    <cellStyle name="Heading 2 23 4" xfId="6477" xr:uid="{00000000-0005-0000-0000-000031330000}"/>
    <cellStyle name="Heading 2 23 5" xfId="6478" xr:uid="{00000000-0005-0000-0000-000032330000}"/>
    <cellStyle name="Heading 2 23 5 2" xfId="31625" xr:uid="{00000000-0005-0000-0000-000033330000}"/>
    <cellStyle name="Heading 2 23 6" xfId="31623" xr:uid="{00000000-0005-0000-0000-000034330000}"/>
    <cellStyle name="Heading 2 24" xfId="6479" xr:uid="{00000000-0005-0000-0000-000035330000}"/>
    <cellStyle name="Heading 2 24 2" xfId="6480" xr:uid="{00000000-0005-0000-0000-000036330000}"/>
    <cellStyle name="Heading 2 24 3" xfId="6481" xr:uid="{00000000-0005-0000-0000-000037330000}"/>
    <cellStyle name="Heading 2 24 4" xfId="6482" xr:uid="{00000000-0005-0000-0000-000038330000}"/>
    <cellStyle name="Heading 2 24 5" xfId="6483" xr:uid="{00000000-0005-0000-0000-000039330000}"/>
    <cellStyle name="Heading 2 24 6" xfId="6484" xr:uid="{00000000-0005-0000-0000-00003A330000}"/>
    <cellStyle name="Heading 2 25" xfId="6485" xr:uid="{00000000-0005-0000-0000-00003B330000}"/>
    <cellStyle name="Heading 2 26" xfId="6486" xr:uid="{00000000-0005-0000-0000-00003C330000}"/>
    <cellStyle name="Heading 2 27" xfId="6487" xr:uid="{00000000-0005-0000-0000-00003D330000}"/>
    <cellStyle name="Heading 2 28" xfId="6488" xr:uid="{00000000-0005-0000-0000-00003E330000}"/>
    <cellStyle name="Heading 2 29" xfId="6489" xr:uid="{00000000-0005-0000-0000-00003F330000}"/>
    <cellStyle name="Heading 2 3" xfId="6490" xr:uid="{00000000-0005-0000-0000-000040330000}"/>
    <cellStyle name="Heading 2 30" xfId="6491" xr:uid="{00000000-0005-0000-0000-000041330000}"/>
    <cellStyle name="Heading 2 31" xfId="6492" xr:uid="{00000000-0005-0000-0000-000042330000}"/>
    <cellStyle name="Heading 2 32" xfId="6493" xr:uid="{00000000-0005-0000-0000-000043330000}"/>
    <cellStyle name="Heading 2 33" xfId="6494" xr:uid="{00000000-0005-0000-0000-000044330000}"/>
    <cellStyle name="Heading 2 34" xfId="6495" xr:uid="{00000000-0005-0000-0000-000045330000}"/>
    <cellStyle name="Heading 2 4" xfId="6496" xr:uid="{00000000-0005-0000-0000-000046330000}"/>
    <cellStyle name="Heading 2 5" xfId="6497" xr:uid="{00000000-0005-0000-0000-000047330000}"/>
    <cellStyle name="Heading 2 6" xfId="6498" xr:uid="{00000000-0005-0000-0000-000048330000}"/>
    <cellStyle name="Heading 2 7" xfId="6499" xr:uid="{00000000-0005-0000-0000-000049330000}"/>
    <cellStyle name="Heading 2 8" xfId="6500" xr:uid="{00000000-0005-0000-0000-00004A330000}"/>
    <cellStyle name="Heading 2 9" xfId="6501" xr:uid="{00000000-0005-0000-0000-00004B330000}"/>
    <cellStyle name="Heading 3 10" xfId="6502" xr:uid="{00000000-0005-0000-0000-00004C330000}"/>
    <cellStyle name="Heading 3 11" xfId="6503" xr:uid="{00000000-0005-0000-0000-00004D330000}"/>
    <cellStyle name="Heading 3 12" xfId="6504" xr:uid="{00000000-0005-0000-0000-00004E330000}"/>
    <cellStyle name="Heading 3 13" xfId="6505" xr:uid="{00000000-0005-0000-0000-00004F330000}"/>
    <cellStyle name="Heading 3 14" xfId="6506" xr:uid="{00000000-0005-0000-0000-000050330000}"/>
    <cellStyle name="Heading 3 15" xfId="6507" xr:uid="{00000000-0005-0000-0000-000051330000}"/>
    <cellStyle name="Heading 3 16" xfId="6508" xr:uid="{00000000-0005-0000-0000-000052330000}"/>
    <cellStyle name="Heading 3 17" xfId="6509" xr:uid="{00000000-0005-0000-0000-000053330000}"/>
    <cellStyle name="Heading 3 18" xfId="6510" xr:uid="{00000000-0005-0000-0000-000054330000}"/>
    <cellStyle name="Heading 3 19" xfId="6511" xr:uid="{00000000-0005-0000-0000-000055330000}"/>
    <cellStyle name="Heading 3 2" xfId="42" xr:uid="{00000000-0005-0000-0000-000056330000}"/>
    <cellStyle name="Heading 3 2 10" xfId="6513" xr:uid="{00000000-0005-0000-0000-000057330000}"/>
    <cellStyle name="Heading 3 2 11" xfId="6514" xr:uid="{00000000-0005-0000-0000-000058330000}"/>
    <cellStyle name="Heading 3 2 12" xfId="6515" xr:uid="{00000000-0005-0000-0000-000059330000}"/>
    <cellStyle name="Heading 3 2 13" xfId="6516" xr:uid="{00000000-0005-0000-0000-00005A330000}"/>
    <cellStyle name="Heading 3 2 14" xfId="6512" xr:uid="{00000000-0005-0000-0000-00005B330000}"/>
    <cellStyle name="Heading 3 2 2" xfId="6517" xr:uid="{00000000-0005-0000-0000-00005C330000}"/>
    <cellStyle name="Heading 3 2 3" xfId="6518" xr:uid="{00000000-0005-0000-0000-00005D330000}"/>
    <cellStyle name="Heading 3 2 4" xfId="6519" xr:uid="{00000000-0005-0000-0000-00005E330000}"/>
    <cellStyle name="Heading 3 2 5" xfId="6520" xr:uid="{00000000-0005-0000-0000-00005F330000}"/>
    <cellStyle name="Heading 3 2 6" xfId="6521" xr:uid="{00000000-0005-0000-0000-000060330000}"/>
    <cellStyle name="Heading 3 2 7" xfId="6522" xr:uid="{00000000-0005-0000-0000-000061330000}"/>
    <cellStyle name="Heading 3 2 8" xfId="6523" xr:uid="{00000000-0005-0000-0000-000062330000}"/>
    <cellStyle name="Heading 3 2 9" xfId="6524" xr:uid="{00000000-0005-0000-0000-000063330000}"/>
    <cellStyle name="Heading 3 20" xfId="6525" xr:uid="{00000000-0005-0000-0000-000064330000}"/>
    <cellStyle name="Heading 3 21" xfId="6526" xr:uid="{00000000-0005-0000-0000-000065330000}"/>
    <cellStyle name="Heading 3 21 10" xfId="6527" xr:uid="{00000000-0005-0000-0000-000066330000}"/>
    <cellStyle name="Heading 3 21 11" xfId="6528" xr:uid="{00000000-0005-0000-0000-000067330000}"/>
    <cellStyle name="Heading 3 21 12" xfId="6529" xr:uid="{00000000-0005-0000-0000-000068330000}"/>
    <cellStyle name="Heading 3 21 13" xfId="6530" xr:uid="{00000000-0005-0000-0000-000069330000}"/>
    <cellStyle name="Heading 3 21 14" xfId="6531" xr:uid="{00000000-0005-0000-0000-00006A330000}"/>
    <cellStyle name="Heading 3 21 2" xfId="6532" xr:uid="{00000000-0005-0000-0000-00006B330000}"/>
    <cellStyle name="Heading 3 21 2 2" xfId="6533" xr:uid="{00000000-0005-0000-0000-00006C330000}"/>
    <cellStyle name="Heading 3 21 2 3" xfId="6534" xr:uid="{00000000-0005-0000-0000-00006D330000}"/>
    <cellStyle name="Heading 3 21 2 3 2" xfId="6535" xr:uid="{00000000-0005-0000-0000-00006E330000}"/>
    <cellStyle name="Heading 3 21 2 4" xfId="6536" xr:uid="{00000000-0005-0000-0000-00006F330000}"/>
    <cellStyle name="Heading 3 21 2 5" xfId="6537" xr:uid="{00000000-0005-0000-0000-000070330000}"/>
    <cellStyle name="Heading 3 21 3" xfId="6538" xr:uid="{00000000-0005-0000-0000-000071330000}"/>
    <cellStyle name="Heading 3 21 4" xfId="6539" xr:uid="{00000000-0005-0000-0000-000072330000}"/>
    <cellStyle name="Heading 3 21 5" xfId="6540" xr:uid="{00000000-0005-0000-0000-000073330000}"/>
    <cellStyle name="Heading 3 21 6" xfId="6541" xr:uid="{00000000-0005-0000-0000-000074330000}"/>
    <cellStyle name="Heading 3 21 7" xfId="6542" xr:uid="{00000000-0005-0000-0000-000075330000}"/>
    <cellStyle name="Heading 3 21 8" xfId="6543" xr:uid="{00000000-0005-0000-0000-000076330000}"/>
    <cellStyle name="Heading 3 21 9" xfId="6544" xr:uid="{00000000-0005-0000-0000-000077330000}"/>
    <cellStyle name="Heading 3 22" xfId="6545" xr:uid="{00000000-0005-0000-0000-000078330000}"/>
    <cellStyle name="Heading 3 22 2" xfId="6546" xr:uid="{00000000-0005-0000-0000-000079330000}"/>
    <cellStyle name="Heading 3 22 3" xfId="6547" xr:uid="{00000000-0005-0000-0000-00007A330000}"/>
    <cellStyle name="Heading 3 22 4" xfId="6548" xr:uid="{00000000-0005-0000-0000-00007B330000}"/>
    <cellStyle name="Heading 3 22 4 2" xfId="31627" xr:uid="{00000000-0005-0000-0000-00007C330000}"/>
    <cellStyle name="Heading 3 22 5" xfId="6549" xr:uid="{00000000-0005-0000-0000-00007D330000}"/>
    <cellStyle name="Heading 3 22 5 2" xfId="31628" xr:uid="{00000000-0005-0000-0000-00007E330000}"/>
    <cellStyle name="Heading 3 22 6" xfId="31626" xr:uid="{00000000-0005-0000-0000-00007F330000}"/>
    <cellStyle name="Heading 3 23" xfId="6550" xr:uid="{00000000-0005-0000-0000-000080330000}"/>
    <cellStyle name="Heading 3 23 2" xfId="6551" xr:uid="{00000000-0005-0000-0000-000081330000}"/>
    <cellStyle name="Heading 3 23 3" xfId="6552" xr:uid="{00000000-0005-0000-0000-000082330000}"/>
    <cellStyle name="Heading 3 23 3 2" xfId="6553" xr:uid="{00000000-0005-0000-0000-000083330000}"/>
    <cellStyle name="Heading 3 23 3 2 2" xfId="31630" xr:uid="{00000000-0005-0000-0000-000084330000}"/>
    <cellStyle name="Heading 3 23 4" xfId="6554" xr:uid="{00000000-0005-0000-0000-000085330000}"/>
    <cellStyle name="Heading 3 23 5" xfId="6555" xr:uid="{00000000-0005-0000-0000-000086330000}"/>
    <cellStyle name="Heading 3 23 5 2" xfId="31631" xr:uid="{00000000-0005-0000-0000-000087330000}"/>
    <cellStyle name="Heading 3 23 6" xfId="31629" xr:uid="{00000000-0005-0000-0000-000088330000}"/>
    <cellStyle name="Heading 3 24" xfId="6556" xr:uid="{00000000-0005-0000-0000-000089330000}"/>
    <cellStyle name="Heading 3 24 2" xfId="6557" xr:uid="{00000000-0005-0000-0000-00008A330000}"/>
    <cellStyle name="Heading 3 24 3" xfId="6558" xr:uid="{00000000-0005-0000-0000-00008B330000}"/>
    <cellStyle name="Heading 3 24 4" xfId="6559" xr:uid="{00000000-0005-0000-0000-00008C330000}"/>
    <cellStyle name="Heading 3 24 5" xfId="6560" xr:uid="{00000000-0005-0000-0000-00008D330000}"/>
    <cellStyle name="Heading 3 24 6" xfId="6561" xr:uid="{00000000-0005-0000-0000-00008E330000}"/>
    <cellStyle name="Heading 3 25" xfId="6562" xr:uid="{00000000-0005-0000-0000-00008F330000}"/>
    <cellStyle name="Heading 3 26" xfId="6563" xr:uid="{00000000-0005-0000-0000-000090330000}"/>
    <cellStyle name="Heading 3 27" xfId="6564" xr:uid="{00000000-0005-0000-0000-000091330000}"/>
    <cellStyle name="Heading 3 28" xfId="6565" xr:uid="{00000000-0005-0000-0000-000092330000}"/>
    <cellStyle name="Heading 3 29" xfId="6566" xr:uid="{00000000-0005-0000-0000-000093330000}"/>
    <cellStyle name="Heading 3 3" xfId="6567" xr:uid="{00000000-0005-0000-0000-000094330000}"/>
    <cellStyle name="Heading 3 30" xfId="6568" xr:uid="{00000000-0005-0000-0000-000095330000}"/>
    <cellStyle name="Heading 3 31" xfId="6569" xr:uid="{00000000-0005-0000-0000-000096330000}"/>
    <cellStyle name="Heading 3 32" xfId="6570" xr:uid="{00000000-0005-0000-0000-000097330000}"/>
    <cellStyle name="Heading 3 33" xfId="6571" xr:uid="{00000000-0005-0000-0000-000098330000}"/>
    <cellStyle name="Heading 3 34" xfId="6572" xr:uid="{00000000-0005-0000-0000-000099330000}"/>
    <cellStyle name="Heading 3 4" xfId="6573" xr:uid="{00000000-0005-0000-0000-00009A330000}"/>
    <cellStyle name="Heading 3 5" xfId="6574" xr:uid="{00000000-0005-0000-0000-00009B330000}"/>
    <cellStyle name="Heading 3 6" xfId="6575" xr:uid="{00000000-0005-0000-0000-00009C330000}"/>
    <cellStyle name="Heading 3 7" xfId="6576" xr:uid="{00000000-0005-0000-0000-00009D330000}"/>
    <cellStyle name="Heading 3 8" xfId="6577" xr:uid="{00000000-0005-0000-0000-00009E330000}"/>
    <cellStyle name="Heading 3 9" xfId="6578" xr:uid="{00000000-0005-0000-0000-00009F330000}"/>
    <cellStyle name="Heading 4 10" xfId="6579" xr:uid="{00000000-0005-0000-0000-0000A0330000}"/>
    <cellStyle name="Heading 4 11" xfId="6580" xr:uid="{00000000-0005-0000-0000-0000A1330000}"/>
    <cellStyle name="Heading 4 12" xfId="6581" xr:uid="{00000000-0005-0000-0000-0000A2330000}"/>
    <cellStyle name="Heading 4 13" xfId="6582" xr:uid="{00000000-0005-0000-0000-0000A3330000}"/>
    <cellStyle name="Heading 4 14" xfId="6583" xr:uid="{00000000-0005-0000-0000-0000A4330000}"/>
    <cellStyle name="Heading 4 15" xfId="6584" xr:uid="{00000000-0005-0000-0000-0000A5330000}"/>
    <cellStyle name="Heading 4 16" xfId="6585" xr:uid="{00000000-0005-0000-0000-0000A6330000}"/>
    <cellStyle name="Heading 4 17" xfId="6586" xr:uid="{00000000-0005-0000-0000-0000A7330000}"/>
    <cellStyle name="Heading 4 18" xfId="6587" xr:uid="{00000000-0005-0000-0000-0000A8330000}"/>
    <cellStyle name="Heading 4 19" xfId="6588" xr:uid="{00000000-0005-0000-0000-0000A9330000}"/>
    <cellStyle name="Heading 4 2" xfId="43" xr:uid="{00000000-0005-0000-0000-0000AA330000}"/>
    <cellStyle name="Heading 4 2 10" xfId="6590" xr:uid="{00000000-0005-0000-0000-0000AB330000}"/>
    <cellStyle name="Heading 4 2 11" xfId="6591" xr:uid="{00000000-0005-0000-0000-0000AC330000}"/>
    <cellStyle name="Heading 4 2 12" xfId="6592" xr:uid="{00000000-0005-0000-0000-0000AD330000}"/>
    <cellStyle name="Heading 4 2 13" xfId="6593" xr:uid="{00000000-0005-0000-0000-0000AE330000}"/>
    <cellStyle name="Heading 4 2 14" xfId="6589" xr:uid="{00000000-0005-0000-0000-0000AF330000}"/>
    <cellStyle name="Heading 4 2 2" xfId="6594" xr:uid="{00000000-0005-0000-0000-0000B0330000}"/>
    <cellStyle name="Heading 4 2 3" xfId="6595" xr:uid="{00000000-0005-0000-0000-0000B1330000}"/>
    <cellStyle name="Heading 4 2 4" xfId="6596" xr:uid="{00000000-0005-0000-0000-0000B2330000}"/>
    <cellStyle name="Heading 4 2 5" xfId="6597" xr:uid="{00000000-0005-0000-0000-0000B3330000}"/>
    <cellStyle name="Heading 4 2 6" xfId="6598" xr:uid="{00000000-0005-0000-0000-0000B4330000}"/>
    <cellStyle name="Heading 4 2 7" xfId="6599" xr:uid="{00000000-0005-0000-0000-0000B5330000}"/>
    <cellStyle name="Heading 4 2 8" xfId="6600" xr:uid="{00000000-0005-0000-0000-0000B6330000}"/>
    <cellStyle name="Heading 4 2 9" xfId="6601" xr:uid="{00000000-0005-0000-0000-0000B7330000}"/>
    <cellStyle name="Heading 4 20" xfId="6602" xr:uid="{00000000-0005-0000-0000-0000B8330000}"/>
    <cellStyle name="Heading 4 21" xfId="6603" xr:uid="{00000000-0005-0000-0000-0000B9330000}"/>
    <cellStyle name="Heading 4 21 10" xfId="6604" xr:uid="{00000000-0005-0000-0000-0000BA330000}"/>
    <cellStyle name="Heading 4 21 11" xfId="6605" xr:uid="{00000000-0005-0000-0000-0000BB330000}"/>
    <cellStyle name="Heading 4 21 12" xfId="6606" xr:uid="{00000000-0005-0000-0000-0000BC330000}"/>
    <cellStyle name="Heading 4 21 13" xfId="6607" xr:uid="{00000000-0005-0000-0000-0000BD330000}"/>
    <cellStyle name="Heading 4 21 14" xfId="6608" xr:uid="{00000000-0005-0000-0000-0000BE330000}"/>
    <cellStyle name="Heading 4 21 2" xfId="6609" xr:uid="{00000000-0005-0000-0000-0000BF330000}"/>
    <cellStyle name="Heading 4 21 2 2" xfId="6610" xr:uid="{00000000-0005-0000-0000-0000C0330000}"/>
    <cellStyle name="Heading 4 21 2 3" xfId="6611" xr:uid="{00000000-0005-0000-0000-0000C1330000}"/>
    <cellStyle name="Heading 4 21 2 3 2" xfId="6612" xr:uid="{00000000-0005-0000-0000-0000C2330000}"/>
    <cellStyle name="Heading 4 21 2 4" xfId="6613" xr:uid="{00000000-0005-0000-0000-0000C3330000}"/>
    <cellStyle name="Heading 4 21 2 5" xfId="6614" xr:uid="{00000000-0005-0000-0000-0000C4330000}"/>
    <cellStyle name="Heading 4 21 3" xfId="6615" xr:uid="{00000000-0005-0000-0000-0000C5330000}"/>
    <cellStyle name="Heading 4 21 4" xfId="6616" xr:uid="{00000000-0005-0000-0000-0000C6330000}"/>
    <cellStyle name="Heading 4 21 5" xfId="6617" xr:uid="{00000000-0005-0000-0000-0000C7330000}"/>
    <cellStyle name="Heading 4 21 6" xfId="6618" xr:uid="{00000000-0005-0000-0000-0000C8330000}"/>
    <cellStyle name="Heading 4 21 7" xfId="6619" xr:uid="{00000000-0005-0000-0000-0000C9330000}"/>
    <cellStyle name="Heading 4 21 8" xfId="6620" xr:uid="{00000000-0005-0000-0000-0000CA330000}"/>
    <cellStyle name="Heading 4 21 9" xfId="6621" xr:uid="{00000000-0005-0000-0000-0000CB330000}"/>
    <cellStyle name="Heading 4 22" xfId="6622" xr:uid="{00000000-0005-0000-0000-0000CC330000}"/>
    <cellStyle name="Heading 4 22 2" xfId="6623" xr:uid="{00000000-0005-0000-0000-0000CD330000}"/>
    <cellStyle name="Heading 4 22 3" xfId="6624" xr:uid="{00000000-0005-0000-0000-0000CE330000}"/>
    <cellStyle name="Heading 4 22 4" xfId="6625" xr:uid="{00000000-0005-0000-0000-0000CF330000}"/>
    <cellStyle name="Heading 4 22 4 2" xfId="31633" xr:uid="{00000000-0005-0000-0000-0000D0330000}"/>
    <cellStyle name="Heading 4 22 5" xfId="6626" xr:uid="{00000000-0005-0000-0000-0000D1330000}"/>
    <cellStyle name="Heading 4 22 5 2" xfId="31634" xr:uid="{00000000-0005-0000-0000-0000D2330000}"/>
    <cellStyle name="Heading 4 22 6" xfId="31632" xr:uid="{00000000-0005-0000-0000-0000D3330000}"/>
    <cellStyle name="Heading 4 23" xfId="6627" xr:uid="{00000000-0005-0000-0000-0000D4330000}"/>
    <cellStyle name="Heading 4 23 2" xfId="6628" xr:uid="{00000000-0005-0000-0000-0000D5330000}"/>
    <cellStyle name="Heading 4 23 3" xfId="6629" xr:uid="{00000000-0005-0000-0000-0000D6330000}"/>
    <cellStyle name="Heading 4 23 3 2" xfId="6630" xr:uid="{00000000-0005-0000-0000-0000D7330000}"/>
    <cellStyle name="Heading 4 23 3 2 2" xfId="31636" xr:uid="{00000000-0005-0000-0000-0000D8330000}"/>
    <cellStyle name="Heading 4 23 4" xfId="6631" xr:uid="{00000000-0005-0000-0000-0000D9330000}"/>
    <cellStyle name="Heading 4 23 5" xfId="6632" xr:uid="{00000000-0005-0000-0000-0000DA330000}"/>
    <cellStyle name="Heading 4 23 5 2" xfId="31637" xr:uid="{00000000-0005-0000-0000-0000DB330000}"/>
    <cellStyle name="Heading 4 23 6" xfId="31635" xr:uid="{00000000-0005-0000-0000-0000DC330000}"/>
    <cellStyle name="Heading 4 24" xfId="6633" xr:uid="{00000000-0005-0000-0000-0000DD330000}"/>
    <cellStyle name="Heading 4 24 2" xfId="6634" xr:uid="{00000000-0005-0000-0000-0000DE330000}"/>
    <cellStyle name="Heading 4 24 3" xfId="6635" xr:uid="{00000000-0005-0000-0000-0000DF330000}"/>
    <cellStyle name="Heading 4 24 4" xfId="6636" xr:uid="{00000000-0005-0000-0000-0000E0330000}"/>
    <cellStyle name="Heading 4 24 5" xfId="6637" xr:uid="{00000000-0005-0000-0000-0000E1330000}"/>
    <cellStyle name="Heading 4 24 6" xfId="6638" xr:uid="{00000000-0005-0000-0000-0000E2330000}"/>
    <cellStyle name="Heading 4 25" xfId="6639" xr:uid="{00000000-0005-0000-0000-0000E3330000}"/>
    <cellStyle name="Heading 4 26" xfId="6640" xr:uid="{00000000-0005-0000-0000-0000E4330000}"/>
    <cellStyle name="Heading 4 27" xfId="6641" xr:uid="{00000000-0005-0000-0000-0000E5330000}"/>
    <cellStyle name="Heading 4 28" xfId="6642" xr:uid="{00000000-0005-0000-0000-0000E6330000}"/>
    <cellStyle name="Heading 4 29" xfId="6643" xr:uid="{00000000-0005-0000-0000-0000E7330000}"/>
    <cellStyle name="Heading 4 3" xfId="6644" xr:uid="{00000000-0005-0000-0000-0000E8330000}"/>
    <cellStyle name="Heading 4 30" xfId="6645" xr:uid="{00000000-0005-0000-0000-0000E9330000}"/>
    <cellStyle name="Heading 4 31" xfId="6646" xr:uid="{00000000-0005-0000-0000-0000EA330000}"/>
    <cellStyle name="Heading 4 32" xfId="6647" xr:uid="{00000000-0005-0000-0000-0000EB330000}"/>
    <cellStyle name="Heading 4 33" xfId="6648" xr:uid="{00000000-0005-0000-0000-0000EC330000}"/>
    <cellStyle name="Heading 4 34" xfId="6649" xr:uid="{00000000-0005-0000-0000-0000ED330000}"/>
    <cellStyle name="Heading 4 4" xfId="6650" xr:uid="{00000000-0005-0000-0000-0000EE330000}"/>
    <cellStyle name="Heading 4 5" xfId="6651" xr:uid="{00000000-0005-0000-0000-0000EF330000}"/>
    <cellStyle name="Heading 4 6" xfId="6652" xr:uid="{00000000-0005-0000-0000-0000F0330000}"/>
    <cellStyle name="Heading 4 7" xfId="6653" xr:uid="{00000000-0005-0000-0000-0000F1330000}"/>
    <cellStyle name="Heading 4 8" xfId="6654" xr:uid="{00000000-0005-0000-0000-0000F2330000}"/>
    <cellStyle name="Heading 4 9" xfId="6655" xr:uid="{00000000-0005-0000-0000-0000F3330000}"/>
    <cellStyle name="Heading1 1" xfId="6656" xr:uid="{00000000-0005-0000-0000-0000F4330000}"/>
    <cellStyle name="Heading2" xfId="6657" xr:uid="{00000000-0005-0000-0000-0000F5330000}"/>
    <cellStyle name="Hipersaite 2" xfId="44" xr:uid="{00000000-0005-0000-0000-0000F6330000}"/>
    <cellStyle name="Hipersaite 3" xfId="34976" xr:uid="{00000000-0005-0000-0000-0000F7330000}"/>
    <cellStyle name="Ievade" xfId="45" xr:uid="{00000000-0005-0000-0000-0000F8330000}"/>
    <cellStyle name="Ievade 2" xfId="46" xr:uid="{00000000-0005-0000-0000-0000F9330000}"/>
    <cellStyle name="Ievade 2 2" xfId="6658" xr:uid="{00000000-0005-0000-0000-0000FA330000}"/>
    <cellStyle name="Ievade 2 2 2" xfId="34978" xr:uid="{00000000-0005-0000-0000-0000FB330000}"/>
    <cellStyle name="Ievade 2 3" xfId="35021" xr:uid="{00000000-0005-0000-0000-0000FC330000}"/>
    <cellStyle name="Ievade 2 4" xfId="35040" xr:uid="{00000000-0005-0000-0000-0000FD330000}"/>
    <cellStyle name="Ievade 2 5" xfId="35060" xr:uid="{00000000-0005-0000-0000-0000FE330000}"/>
    <cellStyle name="Ievade 3" xfId="34979" xr:uid="{00000000-0005-0000-0000-0000FF330000}"/>
    <cellStyle name="Ievade 4" xfId="34977" xr:uid="{00000000-0005-0000-0000-000000340000}"/>
    <cellStyle name="Ievade 5" xfId="35020" xr:uid="{00000000-0005-0000-0000-000001340000}"/>
    <cellStyle name="Ievade 6" xfId="35039" xr:uid="{00000000-0005-0000-0000-000002340000}"/>
    <cellStyle name="Ievade 7" xfId="35059" xr:uid="{00000000-0005-0000-0000-000003340000}"/>
    <cellStyle name="Input" xfId="47" xr:uid="{00000000-0005-0000-0000-000004340000}"/>
    <cellStyle name="Input 10" xfId="6659" xr:uid="{00000000-0005-0000-0000-000005340000}"/>
    <cellStyle name="Input 11" xfId="6660" xr:uid="{00000000-0005-0000-0000-000006340000}"/>
    <cellStyle name="Input 12" xfId="6661" xr:uid="{00000000-0005-0000-0000-000007340000}"/>
    <cellStyle name="Input 13" xfId="6662" xr:uid="{00000000-0005-0000-0000-000008340000}"/>
    <cellStyle name="Input 14" xfId="6663" xr:uid="{00000000-0005-0000-0000-000009340000}"/>
    <cellStyle name="Input 15" xfId="6664" xr:uid="{00000000-0005-0000-0000-00000A340000}"/>
    <cellStyle name="Input 16" xfId="6665" xr:uid="{00000000-0005-0000-0000-00000B340000}"/>
    <cellStyle name="Input 17" xfId="6666" xr:uid="{00000000-0005-0000-0000-00000C340000}"/>
    <cellStyle name="Input 18" xfId="6667" xr:uid="{00000000-0005-0000-0000-00000D340000}"/>
    <cellStyle name="Input 19" xfId="6668" xr:uid="{00000000-0005-0000-0000-00000E340000}"/>
    <cellStyle name="Input 2" xfId="48" xr:uid="{00000000-0005-0000-0000-00000F340000}"/>
    <cellStyle name="Input 2 10" xfId="6670" xr:uid="{00000000-0005-0000-0000-000010340000}"/>
    <cellStyle name="Input 2 11" xfId="6671" xr:uid="{00000000-0005-0000-0000-000011340000}"/>
    <cellStyle name="Input 2 12" xfId="6672" xr:uid="{00000000-0005-0000-0000-000012340000}"/>
    <cellStyle name="Input 2 13" xfId="6673" xr:uid="{00000000-0005-0000-0000-000013340000}"/>
    <cellStyle name="Input 2 14" xfId="6669" xr:uid="{00000000-0005-0000-0000-000014340000}"/>
    <cellStyle name="Input 2 15" xfId="35023" xr:uid="{00000000-0005-0000-0000-000015340000}"/>
    <cellStyle name="Input 2 16" xfId="35042" xr:uid="{00000000-0005-0000-0000-000016340000}"/>
    <cellStyle name="Input 2 17" xfId="35062" xr:uid="{00000000-0005-0000-0000-000017340000}"/>
    <cellStyle name="Input 2 2" xfId="6674" xr:uid="{00000000-0005-0000-0000-000018340000}"/>
    <cellStyle name="Input 2 3" xfId="6675" xr:uid="{00000000-0005-0000-0000-000019340000}"/>
    <cellStyle name="Input 2 4" xfId="6676" xr:uid="{00000000-0005-0000-0000-00001A340000}"/>
    <cellStyle name="Input 2 5" xfId="6677" xr:uid="{00000000-0005-0000-0000-00001B340000}"/>
    <cellStyle name="Input 2 6" xfId="6678" xr:uid="{00000000-0005-0000-0000-00001C340000}"/>
    <cellStyle name="Input 2 7" xfId="6679" xr:uid="{00000000-0005-0000-0000-00001D340000}"/>
    <cellStyle name="Input 2 8" xfId="6680" xr:uid="{00000000-0005-0000-0000-00001E340000}"/>
    <cellStyle name="Input 2 9" xfId="6681" xr:uid="{00000000-0005-0000-0000-00001F340000}"/>
    <cellStyle name="Input 20" xfId="6682" xr:uid="{00000000-0005-0000-0000-000020340000}"/>
    <cellStyle name="Input 21" xfId="6683" xr:uid="{00000000-0005-0000-0000-000021340000}"/>
    <cellStyle name="Input 21 10" xfId="6684" xr:uid="{00000000-0005-0000-0000-000022340000}"/>
    <cellStyle name="Input 21 11" xfId="6685" xr:uid="{00000000-0005-0000-0000-000023340000}"/>
    <cellStyle name="Input 21 12" xfId="6686" xr:uid="{00000000-0005-0000-0000-000024340000}"/>
    <cellStyle name="Input 21 13" xfId="6687" xr:uid="{00000000-0005-0000-0000-000025340000}"/>
    <cellStyle name="Input 21 14" xfId="6688" xr:uid="{00000000-0005-0000-0000-000026340000}"/>
    <cellStyle name="Input 21 2" xfId="6689" xr:uid="{00000000-0005-0000-0000-000027340000}"/>
    <cellStyle name="Input 21 2 2" xfId="6690" xr:uid="{00000000-0005-0000-0000-000028340000}"/>
    <cellStyle name="Input 21 2 3" xfId="6691" xr:uid="{00000000-0005-0000-0000-000029340000}"/>
    <cellStyle name="Input 21 2 3 2" xfId="6692" xr:uid="{00000000-0005-0000-0000-00002A340000}"/>
    <cellStyle name="Input 21 2 4" xfId="6693" xr:uid="{00000000-0005-0000-0000-00002B340000}"/>
    <cellStyle name="Input 21 2 5" xfId="6694" xr:uid="{00000000-0005-0000-0000-00002C340000}"/>
    <cellStyle name="Input 21 3" xfId="6695" xr:uid="{00000000-0005-0000-0000-00002D340000}"/>
    <cellStyle name="Input 21 4" xfId="6696" xr:uid="{00000000-0005-0000-0000-00002E340000}"/>
    <cellStyle name="Input 21 5" xfId="6697" xr:uid="{00000000-0005-0000-0000-00002F340000}"/>
    <cellStyle name="Input 21 6" xfId="6698" xr:uid="{00000000-0005-0000-0000-000030340000}"/>
    <cellStyle name="Input 21 7" xfId="6699" xr:uid="{00000000-0005-0000-0000-000031340000}"/>
    <cellStyle name="Input 21 8" xfId="6700" xr:uid="{00000000-0005-0000-0000-000032340000}"/>
    <cellStyle name="Input 21 9" xfId="6701" xr:uid="{00000000-0005-0000-0000-000033340000}"/>
    <cellStyle name="Input 22" xfId="6702" xr:uid="{00000000-0005-0000-0000-000034340000}"/>
    <cellStyle name="Input 22 2" xfId="6703" xr:uid="{00000000-0005-0000-0000-000035340000}"/>
    <cellStyle name="Input 22 3" xfId="6704" xr:uid="{00000000-0005-0000-0000-000036340000}"/>
    <cellStyle name="Input 22 3 2" xfId="31639" xr:uid="{00000000-0005-0000-0000-000037340000}"/>
    <cellStyle name="Input 22 4" xfId="6705" xr:uid="{00000000-0005-0000-0000-000038340000}"/>
    <cellStyle name="Input 22 4 2" xfId="31640" xr:uid="{00000000-0005-0000-0000-000039340000}"/>
    <cellStyle name="Input 22 5" xfId="31638" xr:uid="{00000000-0005-0000-0000-00003A340000}"/>
    <cellStyle name="Input 23" xfId="6706" xr:uid="{00000000-0005-0000-0000-00003B340000}"/>
    <cellStyle name="Input 23 2" xfId="6707" xr:uid="{00000000-0005-0000-0000-00003C340000}"/>
    <cellStyle name="Input 23 3" xfId="6708" xr:uid="{00000000-0005-0000-0000-00003D340000}"/>
    <cellStyle name="Input 23 3 2" xfId="6709" xr:uid="{00000000-0005-0000-0000-00003E340000}"/>
    <cellStyle name="Input 23 3 2 2" xfId="31642" xr:uid="{00000000-0005-0000-0000-00003F340000}"/>
    <cellStyle name="Input 23 4" xfId="6710" xr:uid="{00000000-0005-0000-0000-000040340000}"/>
    <cellStyle name="Input 23 5" xfId="6711" xr:uid="{00000000-0005-0000-0000-000041340000}"/>
    <cellStyle name="Input 23 5 2" xfId="31643" xr:uid="{00000000-0005-0000-0000-000042340000}"/>
    <cellStyle name="Input 23 6" xfId="31641" xr:uid="{00000000-0005-0000-0000-000043340000}"/>
    <cellStyle name="Input 24" xfId="6712" xr:uid="{00000000-0005-0000-0000-000044340000}"/>
    <cellStyle name="Input 24 2" xfId="6713" xr:uid="{00000000-0005-0000-0000-000045340000}"/>
    <cellStyle name="Input 24 3" xfId="6714" xr:uid="{00000000-0005-0000-0000-000046340000}"/>
    <cellStyle name="Input 24 4" xfId="6715" xr:uid="{00000000-0005-0000-0000-000047340000}"/>
    <cellStyle name="Input 24 5" xfId="6716" xr:uid="{00000000-0005-0000-0000-000048340000}"/>
    <cellStyle name="Input 24 6" xfId="6717" xr:uid="{00000000-0005-0000-0000-000049340000}"/>
    <cellStyle name="Input 25" xfId="6718" xr:uid="{00000000-0005-0000-0000-00004A340000}"/>
    <cellStyle name="Input 26" xfId="6719" xr:uid="{00000000-0005-0000-0000-00004B340000}"/>
    <cellStyle name="Input 27" xfId="6720" xr:uid="{00000000-0005-0000-0000-00004C340000}"/>
    <cellStyle name="Input 28" xfId="6721" xr:uid="{00000000-0005-0000-0000-00004D340000}"/>
    <cellStyle name="Input 29" xfId="6722" xr:uid="{00000000-0005-0000-0000-00004E340000}"/>
    <cellStyle name="Input 3" xfId="6723" xr:uid="{00000000-0005-0000-0000-00004F340000}"/>
    <cellStyle name="Input 3 2" xfId="34980" xr:uid="{00000000-0005-0000-0000-000050340000}"/>
    <cellStyle name="Input 30" xfId="6724" xr:uid="{00000000-0005-0000-0000-000051340000}"/>
    <cellStyle name="Input 31" xfId="6725" xr:uid="{00000000-0005-0000-0000-000052340000}"/>
    <cellStyle name="Input 32" xfId="6726" xr:uid="{00000000-0005-0000-0000-000053340000}"/>
    <cellStyle name="Input 33" xfId="6727" xr:uid="{00000000-0005-0000-0000-000054340000}"/>
    <cellStyle name="Input 34" xfId="6728" xr:uid="{00000000-0005-0000-0000-000055340000}"/>
    <cellStyle name="Input 35" xfId="35022" xr:uid="{00000000-0005-0000-0000-000056340000}"/>
    <cellStyle name="Input 36" xfId="35041" xr:uid="{00000000-0005-0000-0000-000057340000}"/>
    <cellStyle name="Input 37" xfId="35061" xr:uid="{00000000-0005-0000-0000-000058340000}"/>
    <cellStyle name="Input 4" xfId="6729" xr:uid="{00000000-0005-0000-0000-000059340000}"/>
    <cellStyle name="Input 5" xfId="6730" xr:uid="{00000000-0005-0000-0000-00005A340000}"/>
    <cellStyle name="Input 6" xfId="6731" xr:uid="{00000000-0005-0000-0000-00005B340000}"/>
    <cellStyle name="Input 7" xfId="6732" xr:uid="{00000000-0005-0000-0000-00005C340000}"/>
    <cellStyle name="Input 8" xfId="6733" xr:uid="{00000000-0005-0000-0000-00005D340000}"/>
    <cellStyle name="Input 9" xfId="6734" xr:uid="{00000000-0005-0000-0000-00005E340000}"/>
    <cellStyle name="Izvade" xfId="49" xr:uid="{00000000-0005-0000-0000-00005F340000}"/>
    <cellStyle name="Izvade 2" xfId="50" xr:uid="{00000000-0005-0000-0000-000060340000}"/>
    <cellStyle name="Izvade 2 2" xfId="6735" xr:uid="{00000000-0005-0000-0000-000061340000}"/>
    <cellStyle name="Izvade 2 2 2" xfId="34982" xr:uid="{00000000-0005-0000-0000-000062340000}"/>
    <cellStyle name="Izvade 2 3" xfId="35025" xr:uid="{00000000-0005-0000-0000-000063340000}"/>
    <cellStyle name="Izvade 2 4" xfId="35044" xr:uid="{00000000-0005-0000-0000-000064340000}"/>
    <cellStyle name="Izvade 3" xfId="34983" xr:uid="{00000000-0005-0000-0000-000065340000}"/>
    <cellStyle name="Izvade 4" xfId="34981" xr:uid="{00000000-0005-0000-0000-000066340000}"/>
    <cellStyle name="Izvade 5" xfId="35024" xr:uid="{00000000-0005-0000-0000-000067340000}"/>
    <cellStyle name="Izvade 6" xfId="35043" xr:uid="{00000000-0005-0000-0000-000068340000}"/>
    <cellStyle name="Komats 2" xfId="51" xr:uid="{00000000-0005-0000-0000-000069340000}"/>
    <cellStyle name="Komats 3" xfId="34984" xr:uid="{00000000-0005-0000-0000-00006A340000}"/>
    <cellStyle name="Kopsumma" xfId="52" xr:uid="{00000000-0005-0000-0000-00006B340000}"/>
    <cellStyle name="Kopsumma 2" xfId="53" xr:uid="{00000000-0005-0000-0000-00006C340000}"/>
    <cellStyle name="Kopsumma 2 2" xfId="6736" xr:uid="{00000000-0005-0000-0000-00006D340000}"/>
    <cellStyle name="Kopsumma 2 2 2" xfId="34986" xr:uid="{00000000-0005-0000-0000-00006E340000}"/>
    <cellStyle name="Kopsumma 2 3" xfId="35027" xr:uid="{00000000-0005-0000-0000-00006F340000}"/>
    <cellStyle name="Kopsumma 2 4" xfId="35046" xr:uid="{00000000-0005-0000-0000-000070340000}"/>
    <cellStyle name="Kopsumma 3" xfId="34987" xr:uid="{00000000-0005-0000-0000-000071340000}"/>
    <cellStyle name="Kopsumma 4" xfId="34985" xr:uid="{00000000-0005-0000-0000-000072340000}"/>
    <cellStyle name="Kopsumma 5" xfId="35026" xr:uid="{00000000-0005-0000-0000-000073340000}"/>
    <cellStyle name="Kopsumma 6" xfId="35045" xr:uid="{00000000-0005-0000-0000-000074340000}"/>
    <cellStyle name="Labs 2" xfId="6737" xr:uid="{00000000-0005-0000-0000-000075340000}"/>
    <cellStyle name="Linked Cell 10" xfId="6738" xr:uid="{00000000-0005-0000-0000-000076340000}"/>
    <cellStyle name="Linked Cell 11" xfId="6739" xr:uid="{00000000-0005-0000-0000-000077340000}"/>
    <cellStyle name="Linked Cell 12" xfId="6740" xr:uid="{00000000-0005-0000-0000-000078340000}"/>
    <cellStyle name="Linked Cell 13" xfId="6741" xr:uid="{00000000-0005-0000-0000-000079340000}"/>
    <cellStyle name="Linked Cell 14" xfId="6742" xr:uid="{00000000-0005-0000-0000-00007A340000}"/>
    <cellStyle name="Linked Cell 15" xfId="6743" xr:uid="{00000000-0005-0000-0000-00007B340000}"/>
    <cellStyle name="Linked Cell 16" xfId="6744" xr:uid="{00000000-0005-0000-0000-00007C340000}"/>
    <cellStyle name="Linked Cell 17" xfId="6745" xr:uid="{00000000-0005-0000-0000-00007D340000}"/>
    <cellStyle name="Linked Cell 18" xfId="6746" xr:uid="{00000000-0005-0000-0000-00007E340000}"/>
    <cellStyle name="Linked Cell 19" xfId="6747" xr:uid="{00000000-0005-0000-0000-00007F340000}"/>
    <cellStyle name="Linked Cell 2" xfId="54" xr:uid="{00000000-0005-0000-0000-000080340000}"/>
    <cellStyle name="Linked Cell 2 10" xfId="6749" xr:uid="{00000000-0005-0000-0000-000081340000}"/>
    <cellStyle name="Linked Cell 2 11" xfId="6750" xr:uid="{00000000-0005-0000-0000-000082340000}"/>
    <cellStyle name="Linked Cell 2 12" xfId="6751" xr:uid="{00000000-0005-0000-0000-000083340000}"/>
    <cellStyle name="Linked Cell 2 13" xfId="6752" xr:uid="{00000000-0005-0000-0000-000084340000}"/>
    <cellStyle name="Linked Cell 2 14" xfId="6748" xr:uid="{00000000-0005-0000-0000-000085340000}"/>
    <cellStyle name="Linked Cell 2 2" xfId="6753" xr:uid="{00000000-0005-0000-0000-000086340000}"/>
    <cellStyle name="Linked Cell 2 3" xfId="6754" xr:uid="{00000000-0005-0000-0000-000087340000}"/>
    <cellStyle name="Linked Cell 2 4" xfId="6755" xr:uid="{00000000-0005-0000-0000-000088340000}"/>
    <cellStyle name="Linked Cell 2 5" xfId="6756" xr:uid="{00000000-0005-0000-0000-000089340000}"/>
    <cellStyle name="Linked Cell 2 6" xfId="6757" xr:uid="{00000000-0005-0000-0000-00008A340000}"/>
    <cellStyle name="Linked Cell 2 7" xfId="6758" xr:uid="{00000000-0005-0000-0000-00008B340000}"/>
    <cellStyle name="Linked Cell 2 8" xfId="6759" xr:uid="{00000000-0005-0000-0000-00008C340000}"/>
    <cellStyle name="Linked Cell 2 9" xfId="6760" xr:uid="{00000000-0005-0000-0000-00008D340000}"/>
    <cellStyle name="Linked Cell 20" xfId="6761" xr:uid="{00000000-0005-0000-0000-00008E340000}"/>
    <cellStyle name="Linked Cell 21" xfId="6762" xr:uid="{00000000-0005-0000-0000-00008F340000}"/>
    <cellStyle name="Linked Cell 21 10" xfId="6763" xr:uid="{00000000-0005-0000-0000-000090340000}"/>
    <cellStyle name="Linked Cell 21 11" xfId="6764" xr:uid="{00000000-0005-0000-0000-000091340000}"/>
    <cellStyle name="Linked Cell 21 12" xfId="6765" xr:uid="{00000000-0005-0000-0000-000092340000}"/>
    <cellStyle name="Linked Cell 21 13" xfId="6766" xr:uid="{00000000-0005-0000-0000-000093340000}"/>
    <cellStyle name="Linked Cell 21 14" xfId="6767" xr:uid="{00000000-0005-0000-0000-000094340000}"/>
    <cellStyle name="Linked Cell 21 2" xfId="6768" xr:uid="{00000000-0005-0000-0000-000095340000}"/>
    <cellStyle name="Linked Cell 21 2 2" xfId="6769" xr:uid="{00000000-0005-0000-0000-000096340000}"/>
    <cellStyle name="Linked Cell 21 2 3" xfId="6770" xr:uid="{00000000-0005-0000-0000-000097340000}"/>
    <cellStyle name="Linked Cell 21 2 3 2" xfId="6771" xr:uid="{00000000-0005-0000-0000-000098340000}"/>
    <cellStyle name="Linked Cell 21 2 4" xfId="6772" xr:uid="{00000000-0005-0000-0000-000099340000}"/>
    <cellStyle name="Linked Cell 21 2 5" xfId="6773" xr:uid="{00000000-0005-0000-0000-00009A340000}"/>
    <cellStyle name="Linked Cell 21 3" xfId="6774" xr:uid="{00000000-0005-0000-0000-00009B340000}"/>
    <cellStyle name="Linked Cell 21 4" xfId="6775" xr:uid="{00000000-0005-0000-0000-00009C340000}"/>
    <cellStyle name="Linked Cell 21 5" xfId="6776" xr:uid="{00000000-0005-0000-0000-00009D340000}"/>
    <cellStyle name="Linked Cell 21 6" xfId="6777" xr:uid="{00000000-0005-0000-0000-00009E340000}"/>
    <cellStyle name="Linked Cell 21 7" xfId="6778" xr:uid="{00000000-0005-0000-0000-00009F340000}"/>
    <cellStyle name="Linked Cell 21 8" xfId="6779" xr:uid="{00000000-0005-0000-0000-0000A0340000}"/>
    <cellStyle name="Linked Cell 21 9" xfId="6780" xr:uid="{00000000-0005-0000-0000-0000A1340000}"/>
    <cellStyle name="Linked Cell 22" xfId="6781" xr:uid="{00000000-0005-0000-0000-0000A2340000}"/>
    <cellStyle name="Linked Cell 22 2" xfId="6782" xr:uid="{00000000-0005-0000-0000-0000A3340000}"/>
    <cellStyle name="Linked Cell 22 3" xfId="6783" xr:uid="{00000000-0005-0000-0000-0000A4340000}"/>
    <cellStyle name="Linked Cell 22 3 2" xfId="31645" xr:uid="{00000000-0005-0000-0000-0000A5340000}"/>
    <cellStyle name="Linked Cell 22 4" xfId="6784" xr:uid="{00000000-0005-0000-0000-0000A6340000}"/>
    <cellStyle name="Linked Cell 22 4 2" xfId="31646" xr:uid="{00000000-0005-0000-0000-0000A7340000}"/>
    <cellStyle name="Linked Cell 22 5" xfId="31644" xr:uid="{00000000-0005-0000-0000-0000A8340000}"/>
    <cellStyle name="Linked Cell 23" xfId="6785" xr:uid="{00000000-0005-0000-0000-0000A9340000}"/>
    <cellStyle name="Linked Cell 23 2" xfId="6786" xr:uid="{00000000-0005-0000-0000-0000AA340000}"/>
    <cellStyle name="Linked Cell 23 3" xfId="6787" xr:uid="{00000000-0005-0000-0000-0000AB340000}"/>
    <cellStyle name="Linked Cell 23 3 2" xfId="6788" xr:uid="{00000000-0005-0000-0000-0000AC340000}"/>
    <cellStyle name="Linked Cell 23 3 2 2" xfId="31648" xr:uid="{00000000-0005-0000-0000-0000AD340000}"/>
    <cellStyle name="Linked Cell 23 4" xfId="6789" xr:uid="{00000000-0005-0000-0000-0000AE340000}"/>
    <cellStyle name="Linked Cell 23 5" xfId="6790" xr:uid="{00000000-0005-0000-0000-0000AF340000}"/>
    <cellStyle name="Linked Cell 23 5 2" xfId="31649" xr:uid="{00000000-0005-0000-0000-0000B0340000}"/>
    <cellStyle name="Linked Cell 23 6" xfId="31647" xr:uid="{00000000-0005-0000-0000-0000B1340000}"/>
    <cellStyle name="Linked Cell 24" xfId="6791" xr:uid="{00000000-0005-0000-0000-0000B2340000}"/>
    <cellStyle name="Linked Cell 24 2" xfId="6792" xr:uid="{00000000-0005-0000-0000-0000B3340000}"/>
    <cellStyle name="Linked Cell 24 3" xfId="6793" xr:uid="{00000000-0005-0000-0000-0000B4340000}"/>
    <cellStyle name="Linked Cell 24 4" xfId="6794" xr:uid="{00000000-0005-0000-0000-0000B5340000}"/>
    <cellStyle name="Linked Cell 24 5" xfId="6795" xr:uid="{00000000-0005-0000-0000-0000B6340000}"/>
    <cellStyle name="Linked Cell 24 6" xfId="6796" xr:uid="{00000000-0005-0000-0000-0000B7340000}"/>
    <cellStyle name="Linked Cell 25" xfId="6797" xr:uid="{00000000-0005-0000-0000-0000B8340000}"/>
    <cellStyle name="Linked Cell 26" xfId="6798" xr:uid="{00000000-0005-0000-0000-0000B9340000}"/>
    <cellStyle name="Linked Cell 27" xfId="6799" xr:uid="{00000000-0005-0000-0000-0000BA340000}"/>
    <cellStyle name="Linked Cell 28" xfId="6800" xr:uid="{00000000-0005-0000-0000-0000BB340000}"/>
    <cellStyle name="Linked Cell 29" xfId="6801" xr:uid="{00000000-0005-0000-0000-0000BC340000}"/>
    <cellStyle name="Linked Cell 3" xfId="6802" xr:uid="{00000000-0005-0000-0000-0000BD340000}"/>
    <cellStyle name="Linked Cell 30" xfId="6803" xr:uid="{00000000-0005-0000-0000-0000BE340000}"/>
    <cellStyle name="Linked Cell 31" xfId="6804" xr:uid="{00000000-0005-0000-0000-0000BF340000}"/>
    <cellStyle name="Linked Cell 32" xfId="6805" xr:uid="{00000000-0005-0000-0000-0000C0340000}"/>
    <cellStyle name="Linked Cell 33" xfId="6806" xr:uid="{00000000-0005-0000-0000-0000C1340000}"/>
    <cellStyle name="Linked Cell 34" xfId="6807" xr:uid="{00000000-0005-0000-0000-0000C2340000}"/>
    <cellStyle name="Linked Cell 4" xfId="6808" xr:uid="{00000000-0005-0000-0000-0000C3340000}"/>
    <cellStyle name="Linked Cell 5" xfId="6809" xr:uid="{00000000-0005-0000-0000-0000C4340000}"/>
    <cellStyle name="Linked Cell 6" xfId="6810" xr:uid="{00000000-0005-0000-0000-0000C5340000}"/>
    <cellStyle name="Linked Cell 7" xfId="6811" xr:uid="{00000000-0005-0000-0000-0000C6340000}"/>
    <cellStyle name="Linked Cell 8" xfId="6812" xr:uid="{00000000-0005-0000-0000-0000C7340000}"/>
    <cellStyle name="Linked Cell 9" xfId="6813" xr:uid="{00000000-0005-0000-0000-0000C8340000}"/>
    <cellStyle name="Neitrāls" xfId="55" xr:uid="{00000000-0005-0000-0000-0000C9340000}"/>
    <cellStyle name="Neitrāls 2" xfId="56" xr:uid="{00000000-0005-0000-0000-0000CA340000}"/>
    <cellStyle name="Neitrāls 2 2" xfId="6814" xr:uid="{00000000-0005-0000-0000-0000CB340000}"/>
    <cellStyle name="Neitrāls 2 2 2" xfId="34989" xr:uid="{00000000-0005-0000-0000-0000CC340000}"/>
    <cellStyle name="Neitrāls 3" xfId="34990" xr:uid="{00000000-0005-0000-0000-0000CD340000}"/>
    <cellStyle name="Neitrāls 4" xfId="34988" xr:uid="{00000000-0005-0000-0000-0000CE340000}"/>
    <cellStyle name="Neutral" xfId="57" xr:uid="{00000000-0005-0000-0000-0000CF340000}"/>
    <cellStyle name="Neutral 10" xfId="6815" xr:uid="{00000000-0005-0000-0000-0000D0340000}"/>
    <cellStyle name="Neutral 11" xfId="6816" xr:uid="{00000000-0005-0000-0000-0000D1340000}"/>
    <cellStyle name="Neutral 12" xfId="6817" xr:uid="{00000000-0005-0000-0000-0000D2340000}"/>
    <cellStyle name="Neutral 13" xfId="6818" xr:uid="{00000000-0005-0000-0000-0000D3340000}"/>
    <cellStyle name="Neutral 14" xfId="6819" xr:uid="{00000000-0005-0000-0000-0000D4340000}"/>
    <cellStyle name="Neutral 15" xfId="6820" xr:uid="{00000000-0005-0000-0000-0000D5340000}"/>
    <cellStyle name="Neutral 16" xfId="6821" xr:uid="{00000000-0005-0000-0000-0000D6340000}"/>
    <cellStyle name="Neutral 17" xfId="6822" xr:uid="{00000000-0005-0000-0000-0000D7340000}"/>
    <cellStyle name="Neutral 18" xfId="6823" xr:uid="{00000000-0005-0000-0000-0000D8340000}"/>
    <cellStyle name="Neutral 19" xfId="6824" xr:uid="{00000000-0005-0000-0000-0000D9340000}"/>
    <cellStyle name="Neutral 2" xfId="58" xr:uid="{00000000-0005-0000-0000-0000DA340000}"/>
    <cellStyle name="Neutral 2 2" xfId="6826" xr:uid="{00000000-0005-0000-0000-0000DB340000}"/>
    <cellStyle name="Neutral 2 3" xfId="6827" xr:uid="{00000000-0005-0000-0000-0000DC340000}"/>
    <cellStyle name="Neutral 2 4" xfId="6825" xr:uid="{00000000-0005-0000-0000-0000DD340000}"/>
    <cellStyle name="Neutral 20" xfId="6828" xr:uid="{00000000-0005-0000-0000-0000DE340000}"/>
    <cellStyle name="Neutral 21" xfId="6829" xr:uid="{00000000-0005-0000-0000-0000DF340000}"/>
    <cellStyle name="Neutral 21 2" xfId="6830" xr:uid="{00000000-0005-0000-0000-0000E0340000}"/>
    <cellStyle name="Neutral 21 2 2" xfId="6831" xr:uid="{00000000-0005-0000-0000-0000E1340000}"/>
    <cellStyle name="Neutral 21 2 2 2" xfId="6832" xr:uid="{00000000-0005-0000-0000-0000E2340000}"/>
    <cellStyle name="Neutral 21 2 3" xfId="6833" xr:uid="{00000000-0005-0000-0000-0000E3340000}"/>
    <cellStyle name="Neutral 21 2 4" xfId="6834" xr:uid="{00000000-0005-0000-0000-0000E4340000}"/>
    <cellStyle name="Neutral 21 3" xfId="6835" xr:uid="{00000000-0005-0000-0000-0000E5340000}"/>
    <cellStyle name="Neutral 22" xfId="6836" xr:uid="{00000000-0005-0000-0000-0000E6340000}"/>
    <cellStyle name="Neutral 22 2" xfId="6837" xr:uid="{00000000-0005-0000-0000-0000E7340000}"/>
    <cellStyle name="Neutral 22 3" xfId="6838" xr:uid="{00000000-0005-0000-0000-0000E8340000}"/>
    <cellStyle name="Neutral 22 3 2" xfId="31651" xr:uid="{00000000-0005-0000-0000-0000E9340000}"/>
    <cellStyle name="Neutral 22 4" xfId="6839" xr:uid="{00000000-0005-0000-0000-0000EA340000}"/>
    <cellStyle name="Neutral 22 4 2" xfId="31652" xr:uid="{00000000-0005-0000-0000-0000EB340000}"/>
    <cellStyle name="Neutral 22 5" xfId="31650" xr:uid="{00000000-0005-0000-0000-0000EC340000}"/>
    <cellStyle name="Neutral 23" xfId="6840" xr:uid="{00000000-0005-0000-0000-0000ED340000}"/>
    <cellStyle name="Neutral 23 2" xfId="6841" xr:uid="{00000000-0005-0000-0000-0000EE340000}"/>
    <cellStyle name="Neutral 23 3" xfId="6842" xr:uid="{00000000-0005-0000-0000-0000EF340000}"/>
    <cellStyle name="Neutral 23 3 2" xfId="6843" xr:uid="{00000000-0005-0000-0000-0000F0340000}"/>
    <cellStyle name="Neutral 23 3 2 2" xfId="31654" xr:uid="{00000000-0005-0000-0000-0000F1340000}"/>
    <cellStyle name="Neutral 23 4" xfId="6844" xr:uid="{00000000-0005-0000-0000-0000F2340000}"/>
    <cellStyle name="Neutral 23 5" xfId="6845" xr:uid="{00000000-0005-0000-0000-0000F3340000}"/>
    <cellStyle name="Neutral 23 5 2" xfId="31655" xr:uid="{00000000-0005-0000-0000-0000F4340000}"/>
    <cellStyle name="Neutral 23 6" xfId="31653" xr:uid="{00000000-0005-0000-0000-0000F5340000}"/>
    <cellStyle name="Neutral 24" xfId="6846" xr:uid="{00000000-0005-0000-0000-0000F6340000}"/>
    <cellStyle name="Neutral 25" xfId="6847" xr:uid="{00000000-0005-0000-0000-0000F7340000}"/>
    <cellStyle name="Neutral 3" xfId="6848" xr:uid="{00000000-0005-0000-0000-0000F8340000}"/>
    <cellStyle name="Neutral 3 2" xfId="34991" xr:uid="{00000000-0005-0000-0000-0000F9340000}"/>
    <cellStyle name="Neutral 4" xfId="6849" xr:uid="{00000000-0005-0000-0000-0000FA340000}"/>
    <cellStyle name="Neutral 5" xfId="6850" xr:uid="{00000000-0005-0000-0000-0000FB340000}"/>
    <cellStyle name="Neutral 6" xfId="6851" xr:uid="{00000000-0005-0000-0000-0000FC340000}"/>
    <cellStyle name="Neutral 7" xfId="6852" xr:uid="{00000000-0005-0000-0000-0000FD340000}"/>
    <cellStyle name="Neutral 8" xfId="6853" xr:uid="{00000000-0005-0000-0000-0000FE340000}"/>
    <cellStyle name="Neutral 9" xfId="6854" xr:uid="{00000000-0005-0000-0000-0000FF340000}"/>
    <cellStyle name="Normal 10" xfId="59" xr:uid="{00000000-0005-0000-0000-000000350000}"/>
    <cellStyle name="Normal 10 2" xfId="60" xr:uid="{00000000-0005-0000-0000-000001350000}"/>
    <cellStyle name="Normal 10 2 2" xfId="6856" xr:uid="{00000000-0005-0000-0000-000002350000}"/>
    <cellStyle name="Normal 10 3" xfId="6857" xr:uid="{00000000-0005-0000-0000-000003350000}"/>
    <cellStyle name="Normal 10 4" xfId="6858" xr:uid="{00000000-0005-0000-0000-000004350000}"/>
    <cellStyle name="Normal 10 5" xfId="6859" xr:uid="{00000000-0005-0000-0000-000005350000}"/>
    <cellStyle name="Normal 10 6" xfId="6855" xr:uid="{00000000-0005-0000-0000-000006350000}"/>
    <cellStyle name="Normal 100" xfId="6860" xr:uid="{00000000-0005-0000-0000-000007350000}"/>
    <cellStyle name="Normal 100 2" xfId="6861" xr:uid="{00000000-0005-0000-0000-000008350000}"/>
    <cellStyle name="Normal 100 3" xfId="6862" xr:uid="{00000000-0005-0000-0000-000009350000}"/>
    <cellStyle name="Normal 100 3 2" xfId="6863" xr:uid="{00000000-0005-0000-0000-00000A350000}"/>
    <cellStyle name="Normal 100 4" xfId="6864" xr:uid="{00000000-0005-0000-0000-00000B350000}"/>
    <cellStyle name="Normal 100 5" xfId="6865" xr:uid="{00000000-0005-0000-0000-00000C350000}"/>
    <cellStyle name="Normal 101" xfId="6866" xr:uid="{00000000-0005-0000-0000-00000D350000}"/>
    <cellStyle name="Normal 101 10" xfId="6867" xr:uid="{00000000-0005-0000-0000-00000E350000}"/>
    <cellStyle name="Normal 101 2" xfId="6868" xr:uid="{00000000-0005-0000-0000-00000F350000}"/>
    <cellStyle name="Normal 101 2 2" xfId="6869" xr:uid="{00000000-0005-0000-0000-000010350000}"/>
    <cellStyle name="Normal 101 2 2 2" xfId="6870" xr:uid="{00000000-0005-0000-0000-000011350000}"/>
    <cellStyle name="Normal 101 2 2 3" xfId="6871" xr:uid="{00000000-0005-0000-0000-000012350000}"/>
    <cellStyle name="Normal 101 3" xfId="6872" xr:uid="{00000000-0005-0000-0000-000013350000}"/>
    <cellStyle name="Normal 101 3 2" xfId="6873" xr:uid="{00000000-0005-0000-0000-000014350000}"/>
    <cellStyle name="Normal 101 3 2 2" xfId="6874" xr:uid="{00000000-0005-0000-0000-000015350000}"/>
    <cellStyle name="Normal 101 3 2 3" xfId="6875" xr:uid="{00000000-0005-0000-0000-000016350000}"/>
    <cellStyle name="Normal 101 3 2 4" xfId="6876" xr:uid="{00000000-0005-0000-0000-000017350000}"/>
    <cellStyle name="Normal 101 3 2 5" xfId="6877" xr:uid="{00000000-0005-0000-0000-000018350000}"/>
    <cellStyle name="Normal 101 3 3" xfId="6878" xr:uid="{00000000-0005-0000-0000-000019350000}"/>
    <cellStyle name="Normal 101 3 4" xfId="6879" xr:uid="{00000000-0005-0000-0000-00001A350000}"/>
    <cellStyle name="Normal 101 3 5" xfId="6880" xr:uid="{00000000-0005-0000-0000-00001B350000}"/>
    <cellStyle name="Normal 101 3 6" xfId="6881" xr:uid="{00000000-0005-0000-0000-00001C350000}"/>
    <cellStyle name="Normal 101 4" xfId="6882" xr:uid="{00000000-0005-0000-0000-00001D350000}"/>
    <cellStyle name="Normal 101 4 2" xfId="6883" xr:uid="{00000000-0005-0000-0000-00001E350000}"/>
    <cellStyle name="Normal 101 4 3" xfId="6884" xr:uid="{00000000-0005-0000-0000-00001F350000}"/>
    <cellStyle name="Normal 101 4 4" xfId="6885" xr:uid="{00000000-0005-0000-0000-000020350000}"/>
    <cellStyle name="Normal 101 4 5" xfId="6886" xr:uid="{00000000-0005-0000-0000-000021350000}"/>
    <cellStyle name="Normal 101 5" xfId="6887" xr:uid="{00000000-0005-0000-0000-000022350000}"/>
    <cellStyle name="Normal 101 5 2" xfId="6888" xr:uid="{00000000-0005-0000-0000-000023350000}"/>
    <cellStyle name="Normal 101 6" xfId="6889" xr:uid="{00000000-0005-0000-0000-000024350000}"/>
    <cellStyle name="Normal 101 7" xfId="6890" xr:uid="{00000000-0005-0000-0000-000025350000}"/>
    <cellStyle name="Normal 101 8" xfId="6891" xr:uid="{00000000-0005-0000-0000-000026350000}"/>
    <cellStyle name="Normal 101 9" xfId="6892" xr:uid="{00000000-0005-0000-0000-000027350000}"/>
    <cellStyle name="Normal 102" xfId="6893" xr:uid="{00000000-0005-0000-0000-000028350000}"/>
    <cellStyle name="Normal 102 10" xfId="6894" xr:uid="{00000000-0005-0000-0000-000029350000}"/>
    <cellStyle name="Normal 102 2" xfId="6895" xr:uid="{00000000-0005-0000-0000-00002A350000}"/>
    <cellStyle name="Normal 102 2 2" xfId="6896" xr:uid="{00000000-0005-0000-0000-00002B350000}"/>
    <cellStyle name="Normal 102 2 2 2" xfId="6897" xr:uid="{00000000-0005-0000-0000-00002C350000}"/>
    <cellStyle name="Normal 102 2 2 3" xfId="6898" xr:uid="{00000000-0005-0000-0000-00002D350000}"/>
    <cellStyle name="Normal 102 2 2 4" xfId="6899" xr:uid="{00000000-0005-0000-0000-00002E350000}"/>
    <cellStyle name="Normal 102 2 2 5" xfId="6900" xr:uid="{00000000-0005-0000-0000-00002F350000}"/>
    <cellStyle name="Normal 102 2 3" xfId="6901" xr:uid="{00000000-0005-0000-0000-000030350000}"/>
    <cellStyle name="Normal 102 2 4" xfId="6902" xr:uid="{00000000-0005-0000-0000-000031350000}"/>
    <cellStyle name="Normal 102 2 5" xfId="6903" xr:uid="{00000000-0005-0000-0000-000032350000}"/>
    <cellStyle name="Normal 102 2 6" xfId="6904" xr:uid="{00000000-0005-0000-0000-000033350000}"/>
    <cellStyle name="Normal 102 3" xfId="6905" xr:uid="{00000000-0005-0000-0000-000034350000}"/>
    <cellStyle name="Normal 102 3 2" xfId="6906" xr:uid="{00000000-0005-0000-0000-000035350000}"/>
    <cellStyle name="Normal 102 3 2 2" xfId="6907" xr:uid="{00000000-0005-0000-0000-000036350000}"/>
    <cellStyle name="Normal 102 3 2 3" xfId="6908" xr:uid="{00000000-0005-0000-0000-000037350000}"/>
    <cellStyle name="Normal 102 3 3" xfId="6909" xr:uid="{00000000-0005-0000-0000-000038350000}"/>
    <cellStyle name="Normal 102 3 4" xfId="6910" xr:uid="{00000000-0005-0000-0000-000039350000}"/>
    <cellStyle name="Normal 102 3 5" xfId="6911" xr:uid="{00000000-0005-0000-0000-00003A350000}"/>
    <cellStyle name="Normal 102 3 6" xfId="6912" xr:uid="{00000000-0005-0000-0000-00003B350000}"/>
    <cellStyle name="Normal 102 4" xfId="6913" xr:uid="{00000000-0005-0000-0000-00003C350000}"/>
    <cellStyle name="Normal 102 4 2" xfId="6914" xr:uid="{00000000-0005-0000-0000-00003D350000}"/>
    <cellStyle name="Normal 102 4 3" xfId="6915" xr:uid="{00000000-0005-0000-0000-00003E350000}"/>
    <cellStyle name="Normal 102 4 4" xfId="6916" xr:uid="{00000000-0005-0000-0000-00003F350000}"/>
    <cellStyle name="Normal 102 5" xfId="6917" xr:uid="{00000000-0005-0000-0000-000040350000}"/>
    <cellStyle name="Normal 102 6" xfId="6918" xr:uid="{00000000-0005-0000-0000-000041350000}"/>
    <cellStyle name="Normal 102 7" xfId="6919" xr:uid="{00000000-0005-0000-0000-000042350000}"/>
    <cellStyle name="Normal 102 8" xfId="6920" xr:uid="{00000000-0005-0000-0000-000043350000}"/>
    <cellStyle name="Normal 102 9" xfId="6921" xr:uid="{00000000-0005-0000-0000-000044350000}"/>
    <cellStyle name="Normal 103" xfId="6922" xr:uid="{00000000-0005-0000-0000-000045350000}"/>
    <cellStyle name="Normal 103 10" xfId="6923" xr:uid="{00000000-0005-0000-0000-000046350000}"/>
    <cellStyle name="Normal 103 2" xfId="6924" xr:uid="{00000000-0005-0000-0000-000047350000}"/>
    <cellStyle name="Normal 103 2 2" xfId="6925" xr:uid="{00000000-0005-0000-0000-000048350000}"/>
    <cellStyle name="Normal 103 2 2 2" xfId="6926" xr:uid="{00000000-0005-0000-0000-000049350000}"/>
    <cellStyle name="Normal 103 2 2 3" xfId="6927" xr:uid="{00000000-0005-0000-0000-00004A350000}"/>
    <cellStyle name="Normal 103 2 2 4" xfId="6928" xr:uid="{00000000-0005-0000-0000-00004B350000}"/>
    <cellStyle name="Normal 103 2 2 5" xfId="6929" xr:uid="{00000000-0005-0000-0000-00004C350000}"/>
    <cellStyle name="Normal 103 2 3" xfId="6930" xr:uid="{00000000-0005-0000-0000-00004D350000}"/>
    <cellStyle name="Normal 103 2 4" xfId="6931" xr:uid="{00000000-0005-0000-0000-00004E350000}"/>
    <cellStyle name="Normal 103 2 5" xfId="6932" xr:uid="{00000000-0005-0000-0000-00004F350000}"/>
    <cellStyle name="Normal 103 2 6" xfId="6933" xr:uid="{00000000-0005-0000-0000-000050350000}"/>
    <cellStyle name="Normal 103 3" xfId="6934" xr:uid="{00000000-0005-0000-0000-000051350000}"/>
    <cellStyle name="Normal 103 3 2" xfId="6935" xr:uid="{00000000-0005-0000-0000-000052350000}"/>
    <cellStyle name="Normal 103 3 2 2" xfId="6936" xr:uid="{00000000-0005-0000-0000-000053350000}"/>
    <cellStyle name="Normal 103 3 2 3" xfId="6937" xr:uid="{00000000-0005-0000-0000-000054350000}"/>
    <cellStyle name="Normal 103 3 3" xfId="6938" xr:uid="{00000000-0005-0000-0000-000055350000}"/>
    <cellStyle name="Normal 103 3 4" xfId="6939" xr:uid="{00000000-0005-0000-0000-000056350000}"/>
    <cellStyle name="Normal 103 3 5" xfId="6940" xr:uid="{00000000-0005-0000-0000-000057350000}"/>
    <cellStyle name="Normal 103 3 6" xfId="6941" xr:uid="{00000000-0005-0000-0000-000058350000}"/>
    <cellStyle name="Normal 103 4" xfId="6942" xr:uid="{00000000-0005-0000-0000-000059350000}"/>
    <cellStyle name="Normal 103 4 2" xfId="6943" xr:uid="{00000000-0005-0000-0000-00005A350000}"/>
    <cellStyle name="Normal 103 4 3" xfId="6944" xr:uid="{00000000-0005-0000-0000-00005B350000}"/>
    <cellStyle name="Normal 103 4 4" xfId="6945" xr:uid="{00000000-0005-0000-0000-00005C350000}"/>
    <cellStyle name="Normal 103 5" xfId="6946" xr:uid="{00000000-0005-0000-0000-00005D350000}"/>
    <cellStyle name="Normal 103 6" xfId="6947" xr:uid="{00000000-0005-0000-0000-00005E350000}"/>
    <cellStyle name="Normal 103 7" xfId="6948" xr:uid="{00000000-0005-0000-0000-00005F350000}"/>
    <cellStyle name="Normal 103 8" xfId="6949" xr:uid="{00000000-0005-0000-0000-000060350000}"/>
    <cellStyle name="Normal 103 9" xfId="6950" xr:uid="{00000000-0005-0000-0000-000061350000}"/>
    <cellStyle name="Normal 104" xfId="6951" xr:uid="{00000000-0005-0000-0000-000062350000}"/>
    <cellStyle name="Normal 104 2" xfId="6952" xr:uid="{00000000-0005-0000-0000-000063350000}"/>
    <cellStyle name="Normal 104 2 2" xfId="6953" xr:uid="{00000000-0005-0000-0000-000064350000}"/>
    <cellStyle name="Normal 104 3" xfId="6954" xr:uid="{00000000-0005-0000-0000-000065350000}"/>
    <cellStyle name="Normal 104 4" xfId="6955" xr:uid="{00000000-0005-0000-0000-000066350000}"/>
    <cellStyle name="Normal 104 5" xfId="6956" xr:uid="{00000000-0005-0000-0000-000067350000}"/>
    <cellStyle name="Normal 105" xfId="6957" xr:uid="{00000000-0005-0000-0000-000068350000}"/>
    <cellStyle name="Normal 105 2" xfId="6958" xr:uid="{00000000-0005-0000-0000-000069350000}"/>
    <cellStyle name="Normal 105 2 2" xfId="6959" xr:uid="{00000000-0005-0000-0000-00006A350000}"/>
    <cellStyle name="Normal 105 3" xfId="6960" xr:uid="{00000000-0005-0000-0000-00006B350000}"/>
    <cellStyle name="Normal 105 4" xfId="6961" xr:uid="{00000000-0005-0000-0000-00006C350000}"/>
    <cellStyle name="Normal 106" xfId="6962" xr:uid="{00000000-0005-0000-0000-00006D350000}"/>
    <cellStyle name="Normal 106 2" xfId="6963" xr:uid="{00000000-0005-0000-0000-00006E350000}"/>
    <cellStyle name="Normal 106 3" xfId="6964" xr:uid="{00000000-0005-0000-0000-00006F350000}"/>
    <cellStyle name="Normal 106 4" xfId="6965" xr:uid="{00000000-0005-0000-0000-000070350000}"/>
    <cellStyle name="Normal 107" xfId="6966" xr:uid="{00000000-0005-0000-0000-000071350000}"/>
    <cellStyle name="Normal 107 2" xfId="6967" xr:uid="{00000000-0005-0000-0000-000072350000}"/>
    <cellStyle name="Normal 107 3" xfId="6968" xr:uid="{00000000-0005-0000-0000-000073350000}"/>
    <cellStyle name="Normal 107 4" xfId="6969" xr:uid="{00000000-0005-0000-0000-000074350000}"/>
    <cellStyle name="Normal 108" xfId="6970" xr:uid="{00000000-0005-0000-0000-000075350000}"/>
    <cellStyle name="Normal 109" xfId="6971" xr:uid="{00000000-0005-0000-0000-000076350000}"/>
    <cellStyle name="Normal 11" xfId="61" xr:uid="{00000000-0005-0000-0000-000077350000}"/>
    <cellStyle name="Normal 11 2" xfId="6973" xr:uid="{00000000-0005-0000-0000-000078350000}"/>
    <cellStyle name="Normal 11 3" xfId="6974" xr:uid="{00000000-0005-0000-0000-000079350000}"/>
    <cellStyle name="Normal 11 4" xfId="6972" xr:uid="{00000000-0005-0000-0000-00007A350000}"/>
    <cellStyle name="Normal 11 7 2" xfId="62" xr:uid="{00000000-0005-0000-0000-00007B350000}"/>
    <cellStyle name="Normal 110" xfId="6975" xr:uid="{00000000-0005-0000-0000-00007C350000}"/>
    <cellStyle name="Normal 111" xfId="6976" xr:uid="{00000000-0005-0000-0000-00007D350000}"/>
    <cellStyle name="Normal 112" xfId="6977" xr:uid="{00000000-0005-0000-0000-00007E350000}"/>
    <cellStyle name="Normal 113" xfId="6978" xr:uid="{00000000-0005-0000-0000-00007F350000}"/>
    <cellStyle name="Normal 12" xfId="6979" xr:uid="{00000000-0005-0000-0000-000080350000}"/>
    <cellStyle name="Normal 12 2" xfId="63" xr:uid="{00000000-0005-0000-0000-000081350000}"/>
    <cellStyle name="Normal 12 2 2" xfId="6980" xr:uid="{00000000-0005-0000-0000-000082350000}"/>
    <cellStyle name="Normal 12 3" xfId="6981" xr:uid="{00000000-0005-0000-0000-000083350000}"/>
    <cellStyle name="Normal 13" xfId="6982" xr:uid="{00000000-0005-0000-0000-000084350000}"/>
    <cellStyle name="Normal 13 2" xfId="6983" xr:uid="{00000000-0005-0000-0000-000085350000}"/>
    <cellStyle name="Normal 13 3" xfId="6984" xr:uid="{00000000-0005-0000-0000-000086350000}"/>
    <cellStyle name="Normal 13 4" xfId="34992" xr:uid="{00000000-0005-0000-0000-000087350000}"/>
    <cellStyle name="Normal 14" xfId="64" xr:uid="{00000000-0005-0000-0000-000088350000}"/>
    <cellStyle name="Normal 14 10" xfId="6986" xr:uid="{00000000-0005-0000-0000-000089350000}"/>
    <cellStyle name="Normal 14 11" xfId="6987" xr:uid="{00000000-0005-0000-0000-00008A350000}"/>
    <cellStyle name="Normal 14 12" xfId="6988" xr:uid="{00000000-0005-0000-0000-00008B350000}"/>
    <cellStyle name="Normal 14 13" xfId="6989" xr:uid="{00000000-0005-0000-0000-00008C350000}"/>
    <cellStyle name="Normal 14 14" xfId="6990" xr:uid="{00000000-0005-0000-0000-00008D350000}"/>
    <cellStyle name="Normal 14 15" xfId="6991" xr:uid="{00000000-0005-0000-0000-00008E350000}"/>
    <cellStyle name="Normal 14 16" xfId="6992" xr:uid="{00000000-0005-0000-0000-00008F350000}"/>
    <cellStyle name="Normal 14 17" xfId="6993" xr:uid="{00000000-0005-0000-0000-000090350000}"/>
    <cellStyle name="Normal 14 17 10" xfId="6994" xr:uid="{00000000-0005-0000-0000-000091350000}"/>
    <cellStyle name="Normal 14 17 10 2" xfId="6995" xr:uid="{00000000-0005-0000-0000-000092350000}"/>
    <cellStyle name="Normal 14 17 10 2 2" xfId="6996" xr:uid="{00000000-0005-0000-0000-000093350000}"/>
    <cellStyle name="Normal 14 17 10 2 2 2" xfId="6997" xr:uid="{00000000-0005-0000-0000-000094350000}"/>
    <cellStyle name="Normal 14 17 10 2 3" xfId="6998" xr:uid="{00000000-0005-0000-0000-000095350000}"/>
    <cellStyle name="Normal 14 17 10 2 4" xfId="6999" xr:uid="{00000000-0005-0000-0000-000096350000}"/>
    <cellStyle name="Normal 14 17 10 3" xfId="7000" xr:uid="{00000000-0005-0000-0000-000097350000}"/>
    <cellStyle name="Normal 14 17 10 4" xfId="7001" xr:uid="{00000000-0005-0000-0000-000098350000}"/>
    <cellStyle name="Normal 14 17 10 4 2" xfId="7002" xr:uid="{00000000-0005-0000-0000-000099350000}"/>
    <cellStyle name="Normal 14 17 10 4 2 2" xfId="7003" xr:uid="{00000000-0005-0000-0000-00009A350000}"/>
    <cellStyle name="Normal 14 17 10 4 2 2 2" xfId="7004" xr:uid="{00000000-0005-0000-0000-00009B350000}"/>
    <cellStyle name="Normal 14 17 10 4 2 2 3" xfId="7005" xr:uid="{00000000-0005-0000-0000-00009C350000}"/>
    <cellStyle name="Normal 14 17 10 4 2 2 4" xfId="7006" xr:uid="{00000000-0005-0000-0000-00009D350000}"/>
    <cellStyle name="Normal 14 17 10 4 2 2 5" xfId="7007" xr:uid="{00000000-0005-0000-0000-00009E350000}"/>
    <cellStyle name="Normal 14 17 10 4 2 3" xfId="7008" xr:uid="{00000000-0005-0000-0000-00009F350000}"/>
    <cellStyle name="Normal 14 17 10 4 2 4" xfId="7009" xr:uid="{00000000-0005-0000-0000-0000A0350000}"/>
    <cellStyle name="Normal 14 17 10 4 2 5" xfId="7010" xr:uid="{00000000-0005-0000-0000-0000A1350000}"/>
    <cellStyle name="Normal 14 17 10 4 2 6" xfId="7011" xr:uid="{00000000-0005-0000-0000-0000A2350000}"/>
    <cellStyle name="Normal 14 17 10 4 3" xfId="7012" xr:uid="{00000000-0005-0000-0000-0000A3350000}"/>
    <cellStyle name="Normal 14 17 10 4 3 2" xfId="7013" xr:uid="{00000000-0005-0000-0000-0000A4350000}"/>
    <cellStyle name="Normal 14 17 10 4 3 2 2" xfId="7014" xr:uid="{00000000-0005-0000-0000-0000A5350000}"/>
    <cellStyle name="Normal 14 17 10 4 3 2 3" xfId="7015" xr:uid="{00000000-0005-0000-0000-0000A6350000}"/>
    <cellStyle name="Normal 14 17 10 4 3 3" xfId="7016" xr:uid="{00000000-0005-0000-0000-0000A7350000}"/>
    <cellStyle name="Normal 14 17 10 4 3 4" xfId="7017" xr:uid="{00000000-0005-0000-0000-0000A8350000}"/>
    <cellStyle name="Normal 14 17 10 4 3 5" xfId="7018" xr:uid="{00000000-0005-0000-0000-0000A9350000}"/>
    <cellStyle name="Normal 14 17 10 4 3 6" xfId="7019" xr:uid="{00000000-0005-0000-0000-0000AA350000}"/>
    <cellStyle name="Normal 14 17 10 4 4" xfId="7020" xr:uid="{00000000-0005-0000-0000-0000AB350000}"/>
    <cellStyle name="Normal 14 17 10 4 4 2" xfId="7021" xr:uid="{00000000-0005-0000-0000-0000AC350000}"/>
    <cellStyle name="Normal 14 17 10 4 4 3" xfId="7022" xr:uid="{00000000-0005-0000-0000-0000AD350000}"/>
    <cellStyle name="Normal 14 17 10 4 5" xfId="7023" xr:uid="{00000000-0005-0000-0000-0000AE350000}"/>
    <cellStyle name="Normal 14 17 10 4 6" xfId="7024" xr:uid="{00000000-0005-0000-0000-0000AF350000}"/>
    <cellStyle name="Normal 14 17 10 4 7" xfId="7025" xr:uid="{00000000-0005-0000-0000-0000B0350000}"/>
    <cellStyle name="Normal 14 17 10 4 8" xfId="7026" xr:uid="{00000000-0005-0000-0000-0000B1350000}"/>
    <cellStyle name="Normal 14 17 10 5" xfId="7027" xr:uid="{00000000-0005-0000-0000-0000B2350000}"/>
    <cellStyle name="Normal 14 17 10 5 2" xfId="7028" xr:uid="{00000000-0005-0000-0000-0000B3350000}"/>
    <cellStyle name="Normal 14 17 10 5 2 2" xfId="7029" xr:uid="{00000000-0005-0000-0000-0000B4350000}"/>
    <cellStyle name="Normal 14 17 10 5 2 2 2" xfId="7030" xr:uid="{00000000-0005-0000-0000-0000B5350000}"/>
    <cellStyle name="Normal 14 17 10 5 2 2 3" xfId="7031" xr:uid="{00000000-0005-0000-0000-0000B6350000}"/>
    <cellStyle name="Normal 14 17 10 5 2 2 4" xfId="7032" xr:uid="{00000000-0005-0000-0000-0000B7350000}"/>
    <cellStyle name="Normal 14 17 10 5 2 2 5" xfId="7033" xr:uid="{00000000-0005-0000-0000-0000B8350000}"/>
    <cellStyle name="Normal 14 17 10 5 2 3" xfId="7034" xr:uid="{00000000-0005-0000-0000-0000B9350000}"/>
    <cellStyle name="Normal 14 17 10 5 2 4" xfId="7035" xr:uid="{00000000-0005-0000-0000-0000BA350000}"/>
    <cellStyle name="Normal 14 17 10 5 2 5" xfId="7036" xr:uid="{00000000-0005-0000-0000-0000BB350000}"/>
    <cellStyle name="Normal 14 17 10 5 2 6" xfId="7037" xr:uid="{00000000-0005-0000-0000-0000BC350000}"/>
    <cellStyle name="Normal 14 17 10 5 3" xfId="7038" xr:uid="{00000000-0005-0000-0000-0000BD350000}"/>
    <cellStyle name="Normal 14 17 10 5 3 2" xfId="7039" xr:uid="{00000000-0005-0000-0000-0000BE350000}"/>
    <cellStyle name="Normal 14 17 10 5 3 2 2" xfId="7040" xr:uid="{00000000-0005-0000-0000-0000BF350000}"/>
    <cellStyle name="Normal 14 17 10 5 3 2 3" xfId="7041" xr:uid="{00000000-0005-0000-0000-0000C0350000}"/>
    <cellStyle name="Normal 14 17 10 5 3 3" xfId="7042" xr:uid="{00000000-0005-0000-0000-0000C1350000}"/>
    <cellStyle name="Normal 14 17 10 5 3 4" xfId="7043" xr:uid="{00000000-0005-0000-0000-0000C2350000}"/>
    <cellStyle name="Normal 14 17 10 5 3 5" xfId="7044" xr:uid="{00000000-0005-0000-0000-0000C3350000}"/>
    <cellStyle name="Normal 14 17 10 5 3 6" xfId="7045" xr:uid="{00000000-0005-0000-0000-0000C4350000}"/>
    <cellStyle name="Normal 14 17 10 5 4" xfId="7046" xr:uid="{00000000-0005-0000-0000-0000C5350000}"/>
    <cellStyle name="Normal 14 17 10 5 4 2" xfId="7047" xr:uid="{00000000-0005-0000-0000-0000C6350000}"/>
    <cellStyle name="Normal 14 17 10 5 4 3" xfId="7048" xr:uid="{00000000-0005-0000-0000-0000C7350000}"/>
    <cellStyle name="Normal 14 17 10 5 5" xfId="7049" xr:uid="{00000000-0005-0000-0000-0000C8350000}"/>
    <cellStyle name="Normal 14 17 10 5 6" xfId="7050" xr:uid="{00000000-0005-0000-0000-0000C9350000}"/>
    <cellStyle name="Normal 14 17 10 5 7" xfId="7051" xr:uid="{00000000-0005-0000-0000-0000CA350000}"/>
    <cellStyle name="Normal 14 17 10 5 8" xfId="7052" xr:uid="{00000000-0005-0000-0000-0000CB350000}"/>
    <cellStyle name="Normal 14 17 10 6" xfId="7053" xr:uid="{00000000-0005-0000-0000-0000CC350000}"/>
    <cellStyle name="Normal 14 17 10 7" xfId="7054" xr:uid="{00000000-0005-0000-0000-0000CD350000}"/>
    <cellStyle name="Normal 14 17 11" xfId="7055" xr:uid="{00000000-0005-0000-0000-0000CE350000}"/>
    <cellStyle name="Normal 14 17 11 2" xfId="7056" xr:uid="{00000000-0005-0000-0000-0000CF350000}"/>
    <cellStyle name="Normal 14 17 11 2 2" xfId="7057" xr:uid="{00000000-0005-0000-0000-0000D0350000}"/>
    <cellStyle name="Normal 14 17 11 2 2 2" xfId="7058" xr:uid="{00000000-0005-0000-0000-0000D1350000}"/>
    <cellStyle name="Normal 14 17 11 2 3" xfId="7059" xr:uid="{00000000-0005-0000-0000-0000D2350000}"/>
    <cellStyle name="Normal 14 17 11 2 4" xfId="7060" xr:uid="{00000000-0005-0000-0000-0000D3350000}"/>
    <cellStyle name="Normal 14 17 11 3" xfId="7061" xr:uid="{00000000-0005-0000-0000-0000D4350000}"/>
    <cellStyle name="Normal 14 17 11 4" xfId="7062" xr:uid="{00000000-0005-0000-0000-0000D5350000}"/>
    <cellStyle name="Normal 14 17 11 4 2" xfId="7063" xr:uid="{00000000-0005-0000-0000-0000D6350000}"/>
    <cellStyle name="Normal 14 17 11 4 2 2" xfId="7064" xr:uid="{00000000-0005-0000-0000-0000D7350000}"/>
    <cellStyle name="Normal 14 17 11 4 2 2 2" xfId="7065" xr:uid="{00000000-0005-0000-0000-0000D8350000}"/>
    <cellStyle name="Normal 14 17 11 4 2 2 3" xfId="7066" xr:uid="{00000000-0005-0000-0000-0000D9350000}"/>
    <cellStyle name="Normal 14 17 11 4 2 2 4" xfId="7067" xr:uid="{00000000-0005-0000-0000-0000DA350000}"/>
    <cellStyle name="Normal 14 17 11 4 2 2 5" xfId="7068" xr:uid="{00000000-0005-0000-0000-0000DB350000}"/>
    <cellStyle name="Normal 14 17 11 4 2 3" xfId="7069" xr:uid="{00000000-0005-0000-0000-0000DC350000}"/>
    <cellStyle name="Normal 14 17 11 4 2 4" xfId="7070" xr:uid="{00000000-0005-0000-0000-0000DD350000}"/>
    <cellStyle name="Normal 14 17 11 4 2 5" xfId="7071" xr:uid="{00000000-0005-0000-0000-0000DE350000}"/>
    <cellStyle name="Normal 14 17 11 4 2 6" xfId="7072" xr:uid="{00000000-0005-0000-0000-0000DF350000}"/>
    <cellStyle name="Normal 14 17 11 4 3" xfId="7073" xr:uid="{00000000-0005-0000-0000-0000E0350000}"/>
    <cellStyle name="Normal 14 17 11 4 3 2" xfId="7074" xr:uid="{00000000-0005-0000-0000-0000E1350000}"/>
    <cellStyle name="Normal 14 17 11 4 3 2 2" xfId="7075" xr:uid="{00000000-0005-0000-0000-0000E2350000}"/>
    <cellStyle name="Normal 14 17 11 4 3 2 3" xfId="7076" xr:uid="{00000000-0005-0000-0000-0000E3350000}"/>
    <cellStyle name="Normal 14 17 11 4 3 3" xfId="7077" xr:uid="{00000000-0005-0000-0000-0000E4350000}"/>
    <cellStyle name="Normal 14 17 11 4 3 4" xfId="7078" xr:uid="{00000000-0005-0000-0000-0000E5350000}"/>
    <cellStyle name="Normal 14 17 11 4 3 5" xfId="7079" xr:uid="{00000000-0005-0000-0000-0000E6350000}"/>
    <cellStyle name="Normal 14 17 11 4 3 6" xfId="7080" xr:uid="{00000000-0005-0000-0000-0000E7350000}"/>
    <cellStyle name="Normal 14 17 11 4 4" xfId="7081" xr:uid="{00000000-0005-0000-0000-0000E8350000}"/>
    <cellStyle name="Normal 14 17 11 4 4 2" xfId="7082" xr:uid="{00000000-0005-0000-0000-0000E9350000}"/>
    <cellStyle name="Normal 14 17 11 4 4 3" xfId="7083" xr:uid="{00000000-0005-0000-0000-0000EA350000}"/>
    <cellStyle name="Normal 14 17 11 4 5" xfId="7084" xr:uid="{00000000-0005-0000-0000-0000EB350000}"/>
    <cellStyle name="Normal 14 17 11 4 6" xfId="7085" xr:uid="{00000000-0005-0000-0000-0000EC350000}"/>
    <cellStyle name="Normal 14 17 11 4 7" xfId="7086" xr:uid="{00000000-0005-0000-0000-0000ED350000}"/>
    <cellStyle name="Normal 14 17 11 4 8" xfId="7087" xr:uid="{00000000-0005-0000-0000-0000EE350000}"/>
    <cellStyle name="Normal 14 17 11 5" xfId="7088" xr:uid="{00000000-0005-0000-0000-0000EF350000}"/>
    <cellStyle name="Normal 14 17 11 5 2" xfId="7089" xr:uid="{00000000-0005-0000-0000-0000F0350000}"/>
    <cellStyle name="Normal 14 17 11 5 2 2" xfId="7090" xr:uid="{00000000-0005-0000-0000-0000F1350000}"/>
    <cellStyle name="Normal 14 17 11 5 2 2 2" xfId="7091" xr:uid="{00000000-0005-0000-0000-0000F2350000}"/>
    <cellStyle name="Normal 14 17 11 5 2 2 3" xfId="7092" xr:uid="{00000000-0005-0000-0000-0000F3350000}"/>
    <cellStyle name="Normal 14 17 11 5 2 2 4" xfId="7093" xr:uid="{00000000-0005-0000-0000-0000F4350000}"/>
    <cellStyle name="Normal 14 17 11 5 2 2 5" xfId="7094" xr:uid="{00000000-0005-0000-0000-0000F5350000}"/>
    <cellStyle name="Normal 14 17 11 5 2 3" xfId="7095" xr:uid="{00000000-0005-0000-0000-0000F6350000}"/>
    <cellStyle name="Normal 14 17 11 5 2 4" xfId="7096" xr:uid="{00000000-0005-0000-0000-0000F7350000}"/>
    <cellStyle name="Normal 14 17 11 5 2 5" xfId="7097" xr:uid="{00000000-0005-0000-0000-0000F8350000}"/>
    <cellStyle name="Normal 14 17 11 5 2 6" xfId="7098" xr:uid="{00000000-0005-0000-0000-0000F9350000}"/>
    <cellStyle name="Normal 14 17 11 5 3" xfId="7099" xr:uid="{00000000-0005-0000-0000-0000FA350000}"/>
    <cellStyle name="Normal 14 17 11 5 3 2" xfId="7100" xr:uid="{00000000-0005-0000-0000-0000FB350000}"/>
    <cellStyle name="Normal 14 17 11 5 3 2 2" xfId="7101" xr:uid="{00000000-0005-0000-0000-0000FC350000}"/>
    <cellStyle name="Normal 14 17 11 5 3 2 3" xfId="7102" xr:uid="{00000000-0005-0000-0000-0000FD350000}"/>
    <cellStyle name="Normal 14 17 11 5 3 3" xfId="7103" xr:uid="{00000000-0005-0000-0000-0000FE350000}"/>
    <cellStyle name="Normal 14 17 11 5 3 4" xfId="7104" xr:uid="{00000000-0005-0000-0000-0000FF350000}"/>
    <cellStyle name="Normal 14 17 11 5 3 5" xfId="7105" xr:uid="{00000000-0005-0000-0000-000000360000}"/>
    <cellStyle name="Normal 14 17 11 5 3 6" xfId="7106" xr:uid="{00000000-0005-0000-0000-000001360000}"/>
    <cellStyle name="Normal 14 17 11 5 4" xfId="7107" xr:uid="{00000000-0005-0000-0000-000002360000}"/>
    <cellStyle name="Normal 14 17 11 5 4 2" xfId="7108" xr:uid="{00000000-0005-0000-0000-000003360000}"/>
    <cellStyle name="Normal 14 17 11 5 4 3" xfId="7109" xr:uid="{00000000-0005-0000-0000-000004360000}"/>
    <cellStyle name="Normal 14 17 11 5 5" xfId="7110" xr:uid="{00000000-0005-0000-0000-000005360000}"/>
    <cellStyle name="Normal 14 17 11 5 6" xfId="7111" xr:uid="{00000000-0005-0000-0000-000006360000}"/>
    <cellStyle name="Normal 14 17 11 5 7" xfId="7112" xr:uid="{00000000-0005-0000-0000-000007360000}"/>
    <cellStyle name="Normal 14 17 11 5 8" xfId="7113" xr:uid="{00000000-0005-0000-0000-000008360000}"/>
    <cellStyle name="Normal 14 17 11 6" xfId="7114" xr:uid="{00000000-0005-0000-0000-000009360000}"/>
    <cellStyle name="Normal 14 17 11 7" xfId="7115" xr:uid="{00000000-0005-0000-0000-00000A360000}"/>
    <cellStyle name="Normal 14 17 12" xfId="7116" xr:uid="{00000000-0005-0000-0000-00000B360000}"/>
    <cellStyle name="Normal 14 17 12 2" xfId="7117" xr:uid="{00000000-0005-0000-0000-00000C360000}"/>
    <cellStyle name="Normal 14 17 12 2 2" xfId="7118" xr:uid="{00000000-0005-0000-0000-00000D360000}"/>
    <cellStyle name="Normal 14 17 12 2 2 2" xfId="7119" xr:uid="{00000000-0005-0000-0000-00000E360000}"/>
    <cellStyle name="Normal 14 17 12 2 3" xfId="7120" xr:uid="{00000000-0005-0000-0000-00000F360000}"/>
    <cellStyle name="Normal 14 17 12 2 4" xfId="7121" xr:uid="{00000000-0005-0000-0000-000010360000}"/>
    <cellStyle name="Normal 14 17 12 3" xfId="7122" xr:uid="{00000000-0005-0000-0000-000011360000}"/>
    <cellStyle name="Normal 14 17 12 4" xfId="7123" xr:uid="{00000000-0005-0000-0000-000012360000}"/>
    <cellStyle name="Normal 14 17 12 4 2" xfId="7124" xr:uid="{00000000-0005-0000-0000-000013360000}"/>
    <cellStyle name="Normal 14 17 12 4 2 2" xfId="7125" xr:uid="{00000000-0005-0000-0000-000014360000}"/>
    <cellStyle name="Normal 14 17 12 4 2 2 2" xfId="7126" xr:uid="{00000000-0005-0000-0000-000015360000}"/>
    <cellStyle name="Normal 14 17 12 4 2 2 3" xfId="7127" xr:uid="{00000000-0005-0000-0000-000016360000}"/>
    <cellStyle name="Normal 14 17 12 4 2 2 4" xfId="7128" xr:uid="{00000000-0005-0000-0000-000017360000}"/>
    <cellStyle name="Normal 14 17 12 4 2 2 5" xfId="7129" xr:uid="{00000000-0005-0000-0000-000018360000}"/>
    <cellStyle name="Normal 14 17 12 4 2 3" xfId="7130" xr:uid="{00000000-0005-0000-0000-000019360000}"/>
    <cellStyle name="Normal 14 17 12 4 2 4" xfId="7131" xr:uid="{00000000-0005-0000-0000-00001A360000}"/>
    <cellStyle name="Normal 14 17 12 4 2 5" xfId="7132" xr:uid="{00000000-0005-0000-0000-00001B360000}"/>
    <cellStyle name="Normal 14 17 12 4 2 6" xfId="7133" xr:uid="{00000000-0005-0000-0000-00001C360000}"/>
    <cellStyle name="Normal 14 17 12 4 3" xfId="7134" xr:uid="{00000000-0005-0000-0000-00001D360000}"/>
    <cellStyle name="Normal 14 17 12 4 3 2" xfId="7135" xr:uid="{00000000-0005-0000-0000-00001E360000}"/>
    <cellStyle name="Normal 14 17 12 4 3 2 2" xfId="7136" xr:uid="{00000000-0005-0000-0000-00001F360000}"/>
    <cellStyle name="Normal 14 17 12 4 3 2 3" xfId="7137" xr:uid="{00000000-0005-0000-0000-000020360000}"/>
    <cellStyle name="Normal 14 17 12 4 3 3" xfId="7138" xr:uid="{00000000-0005-0000-0000-000021360000}"/>
    <cellStyle name="Normal 14 17 12 4 3 4" xfId="7139" xr:uid="{00000000-0005-0000-0000-000022360000}"/>
    <cellStyle name="Normal 14 17 12 4 3 5" xfId="7140" xr:uid="{00000000-0005-0000-0000-000023360000}"/>
    <cellStyle name="Normal 14 17 12 4 3 6" xfId="7141" xr:uid="{00000000-0005-0000-0000-000024360000}"/>
    <cellStyle name="Normal 14 17 12 4 4" xfId="7142" xr:uid="{00000000-0005-0000-0000-000025360000}"/>
    <cellStyle name="Normal 14 17 12 4 4 2" xfId="7143" xr:uid="{00000000-0005-0000-0000-000026360000}"/>
    <cellStyle name="Normal 14 17 12 4 4 3" xfId="7144" xr:uid="{00000000-0005-0000-0000-000027360000}"/>
    <cellStyle name="Normal 14 17 12 4 5" xfId="7145" xr:uid="{00000000-0005-0000-0000-000028360000}"/>
    <cellStyle name="Normal 14 17 12 4 6" xfId="7146" xr:uid="{00000000-0005-0000-0000-000029360000}"/>
    <cellStyle name="Normal 14 17 12 4 7" xfId="7147" xr:uid="{00000000-0005-0000-0000-00002A360000}"/>
    <cellStyle name="Normal 14 17 12 4 8" xfId="7148" xr:uid="{00000000-0005-0000-0000-00002B360000}"/>
    <cellStyle name="Normal 14 17 12 5" xfId="7149" xr:uid="{00000000-0005-0000-0000-00002C360000}"/>
    <cellStyle name="Normal 14 17 12 5 2" xfId="7150" xr:uid="{00000000-0005-0000-0000-00002D360000}"/>
    <cellStyle name="Normal 14 17 12 5 2 2" xfId="7151" xr:uid="{00000000-0005-0000-0000-00002E360000}"/>
    <cellStyle name="Normal 14 17 12 5 2 2 2" xfId="7152" xr:uid="{00000000-0005-0000-0000-00002F360000}"/>
    <cellStyle name="Normal 14 17 12 5 2 2 3" xfId="7153" xr:uid="{00000000-0005-0000-0000-000030360000}"/>
    <cellStyle name="Normal 14 17 12 5 2 2 4" xfId="7154" xr:uid="{00000000-0005-0000-0000-000031360000}"/>
    <cellStyle name="Normal 14 17 12 5 2 2 5" xfId="7155" xr:uid="{00000000-0005-0000-0000-000032360000}"/>
    <cellStyle name="Normal 14 17 12 5 2 3" xfId="7156" xr:uid="{00000000-0005-0000-0000-000033360000}"/>
    <cellStyle name="Normal 14 17 12 5 2 4" xfId="7157" xr:uid="{00000000-0005-0000-0000-000034360000}"/>
    <cellStyle name="Normal 14 17 12 5 2 5" xfId="7158" xr:uid="{00000000-0005-0000-0000-000035360000}"/>
    <cellStyle name="Normal 14 17 12 5 2 6" xfId="7159" xr:uid="{00000000-0005-0000-0000-000036360000}"/>
    <cellStyle name="Normal 14 17 12 5 3" xfId="7160" xr:uid="{00000000-0005-0000-0000-000037360000}"/>
    <cellStyle name="Normal 14 17 12 5 3 2" xfId="7161" xr:uid="{00000000-0005-0000-0000-000038360000}"/>
    <cellStyle name="Normal 14 17 12 5 3 2 2" xfId="7162" xr:uid="{00000000-0005-0000-0000-000039360000}"/>
    <cellStyle name="Normal 14 17 12 5 3 2 3" xfId="7163" xr:uid="{00000000-0005-0000-0000-00003A360000}"/>
    <cellStyle name="Normal 14 17 12 5 3 3" xfId="7164" xr:uid="{00000000-0005-0000-0000-00003B360000}"/>
    <cellStyle name="Normal 14 17 12 5 3 4" xfId="7165" xr:uid="{00000000-0005-0000-0000-00003C360000}"/>
    <cellStyle name="Normal 14 17 12 5 3 5" xfId="7166" xr:uid="{00000000-0005-0000-0000-00003D360000}"/>
    <cellStyle name="Normal 14 17 12 5 3 6" xfId="7167" xr:uid="{00000000-0005-0000-0000-00003E360000}"/>
    <cellStyle name="Normal 14 17 12 5 4" xfId="7168" xr:uid="{00000000-0005-0000-0000-00003F360000}"/>
    <cellStyle name="Normal 14 17 12 5 4 2" xfId="7169" xr:uid="{00000000-0005-0000-0000-000040360000}"/>
    <cellStyle name="Normal 14 17 12 5 4 3" xfId="7170" xr:uid="{00000000-0005-0000-0000-000041360000}"/>
    <cellStyle name="Normal 14 17 12 5 5" xfId="7171" xr:uid="{00000000-0005-0000-0000-000042360000}"/>
    <cellStyle name="Normal 14 17 12 5 6" xfId="7172" xr:uid="{00000000-0005-0000-0000-000043360000}"/>
    <cellStyle name="Normal 14 17 12 5 7" xfId="7173" xr:uid="{00000000-0005-0000-0000-000044360000}"/>
    <cellStyle name="Normal 14 17 12 5 8" xfId="7174" xr:uid="{00000000-0005-0000-0000-000045360000}"/>
    <cellStyle name="Normal 14 17 12 6" xfId="7175" xr:uid="{00000000-0005-0000-0000-000046360000}"/>
    <cellStyle name="Normal 14 17 12 7" xfId="7176" xr:uid="{00000000-0005-0000-0000-000047360000}"/>
    <cellStyle name="Normal 14 17 13" xfId="7177" xr:uid="{00000000-0005-0000-0000-000048360000}"/>
    <cellStyle name="Normal 14 17 13 2" xfId="7178" xr:uid="{00000000-0005-0000-0000-000049360000}"/>
    <cellStyle name="Normal 14 17 13 2 2" xfId="7179" xr:uid="{00000000-0005-0000-0000-00004A360000}"/>
    <cellStyle name="Normal 14 17 13 2 2 2" xfId="7180" xr:uid="{00000000-0005-0000-0000-00004B360000}"/>
    <cellStyle name="Normal 14 17 13 2 3" xfId="7181" xr:uid="{00000000-0005-0000-0000-00004C360000}"/>
    <cellStyle name="Normal 14 17 13 2 4" xfId="7182" xr:uid="{00000000-0005-0000-0000-00004D360000}"/>
    <cellStyle name="Normal 14 17 13 3" xfId="7183" xr:uid="{00000000-0005-0000-0000-00004E360000}"/>
    <cellStyle name="Normal 14 17 13 4" xfId="7184" xr:uid="{00000000-0005-0000-0000-00004F360000}"/>
    <cellStyle name="Normal 14 17 13 4 2" xfId="7185" xr:uid="{00000000-0005-0000-0000-000050360000}"/>
    <cellStyle name="Normal 14 17 13 4 2 2" xfId="7186" xr:uid="{00000000-0005-0000-0000-000051360000}"/>
    <cellStyle name="Normal 14 17 13 4 2 2 2" xfId="7187" xr:uid="{00000000-0005-0000-0000-000052360000}"/>
    <cellStyle name="Normal 14 17 13 4 2 2 3" xfId="7188" xr:uid="{00000000-0005-0000-0000-000053360000}"/>
    <cellStyle name="Normal 14 17 13 4 2 2 4" xfId="7189" xr:uid="{00000000-0005-0000-0000-000054360000}"/>
    <cellStyle name="Normal 14 17 13 4 2 2 5" xfId="7190" xr:uid="{00000000-0005-0000-0000-000055360000}"/>
    <cellStyle name="Normal 14 17 13 4 2 3" xfId="7191" xr:uid="{00000000-0005-0000-0000-000056360000}"/>
    <cellStyle name="Normal 14 17 13 4 2 4" xfId="7192" xr:uid="{00000000-0005-0000-0000-000057360000}"/>
    <cellStyle name="Normal 14 17 13 4 2 5" xfId="7193" xr:uid="{00000000-0005-0000-0000-000058360000}"/>
    <cellStyle name="Normal 14 17 13 4 2 6" xfId="7194" xr:uid="{00000000-0005-0000-0000-000059360000}"/>
    <cellStyle name="Normal 14 17 13 4 3" xfId="7195" xr:uid="{00000000-0005-0000-0000-00005A360000}"/>
    <cellStyle name="Normal 14 17 13 4 3 2" xfId="7196" xr:uid="{00000000-0005-0000-0000-00005B360000}"/>
    <cellStyle name="Normal 14 17 13 4 3 2 2" xfId="7197" xr:uid="{00000000-0005-0000-0000-00005C360000}"/>
    <cellStyle name="Normal 14 17 13 4 3 2 3" xfId="7198" xr:uid="{00000000-0005-0000-0000-00005D360000}"/>
    <cellStyle name="Normal 14 17 13 4 3 3" xfId="7199" xr:uid="{00000000-0005-0000-0000-00005E360000}"/>
    <cellStyle name="Normal 14 17 13 4 3 4" xfId="7200" xr:uid="{00000000-0005-0000-0000-00005F360000}"/>
    <cellStyle name="Normal 14 17 13 4 3 5" xfId="7201" xr:uid="{00000000-0005-0000-0000-000060360000}"/>
    <cellStyle name="Normal 14 17 13 4 3 6" xfId="7202" xr:uid="{00000000-0005-0000-0000-000061360000}"/>
    <cellStyle name="Normal 14 17 13 4 4" xfId="7203" xr:uid="{00000000-0005-0000-0000-000062360000}"/>
    <cellStyle name="Normal 14 17 13 4 4 2" xfId="7204" xr:uid="{00000000-0005-0000-0000-000063360000}"/>
    <cellStyle name="Normal 14 17 13 4 4 3" xfId="7205" xr:uid="{00000000-0005-0000-0000-000064360000}"/>
    <cellStyle name="Normal 14 17 13 4 5" xfId="7206" xr:uid="{00000000-0005-0000-0000-000065360000}"/>
    <cellStyle name="Normal 14 17 13 4 6" xfId="7207" xr:uid="{00000000-0005-0000-0000-000066360000}"/>
    <cellStyle name="Normal 14 17 13 4 7" xfId="7208" xr:uid="{00000000-0005-0000-0000-000067360000}"/>
    <cellStyle name="Normal 14 17 13 4 8" xfId="7209" xr:uid="{00000000-0005-0000-0000-000068360000}"/>
    <cellStyle name="Normal 14 17 13 5" xfId="7210" xr:uid="{00000000-0005-0000-0000-000069360000}"/>
    <cellStyle name="Normal 14 17 13 5 2" xfId="7211" xr:uid="{00000000-0005-0000-0000-00006A360000}"/>
    <cellStyle name="Normal 14 17 13 5 2 2" xfId="7212" xr:uid="{00000000-0005-0000-0000-00006B360000}"/>
    <cellStyle name="Normal 14 17 13 5 2 2 2" xfId="7213" xr:uid="{00000000-0005-0000-0000-00006C360000}"/>
    <cellStyle name="Normal 14 17 13 5 2 2 3" xfId="7214" xr:uid="{00000000-0005-0000-0000-00006D360000}"/>
    <cellStyle name="Normal 14 17 13 5 2 2 4" xfId="7215" xr:uid="{00000000-0005-0000-0000-00006E360000}"/>
    <cellStyle name="Normal 14 17 13 5 2 2 5" xfId="7216" xr:uid="{00000000-0005-0000-0000-00006F360000}"/>
    <cellStyle name="Normal 14 17 13 5 2 3" xfId="7217" xr:uid="{00000000-0005-0000-0000-000070360000}"/>
    <cellStyle name="Normal 14 17 13 5 2 4" xfId="7218" xr:uid="{00000000-0005-0000-0000-000071360000}"/>
    <cellStyle name="Normal 14 17 13 5 2 5" xfId="7219" xr:uid="{00000000-0005-0000-0000-000072360000}"/>
    <cellStyle name="Normal 14 17 13 5 2 6" xfId="7220" xr:uid="{00000000-0005-0000-0000-000073360000}"/>
    <cellStyle name="Normal 14 17 13 5 3" xfId="7221" xr:uid="{00000000-0005-0000-0000-000074360000}"/>
    <cellStyle name="Normal 14 17 13 5 3 2" xfId="7222" xr:uid="{00000000-0005-0000-0000-000075360000}"/>
    <cellStyle name="Normal 14 17 13 5 3 2 2" xfId="7223" xr:uid="{00000000-0005-0000-0000-000076360000}"/>
    <cellStyle name="Normal 14 17 13 5 3 2 3" xfId="7224" xr:uid="{00000000-0005-0000-0000-000077360000}"/>
    <cellStyle name="Normal 14 17 13 5 3 3" xfId="7225" xr:uid="{00000000-0005-0000-0000-000078360000}"/>
    <cellStyle name="Normal 14 17 13 5 3 4" xfId="7226" xr:uid="{00000000-0005-0000-0000-000079360000}"/>
    <cellStyle name="Normal 14 17 13 5 3 5" xfId="7227" xr:uid="{00000000-0005-0000-0000-00007A360000}"/>
    <cellStyle name="Normal 14 17 13 5 3 6" xfId="7228" xr:uid="{00000000-0005-0000-0000-00007B360000}"/>
    <cellStyle name="Normal 14 17 13 5 4" xfId="7229" xr:uid="{00000000-0005-0000-0000-00007C360000}"/>
    <cellStyle name="Normal 14 17 13 5 4 2" xfId="7230" xr:uid="{00000000-0005-0000-0000-00007D360000}"/>
    <cellStyle name="Normal 14 17 13 5 4 3" xfId="7231" xr:uid="{00000000-0005-0000-0000-00007E360000}"/>
    <cellStyle name="Normal 14 17 13 5 5" xfId="7232" xr:uid="{00000000-0005-0000-0000-00007F360000}"/>
    <cellStyle name="Normal 14 17 13 5 6" xfId="7233" xr:uid="{00000000-0005-0000-0000-000080360000}"/>
    <cellStyle name="Normal 14 17 13 5 7" xfId="7234" xr:uid="{00000000-0005-0000-0000-000081360000}"/>
    <cellStyle name="Normal 14 17 13 5 8" xfId="7235" xr:uid="{00000000-0005-0000-0000-000082360000}"/>
    <cellStyle name="Normal 14 17 13 6" xfId="7236" xr:uid="{00000000-0005-0000-0000-000083360000}"/>
    <cellStyle name="Normal 14 17 13 7" xfId="7237" xr:uid="{00000000-0005-0000-0000-000084360000}"/>
    <cellStyle name="Normal 14 17 14" xfId="7238" xr:uid="{00000000-0005-0000-0000-000085360000}"/>
    <cellStyle name="Normal 14 17 14 2" xfId="7239" xr:uid="{00000000-0005-0000-0000-000086360000}"/>
    <cellStyle name="Normal 14 17 14 2 2" xfId="7240" xr:uid="{00000000-0005-0000-0000-000087360000}"/>
    <cellStyle name="Normal 14 17 14 2 2 2" xfId="7241" xr:uid="{00000000-0005-0000-0000-000088360000}"/>
    <cellStyle name="Normal 14 17 14 2 3" xfId="7242" xr:uid="{00000000-0005-0000-0000-000089360000}"/>
    <cellStyle name="Normal 14 17 14 2 4" xfId="7243" xr:uid="{00000000-0005-0000-0000-00008A360000}"/>
    <cellStyle name="Normal 14 17 14 3" xfId="7244" xr:uid="{00000000-0005-0000-0000-00008B360000}"/>
    <cellStyle name="Normal 14 17 14 4" xfId="7245" xr:uid="{00000000-0005-0000-0000-00008C360000}"/>
    <cellStyle name="Normal 14 17 14 4 2" xfId="7246" xr:uid="{00000000-0005-0000-0000-00008D360000}"/>
    <cellStyle name="Normal 14 17 14 4 2 2" xfId="7247" xr:uid="{00000000-0005-0000-0000-00008E360000}"/>
    <cellStyle name="Normal 14 17 14 4 2 2 2" xfId="7248" xr:uid="{00000000-0005-0000-0000-00008F360000}"/>
    <cellStyle name="Normal 14 17 14 4 2 2 3" xfId="7249" xr:uid="{00000000-0005-0000-0000-000090360000}"/>
    <cellStyle name="Normal 14 17 14 4 2 2 4" xfId="7250" xr:uid="{00000000-0005-0000-0000-000091360000}"/>
    <cellStyle name="Normal 14 17 14 4 2 2 5" xfId="7251" xr:uid="{00000000-0005-0000-0000-000092360000}"/>
    <cellStyle name="Normal 14 17 14 4 2 3" xfId="7252" xr:uid="{00000000-0005-0000-0000-000093360000}"/>
    <cellStyle name="Normal 14 17 14 4 2 4" xfId="7253" xr:uid="{00000000-0005-0000-0000-000094360000}"/>
    <cellStyle name="Normal 14 17 14 4 2 5" xfId="7254" xr:uid="{00000000-0005-0000-0000-000095360000}"/>
    <cellStyle name="Normal 14 17 14 4 2 6" xfId="7255" xr:uid="{00000000-0005-0000-0000-000096360000}"/>
    <cellStyle name="Normal 14 17 14 4 3" xfId="7256" xr:uid="{00000000-0005-0000-0000-000097360000}"/>
    <cellStyle name="Normal 14 17 14 4 3 2" xfId="7257" xr:uid="{00000000-0005-0000-0000-000098360000}"/>
    <cellStyle name="Normal 14 17 14 4 3 2 2" xfId="7258" xr:uid="{00000000-0005-0000-0000-000099360000}"/>
    <cellStyle name="Normal 14 17 14 4 3 2 3" xfId="7259" xr:uid="{00000000-0005-0000-0000-00009A360000}"/>
    <cellStyle name="Normal 14 17 14 4 3 3" xfId="7260" xr:uid="{00000000-0005-0000-0000-00009B360000}"/>
    <cellStyle name="Normal 14 17 14 4 3 4" xfId="7261" xr:uid="{00000000-0005-0000-0000-00009C360000}"/>
    <cellStyle name="Normal 14 17 14 4 3 5" xfId="7262" xr:uid="{00000000-0005-0000-0000-00009D360000}"/>
    <cellStyle name="Normal 14 17 14 4 3 6" xfId="7263" xr:uid="{00000000-0005-0000-0000-00009E360000}"/>
    <cellStyle name="Normal 14 17 14 4 4" xfId="7264" xr:uid="{00000000-0005-0000-0000-00009F360000}"/>
    <cellStyle name="Normal 14 17 14 4 4 2" xfId="7265" xr:uid="{00000000-0005-0000-0000-0000A0360000}"/>
    <cellStyle name="Normal 14 17 14 4 4 3" xfId="7266" xr:uid="{00000000-0005-0000-0000-0000A1360000}"/>
    <cellStyle name="Normal 14 17 14 4 5" xfId="7267" xr:uid="{00000000-0005-0000-0000-0000A2360000}"/>
    <cellStyle name="Normal 14 17 14 4 6" xfId="7268" xr:uid="{00000000-0005-0000-0000-0000A3360000}"/>
    <cellStyle name="Normal 14 17 14 4 7" xfId="7269" xr:uid="{00000000-0005-0000-0000-0000A4360000}"/>
    <cellStyle name="Normal 14 17 14 4 8" xfId="7270" xr:uid="{00000000-0005-0000-0000-0000A5360000}"/>
    <cellStyle name="Normal 14 17 14 5" xfId="7271" xr:uid="{00000000-0005-0000-0000-0000A6360000}"/>
    <cellStyle name="Normal 14 17 14 5 2" xfId="7272" xr:uid="{00000000-0005-0000-0000-0000A7360000}"/>
    <cellStyle name="Normal 14 17 14 5 2 2" xfId="7273" xr:uid="{00000000-0005-0000-0000-0000A8360000}"/>
    <cellStyle name="Normal 14 17 14 5 2 2 2" xfId="7274" xr:uid="{00000000-0005-0000-0000-0000A9360000}"/>
    <cellStyle name="Normal 14 17 14 5 2 2 3" xfId="7275" xr:uid="{00000000-0005-0000-0000-0000AA360000}"/>
    <cellStyle name="Normal 14 17 14 5 2 2 4" xfId="7276" xr:uid="{00000000-0005-0000-0000-0000AB360000}"/>
    <cellStyle name="Normal 14 17 14 5 2 2 5" xfId="7277" xr:uid="{00000000-0005-0000-0000-0000AC360000}"/>
    <cellStyle name="Normal 14 17 14 5 2 3" xfId="7278" xr:uid="{00000000-0005-0000-0000-0000AD360000}"/>
    <cellStyle name="Normal 14 17 14 5 2 4" xfId="7279" xr:uid="{00000000-0005-0000-0000-0000AE360000}"/>
    <cellStyle name="Normal 14 17 14 5 2 5" xfId="7280" xr:uid="{00000000-0005-0000-0000-0000AF360000}"/>
    <cellStyle name="Normal 14 17 14 5 2 6" xfId="7281" xr:uid="{00000000-0005-0000-0000-0000B0360000}"/>
    <cellStyle name="Normal 14 17 14 5 3" xfId="7282" xr:uid="{00000000-0005-0000-0000-0000B1360000}"/>
    <cellStyle name="Normal 14 17 14 5 3 2" xfId="7283" xr:uid="{00000000-0005-0000-0000-0000B2360000}"/>
    <cellStyle name="Normal 14 17 14 5 3 2 2" xfId="7284" xr:uid="{00000000-0005-0000-0000-0000B3360000}"/>
    <cellStyle name="Normal 14 17 14 5 3 2 3" xfId="7285" xr:uid="{00000000-0005-0000-0000-0000B4360000}"/>
    <cellStyle name="Normal 14 17 14 5 3 3" xfId="7286" xr:uid="{00000000-0005-0000-0000-0000B5360000}"/>
    <cellStyle name="Normal 14 17 14 5 3 4" xfId="7287" xr:uid="{00000000-0005-0000-0000-0000B6360000}"/>
    <cellStyle name="Normal 14 17 14 5 3 5" xfId="7288" xr:uid="{00000000-0005-0000-0000-0000B7360000}"/>
    <cellStyle name="Normal 14 17 14 5 3 6" xfId="7289" xr:uid="{00000000-0005-0000-0000-0000B8360000}"/>
    <cellStyle name="Normal 14 17 14 5 4" xfId="7290" xr:uid="{00000000-0005-0000-0000-0000B9360000}"/>
    <cellStyle name="Normal 14 17 14 5 4 2" xfId="7291" xr:uid="{00000000-0005-0000-0000-0000BA360000}"/>
    <cellStyle name="Normal 14 17 14 5 4 3" xfId="7292" xr:uid="{00000000-0005-0000-0000-0000BB360000}"/>
    <cellStyle name="Normal 14 17 14 5 5" xfId="7293" xr:uid="{00000000-0005-0000-0000-0000BC360000}"/>
    <cellStyle name="Normal 14 17 14 5 6" xfId="7294" xr:uid="{00000000-0005-0000-0000-0000BD360000}"/>
    <cellStyle name="Normal 14 17 14 5 7" xfId="7295" xr:uid="{00000000-0005-0000-0000-0000BE360000}"/>
    <cellStyle name="Normal 14 17 14 5 8" xfId="7296" xr:uid="{00000000-0005-0000-0000-0000BF360000}"/>
    <cellStyle name="Normal 14 17 14 6" xfId="7297" xr:uid="{00000000-0005-0000-0000-0000C0360000}"/>
    <cellStyle name="Normal 14 17 14 7" xfId="7298" xr:uid="{00000000-0005-0000-0000-0000C1360000}"/>
    <cellStyle name="Normal 14 17 15" xfId="7299" xr:uid="{00000000-0005-0000-0000-0000C2360000}"/>
    <cellStyle name="Normal 14 17 15 2" xfId="7300" xr:uid="{00000000-0005-0000-0000-0000C3360000}"/>
    <cellStyle name="Normal 14 17 15 2 2" xfId="7301" xr:uid="{00000000-0005-0000-0000-0000C4360000}"/>
    <cellStyle name="Normal 14 17 15 2 2 2" xfId="7302" xr:uid="{00000000-0005-0000-0000-0000C5360000}"/>
    <cellStyle name="Normal 14 17 15 2 3" xfId="7303" xr:uid="{00000000-0005-0000-0000-0000C6360000}"/>
    <cellStyle name="Normal 14 17 15 2 4" xfId="7304" xr:uid="{00000000-0005-0000-0000-0000C7360000}"/>
    <cellStyle name="Normal 14 17 15 3" xfId="7305" xr:uid="{00000000-0005-0000-0000-0000C8360000}"/>
    <cellStyle name="Normal 14 17 15 4" xfId="7306" xr:uid="{00000000-0005-0000-0000-0000C9360000}"/>
    <cellStyle name="Normal 14 17 15 4 2" xfId="7307" xr:uid="{00000000-0005-0000-0000-0000CA360000}"/>
    <cellStyle name="Normal 14 17 15 4 2 2" xfId="7308" xr:uid="{00000000-0005-0000-0000-0000CB360000}"/>
    <cellStyle name="Normal 14 17 15 4 2 2 2" xfId="7309" xr:uid="{00000000-0005-0000-0000-0000CC360000}"/>
    <cellStyle name="Normal 14 17 15 4 2 2 3" xfId="7310" xr:uid="{00000000-0005-0000-0000-0000CD360000}"/>
    <cellStyle name="Normal 14 17 15 4 2 2 4" xfId="7311" xr:uid="{00000000-0005-0000-0000-0000CE360000}"/>
    <cellStyle name="Normal 14 17 15 4 2 2 5" xfId="7312" xr:uid="{00000000-0005-0000-0000-0000CF360000}"/>
    <cellStyle name="Normal 14 17 15 4 2 3" xfId="7313" xr:uid="{00000000-0005-0000-0000-0000D0360000}"/>
    <cellStyle name="Normal 14 17 15 4 2 4" xfId="7314" xr:uid="{00000000-0005-0000-0000-0000D1360000}"/>
    <cellStyle name="Normal 14 17 15 4 2 5" xfId="7315" xr:uid="{00000000-0005-0000-0000-0000D2360000}"/>
    <cellStyle name="Normal 14 17 15 4 2 6" xfId="7316" xr:uid="{00000000-0005-0000-0000-0000D3360000}"/>
    <cellStyle name="Normal 14 17 15 4 3" xfId="7317" xr:uid="{00000000-0005-0000-0000-0000D4360000}"/>
    <cellStyle name="Normal 14 17 15 4 3 2" xfId="7318" xr:uid="{00000000-0005-0000-0000-0000D5360000}"/>
    <cellStyle name="Normal 14 17 15 4 3 2 2" xfId="7319" xr:uid="{00000000-0005-0000-0000-0000D6360000}"/>
    <cellStyle name="Normal 14 17 15 4 3 2 3" xfId="7320" xr:uid="{00000000-0005-0000-0000-0000D7360000}"/>
    <cellStyle name="Normal 14 17 15 4 3 3" xfId="7321" xr:uid="{00000000-0005-0000-0000-0000D8360000}"/>
    <cellStyle name="Normal 14 17 15 4 3 4" xfId="7322" xr:uid="{00000000-0005-0000-0000-0000D9360000}"/>
    <cellStyle name="Normal 14 17 15 4 3 5" xfId="7323" xr:uid="{00000000-0005-0000-0000-0000DA360000}"/>
    <cellStyle name="Normal 14 17 15 4 3 6" xfId="7324" xr:uid="{00000000-0005-0000-0000-0000DB360000}"/>
    <cellStyle name="Normal 14 17 15 4 4" xfId="7325" xr:uid="{00000000-0005-0000-0000-0000DC360000}"/>
    <cellStyle name="Normal 14 17 15 4 4 2" xfId="7326" xr:uid="{00000000-0005-0000-0000-0000DD360000}"/>
    <cellStyle name="Normal 14 17 15 4 4 3" xfId="7327" xr:uid="{00000000-0005-0000-0000-0000DE360000}"/>
    <cellStyle name="Normal 14 17 15 4 5" xfId="7328" xr:uid="{00000000-0005-0000-0000-0000DF360000}"/>
    <cellStyle name="Normal 14 17 15 4 6" xfId="7329" xr:uid="{00000000-0005-0000-0000-0000E0360000}"/>
    <cellStyle name="Normal 14 17 15 4 7" xfId="7330" xr:uid="{00000000-0005-0000-0000-0000E1360000}"/>
    <cellStyle name="Normal 14 17 15 4 8" xfId="7331" xr:uid="{00000000-0005-0000-0000-0000E2360000}"/>
    <cellStyle name="Normal 14 17 15 5" xfId="7332" xr:uid="{00000000-0005-0000-0000-0000E3360000}"/>
    <cellStyle name="Normal 14 17 15 5 2" xfId="7333" xr:uid="{00000000-0005-0000-0000-0000E4360000}"/>
    <cellStyle name="Normal 14 17 15 5 2 2" xfId="7334" xr:uid="{00000000-0005-0000-0000-0000E5360000}"/>
    <cellStyle name="Normal 14 17 15 5 2 2 2" xfId="7335" xr:uid="{00000000-0005-0000-0000-0000E6360000}"/>
    <cellStyle name="Normal 14 17 15 5 2 2 3" xfId="7336" xr:uid="{00000000-0005-0000-0000-0000E7360000}"/>
    <cellStyle name="Normal 14 17 15 5 2 2 4" xfId="7337" xr:uid="{00000000-0005-0000-0000-0000E8360000}"/>
    <cellStyle name="Normal 14 17 15 5 2 2 5" xfId="7338" xr:uid="{00000000-0005-0000-0000-0000E9360000}"/>
    <cellStyle name="Normal 14 17 15 5 2 3" xfId="7339" xr:uid="{00000000-0005-0000-0000-0000EA360000}"/>
    <cellStyle name="Normal 14 17 15 5 2 4" xfId="7340" xr:uid="{00000000-0005-0000-0000-0000EB360000}"/>
    <cellStyle name="Normal 14 17 15 5 2 5" xfId="7341" xr:uid="{00000000-0005-0000-0000-0000EC360000}"/>
    <cellStyle name="Normal 14 17 15 5 2 6" xfId="7342" xr:uid="{00000000-0005-0000-0000-0000ED360000}"/>
    <cellStyle name="Normal 14 17 15 5 3" xfId="7343" xr:uid="{00000000-0005-0000-0000-0000EE360000}"/>
    <cellStyle name="Normal 14 17 15 5 3 2" xfId="7344" xr:uid="{00000000-0005-0000-0000-0000EF360000}"/>
    <cellStyle name="Normal 14 17 15 5 3 2 2" xfId="7345" xr:uid="{00000000-0005-0000-0000-0000F0360000}"/>
    <cellStyle name="Normal 14 17 15 5 3 2 3" xfId="7346" xr:uid="{00000000-0005-0000-0000-0000F1360000}"/>
    <cellStyle name="Normal 14 17 15 5 3 3" xfId="7347" xr:uid="{00000000-0005-0000-0000-0000F2360000}"/>
    <cellStyle name="Normal 14 17 15 5 3 4" xfId="7348" xr:uid="{00000000-0005-0000-0000-0000F3360000}"/>
    <cellStyle name="Normal 14 17 15 5 3 5" xfId="7349" xr:uid="{00000000-0005-0000-0000-0000F4360000}"/>
    <cellStyle name="Normal 14 17 15 5 3 6" xfId="7350" xr:uid="{00000000-0005-0000-0000-0000F5360000}"/>
    <cellStyle name="Normal 14 17 15 5 4" xfId="7351" xr:uid="{00000000-0005-0000-0000-0000F6360000}"/>
    <cellStyle name="Normal 14 17 15 5 4 2" xfId="7352" xr:uid="{00000000-0005-0000-0000-0000F7360000}"/>
    <cellStyle name="Normal 14 17 15 5 4 3" xfId="7353" xr:uid="{00000000-0005-0000-0000-0000F8360000}"/>
    <cellStyle name="Normal 14 17 15 5 5" xfId="7354" xr:uid="{00000000-0005-0000-0000-0000F9360000}"/>
    <cellStyle name="Normal 14 17 15 5 6" xfId="7355" xr:uid="{00000000-0005-0000-0000-0000FA360000}"/>
    <cellStyle name="Normal 14 17 15 5 7" xfId="7356" xr:uid="{00000000-0005-0000-0000-0000FB360000}"/>
    <cellStyle name="Normal 14 17 15 5 8" xfId="7357" xr:uid="{00000000-0005-0000-0000-0000FC360000}"/>
    <cellStyle name="Normal 14 17 15 6" xfId="7358" xr:uid="{00000000-0005-0000-0000-0000FD360000}"/>
    <cellStyle name="Normal 14 17 15 7" xfId="7359" xr:uid="{00000000-0005-0000-0000-0000FE360000}"/>
    <cellStyle name="Normal 14 17 16" xfId="7360" xr:uid="{00000000-0005-0000-0000-0000FF360000}"/>
    <cellStyle name="Normal 14 17 16 2" xfId="7361" xr:uid="{00000000-0005-0000-0000-000000370000}"/>
    <cellStyle name="Normal 14 17 16 2 2" xfId="7362" xr:uid="{00000000-0005-0000-0000-000001370000}"/>
    <cellStyle name="Normal 14 17 16 2 2 2" xfId="7363" xr:uid="{00000000-0005-0000-0000-000002370000}"/>
    <cellStyle name="Normal 14 17 16 2 3" xfId="7364" xr:uid="{00000000-0005-0000-0000-000003370000}"/>
    <cellStyle name="Normal 14 17 16 2 4" xfId="7365" xr:uid="{00000000-0005-0000-0000-000004370000}"/>
    <cellStyle name="Normal 14 17 16 3" xfId="7366" xr:uid="{00000000-0005-0000-0000-000005370000}"/>
    <cellStyle name="Normal 14 17 16 4" xfId="7367" xr:uid="{00000000-0005-0000-0000-000006370000}"/>
    <cellStyle name="Normal 14 17 16 4 2" xfId="7368" xr:uid="{00000000-0005-0000-0000-000007370000}"/>
    <cellStyle name="Normal 14 17 16 4 2 2" xfId="7369" xr:uid="{00000000-0005-0000-0000-000008370000}"/>
    <cellStyle name="Normal 14 17 16 4 2 2 2" xfId="7370" xr:uid="{00000000-0005-0000-0000-000009370000}"/>
    <cellStyle name="Normal 14 17 16 4 2 2 3" xfId="7371" xr:uid="{00000000-0005-0000-0000-00000A370000}"/>
    <cellStyle name="Normal 14 17 16 4 2 2 4" xfId="7372" xr:uid="{00000000-0005-0000-0000-00000B370000}"/>
    <cellStyle name="Normal 14 17 16 4 2 2 5" xfId="7373" xr:uid="{00000000-0005-0000-0000-00000C370000}"/>
    <cellStyle name="Normal 14 17 16 4 2 3" xfId="7374" xr:uid="{00000000-0005-0000-0000-00000D370000}"/>
    <cellStyle name="Normal 14 17 16 4 2 4" xfId="7375" xr:uid="{00000000-0005-0000-0000-00000E370000}"/>
    <cellStyle name="Normal 14 17 16 4 2 5" xfId="7376" xr:uid="{00000000-0005-0000-0000-00000F370000}"/>
    <cellStyle name="Normal 14 17 16 4 2 6" xfId="7377" xr:uid="{00000000-0005-0000-0000-000010370000}"/>
    <cellStyle name="Normal 14 17 16 4 3" xfId="7378" xr:uid="{00000000-0005-0000-0000-000011370000}"/>
    <cellStyle name="Normal 14 17 16 4 3 2" xfId="7379" xr:uid="{00000000-0005-0000-0000-000012370000}"/>
    <cellStyle name="Normal 14 17 16 4 3 2 2" xfId="7380" xr:uid="{00000000-0005-0000-0000-000013370000}"/>
    <cellStyle name="Normal 14 17 16 4 3 2 3" xfId="7381" xr:uid="{00000000-0005-0000-0000-000014370000}"/>
    <cellStyle name="Normal 14 17 16 4 3 3" xfId="7382" xr:uid="{00000000-0005-0000-0000-000015370000}"/>
    <cellStyle name="Normal 14 17 16 4 3 4" xfId="7383" xr:uid="{00000000-0005-0000-0000-000016370000}"/>
    <cellStyle name="Normal 14 17 16 4 3 5" xfId="7384" xr:uid="{00000000-0005-0000-0000-000017370000}"/>
    <cellStyle name="Normal 14 17 16 4 3 6" xfId="7385" xr:uid="{00000000-0005-0000-0000-000018370000}"/>
    <cellStyle name="Normal 14 17 16 4 4" xfId="7386" xr:uid="{00000000-0005-0000-0000-000019370000}"/>
    <cellStyle name="Normal 14 17 16 4 4 2" xfId="7387" xr:uid="{00000000-0005-0000-0000-00001A370000}"/>
    <cellStyle name="Normal 14 17 16 4 4 3" xfId="7388" xr:uid="{00000000-0005-0000-0000-00001B370000}"/>
    <cellStyle name="Normal 14 17 16 4 5" xfId="7389" xr:uid="{00000000-0005-0000-0000-00001C370000}"/>
    <cellStyle name="Normal 14 17 16 4 6" xfId="7390" xr:uid="{00000000-0005-0000-0000-00001D370000}"/>
    <cellStyle name="Normal 14 17 16 4 7" xfId="7391" xr:uid="{00000000-0005-0000-0000-00001E370000}"/>
    <cellStyle name="Normal 14 17 16 4 8" xfId="7392" xr:uid="{00000000-0005-0000-0000-00001F370000}"/>
    <cellStyle name="Normal 14 17 16 5" xfId="7393" xr:uid="{00000000-0005-0000-0000-000020370000}"/>
    <cellStyle name="Normal 14 17 16 5 2" xfId="7394" xr:uid="{00000000-0005-0000-0000-000021370000}"/>
    <cellStyle name="Normal 14 17 16 5 2 2" xfId="7395" xr:uid="{00000000-0005-0000-0000-000022370000}"/>
    <cellStyle name="Normal 14 17 16 5 2 2 2" xfId="7396" xr:uid="{00000000-0005-0000-0000-000023370000}"/>
    <cellStyle name="Normal 14 17 16 5 2 2 3" xfId="7397" xr:uid="{00000000-0005-0000-0000-000024370000}"/>
    <cellStyle name="Normal 14 17 16 5 2 2 4" xfId="7398" xr:uid="{00000000-0005-0000-0000-000025370000}"/>
    <cellStyle name="Normal 14 17 16 5 2 2 5" xfId="7399" xr:uid="{00000000-0005-0000-0000-000026370000}"/>
    <cellStyle name="Normal 14 17 16 5 2 3" xfId="7400" xr:uid="{00000000-0005-0000-0000-000027370000}"/>
    <cellStyle name="Normal 14 17 16 5 2 4" xfId="7401" xr:uid="{00000000-0005-0000-0000-000028370000}"/>
    <cellStyle name="Normal 14 17 16 5 2 5" xfId="7402" xr:uid="{00000000-0005-0000-0000-000029370000}"/>
    <cellStyle name="Normal 14 17 16 5 2 6" xfId="7403" xr:uid="{00000000-0005-0000-0000-00002A370000}"/>
    <cellStyle name="Normal 14 17 16 5 3" xfId="7404" xr:uid="{00000000-0005-0000-0000-00002B370000}"/>
    <cellStyle name="Normal 14 17 16 5 3 2" xfId="7405" xr:uid="{00000000-0005-0000-0000-00002C370000}"/>
    <cellStyle name="Normal 14 17 16 5 3 2 2" xfId="7406" xr:uid="{00000000-0005-0000-0000-00002D370000}"/>
    <cellStyle name="Normal 14 17 16 5 3 2 3" xfId="7407" xr:uid="{00000000-0005-0000-0000-00002E370000}"/>
    <cellStyle name="Normal 14 17 16 5 3 3" xfId="7408" xr:uid="{00000000-0005-0000-0000-00002F370000}"/>
    <cellStyle name="Normal 14 17 16 5 3 4" xfId="7409" xr:uid="{00000000-0005-0000-0000-000030370000}"/>
    <cellStyle name="Normal 14 17 16 5 3 5" xfId="7410" xr:uid="{00000000-0005-0000-0000-000031370000}"/>
    <cellStyle name="Normal 14 17 16 5 3 6" xfId="7411" xr:uid="{00000000-0005-0000-0000-000032370000}"/>
    <cellStyle name="Normal 14 17 16 5 4" xfId="7412" xr:uid="{00000000-0005-0000-0000-000033370000}"/>
    <cellStyle name="Normal 14 17 16 5 4 2" xfId="7413" xr:uid="{00000000-0005-0000-0000-000034370000}"/>
    <cellStyle name="Normal 14 17 16 5 4 3" xfId="7414" xr:uid="{00000000-0005-0000-0000-000035370000}"/>
    <cellStyle name="Normal 14 17 16 5 5" xfId="7415" xr:uid="{00000000-0005-0000-0000-000036370000}"/>
    <cellStyle name="Normal 14 17 16 5 6" xfId="7416" xr:uid="{00000000-0005-0000-0000-000037370000}"/>
    <cellStyle name="Normal 14 17 16 5 7" xfId="7417" xr:uid="{00000000-0005-0000-0000-000038370000}"/>
    <cellStyle name="Normal 14 17 16 5 8" xfId="7418" xr:uid="{00000000-0005-0000-0000-000039370000}"/>
    <cellStyle name="Normal 14 17 16 6" xfId="7419" xr:uid="{00000000-0005-0000-0000-00003A370000}"/>
    <cellStyle name="Normal 14 17 16 7" xfId="7420" xr:uid="{00000000-0005-0000-0000-00003B370000}"/>
    <cellStyle name="Normal 14 17 17" xfId="7421" xr:uid="{00000000-0005-0000-0000-00003C370000}"/>
    <cellStyle name="Normal 14 17 17 2" xfId="7422" xr:uid="{00000000-0005-0000-0000-00003D370000}"/>
    <cellStyle name="Normal 14 17 17 2 2" xfId="7423" xr:uid="{00000000-0005-0000-0000-00003E370000}"/>
    <cellStyle name="Normal 14 17 17 2 2 2" xfId="7424" xr:uid="{00000000-0005-0000-0000-00003F370000}"/>
    <cellStyle name="Normal 14 17 17 2 3" xfId="7425" xr:uid="{00000000-0005-0000-0000-000040370000}"/>
    <cellStyle name="Normal 14 17 17 2 4" xfId="7426" xr:uid="{00000000-0005-0000-0000-000041370000}"/>
    <cellStyle name="Normal 14 17 17 3" xfId="7427" xr:uid="{00000000-0005-0000-0000-000042370000}"/>
    <cellStyle name="Normal 14 17 17 4" xfId="7428" xr:uid="{00000000-0005-0000-0000-000043370000}"/>
    <cellStyle name="Normal 14 17 17 4 2" xfId="7429" xr:uid="{00000000-0005-0000-0000-000044370000}"/>
    <cellStyle name="Normal 14 17 17 4 2 2" xfId="7430" xr:uid="{00000000-0005-0000-0000-000045370000}"/>
    <cellStyle name="Normal 14 17 17 4 2 2 2" xfId="7431" xr:uid="{00000000-0005-0000-0000-000046370000}"/>
    <cellStyle name="Normal 14 17 17 4 2 2 3" xfId="7432" xr:uid="{00000000-0005-0000-0000-000047370000}"/>
    <cellStyle name="Normal 14 17 17 4 2 2 4" xfId="7433" xr:uid="{00000000-0005-0000-0000-000048370000}"/>
    <cellStyle name="Normal 14 17 17 4 2 2 5" xfId="7434" xr:uid="{00000000-0005-0000-0000-000049370000}"/>
    <cellStyle name="Normal 14 17 17 4 2 3" xfId="7435" xr:uid="{00000000-0005-0000-0000-00004A370000}"/>
    <cellStyle name="Normal 14 17 17 4 2 4" xfId="7436" xr:uid="{00000000-0005-0000-0000-00004B370000}"/>
    <cellStyle name="Normal 14 17 17 4 2 5" xfId="7437" xr:uid="{00000000-0005-0000-0000-00004C370000}"/>
    <cellStyle name="Normal 14 17 17 4 2 6" xfId="7438" xr:uid="{00000000-0005-0000-0000-00004D370000}"/>
    <cellStyle name="Normal 14 17 17 4 3" xfId="7439" xr:uid="{00000000-0005-0000-0000-00004E370000}"/>
    <cellStyle name="Normal 14 17 17 4 3 2" xfId="7440" xr:uid="{00000000-0005-0000-0000-00004F370000}"/>
    <cellStyle name="Normal 14 17 17 4 3 2 2" xfId="7441" xr:uid="{00000000-0005-0000-0000-000050370000}"/>
    <cellStyle name="Normal 14 17 17 4 3 2 3" xfId="7442" xr:uid="{00000000-0005-0000-0000-000051370000}"/>
    <cellStyle name="Normal 14 17 17 4 3 3" xfId="7443" xr:uid="{00000000-0005-0000-0000-000052370000}"/>
    <cellStyle name="Normal 14 17 17 4 3 4" xfId="7444" xr:uid="{00000000-0005-0000-0000-000053370000}"/>
    <cellStyle name="Normal 14 17 17 4 3 5" xfId="7445" xr:uid="{00000000-0005-0000-0000-000054370000}"/>
    <cellStyle name="Normal 14 17 17 4 3 6" xfId="7446" xr:uid="{00000000-0005-0000-0000-000055370000}"/>
    <cellStyle name="Normal 14 17 17 4 4" xfId="7447" xr:uid="{00000000-0005-0000-0000-000056370000}"/>
    <cellStyle name="Normal 14 17 17 4 4 2" xfId="7448" xr:uid="{00000000-0005-0000-0000-000057370000}"/>
    <cellStyle name="Normal 14 17 17 4 4 3" xfId="7449" xr:uid="{00000000-0005-0000-0000-000058370000}"/>
    <cellStyle name="Normal 14 17 17 4 5" xfId="7450" xr:uid="{00000000-0005-0000-0000-000059370000}"/>
    <cellStyle name="Normal 14 17 17 4 6" xfId="7451" xr:uid="{00000000-0005-0000-0000-00005A370000}"/>
    <cellStyle name="Normal 14 17 17 4 7" xfId="7452" xr:uid="{00000000-0005-0000-0000-00005B370000}"/>
    <cellStyle name="Normal 14 17 17 4 8" xfId="7453" xr:uid="{00000000-0005-0000-0000-00005C370000}"/>
    <cellStyle name="Normal 14 17 17 5" xfId="7454" xr:uid="{00000000-0005-0000-0000-00005D370000}"/>
    <cellStyle name="Normal 14 17 17 5 2" xfId="7455" xr:uid="{00000000-0005-0000-0000-00005E370000}"/>
    <cellStyle name="Normal 14 17 17 5 2 2" xfId="7456" xr:uid="{00000000-0005-0000-0000-00005F370000}"/>
    <cellStyle name="Normal 14 17 17 5 2 2 2" xfId="7457" xr:uid="{00000000-0005-0000-0000-000060370000}"/>
    <cellStyle name="Normal 14 17 17 5 2 2 3" xfId="7458" xr:uid="{00000000-0005-0000-0000-000061370000}"/>
    <cellStyle name="Normal 14 17 17 5 2 2 4" xfId="7459" xr:uid="{00000000-0005-0000-0000-000062370000}"/>
    <cellStyle name="Normal 14 17 17 5 2 2 5" xfId="7460" xr:uid="{00000000-0005-0000-0000-000063370000}"/>
    <cellStyle name="Normal 14 17 17 5 2 3" xfId="7461" xr:uid="{00000000-0005-0000-0000-000064370000}"/>
    <cellStyle name="Normal 14 17 17 5 2 4" xfId="7462" xr:uid="{00000000-0005-0000-0000-000065370000}"/>
    <cellStyle name="Normal 14 17 17 5 2 5" xfId="7463" xr:uid="{00000000-0005-0000-0000-000066370000}"/>
    <cellStyle name="Normal 14 17 17 5 2 6" xfId="7464" xr:uid="{00000000-0005-0000-0000-000067370000}"/>
    <cellStyle name="Normal 14 17 17 5 3" xfId="7465" xr:uid="{00000000-0005-0000-0000-000068370000}"/>
    <cellStyle name="Normal 14 17 17 5 3 2" xfId="7466" xr:uid="{00000000-0005-0000-0000-000069370000}"/>
    <cellStyle name="Normal 14 17 17 5 3 2 2" xfId="7467" xr:uid="{00000000-0005-0000-0000-00006A370000}"/>
    <cellStyle name="Normal 14 17 17 5 3 2 3" xfId="7468" xr:uid="{00000000-0005-0000-0000-00006B370000}"/>
    <cellStyle name="Normal 14 17 17 5 3 3" xfId="7469" xr:uid="{00000000-0005-0000-0000-00006C370000}"/>
    <cellStyle name="Normal 14 17 17 5 3 4" xfId="7470" xr:uid="{00000000-0005-0000-0000-00006D370000}"/>
    <cellStyle name="Normal 14 17 17 5 3 5" xfId="7471" xr:uid="{00000000-0005-0000-0000-00006E370000}"/>
    <cellStyle name="Normal 14 17 17 5 3 6" xfId="7472" xr:uid="{00000000-0005-0000-0000-00006F370000}"/>
    <cellStyle name="Normal 14 17 17 5 4" xfId="7473" xr:uid="{00000000-0005-0000-0000-000070370000}"/>
    <cellStyle name="Normal 14 17 17 5 4 2" xfId="7474" xr:uid="{00000000-0005-0000-0000-000071370000}"/>
    <cellStyle name="Normal 14 17 17 5 4 3" xfId="7475" xr:uid="{00000000-0005-0000-0000-000072370000}"/>
    <cellStyle name="Normal 14 17 17 5 5" xfId="7476" xr:uid="{00000000-0005-0000-0000-000073370000}"/>
    <cellStyle name="Normal 14 17 17 5 6" xfId="7477" xr:uid="{00000000-0005-0000-0000-000074370000}"/>
    <cellStyle name="Normal 14 17 17 5 7" xfId="7478" xr:uid="{00000000-0005-0000-0000-000075370000}"/>
    <cellStyle name="Normal 14 17 17 5 8" xfId="7479" xr:uid="{00000000-0005-0000-0000-000076370000}"/>
    <cellStyle name="Normal 14 17 17 6" xfId="7480" xr:uid="{00000000-0005-0000-0000-000077370000}"/>
    <cellStyle name="Normal 14 17 17 7" xfId="7481" xr:uid="{00000000-0005-0000-0000-000078370000}"/>
    <cellStyle name="Normal 14 17 2" xfId="7482" xr:uid="{00000000-0005-0000-0000-000079370000}"/>
    <cellStyle name="Normal 14 17 2 2" xfId="7483" xr:uid="{00000000-0005-0000-0000-00007A370000}"/>
    <cellStyle name="Normal 14 17 2 2 2" xfId="7484" xr:uid="{00000000-0005-0000-0000-00007B370000}"/>
    <cellStyle name="Normal 14 17 2 2 2 2" xfId="7485" xr:uid="{00000000-0005-0000-0000-00007C370000}"/>
    <cellStyle name="Normal 14 17 2 2 3" xfId="7486" xr:uid="{00000000-0005-0000-0000-00007D370000}"/>
    <cellStyle name="Normal 14 17 2 2 4" xfId="7487" xr:uid="{00000000-0005-0000-0000-00007E370000}"/>
    <cellStyle name="Normal 14 17 2 3" xfId="7488" xr:uid="{00000000-0005-0000-0000-00007F370000}"/>
    <cellStyle name="Normal 14 17 2 4" xfId="7489" xr:uid="{00000000-0005-0000-0000-000080370000}"/>
    <cellStyle name="Normal 14 17 2 4 2" xfId="7490" xr:uid="{00000000-0005-0000-0000-000081370000}"/>
    <cellStyle name="Normal 14 17 2 4 2 2" xfId="7491" xr:uid="{00000000-0005-0000-0000-000082370000}"/>
    <cellStyle name="Normal 14 17 2 4 2 2 2" xfId="7492" xr:uid="{00000000-0005-0000-0000-000083370000}"/>
    <cellStyle name="Normal 14 17 2 4 2 2 3" xfId="7493" xr:uid="{00000000-0005-0000-0000-000084370000}"/>
    <cellStyle name="Normal 14 17 2 4 2 2 4" xfId="7494" xr:uid="{00000000-0005-0000-0000-000085370000}"/>
    <cellStyle name="Normal 14 17 2 4 2 2 5" xfId="7495" xr:uid="{00000000-0005-0000-0000-000086370000}"/>
    <cellStyle name="Normal 14 17 2 4 2 3" xfId="7496" xr:uid="{00000000-0005-0000-0000-000087370000}"/>
    <cellStyle name="Normal 14 17 2 4 2 4" xfId="7497" xr:uid="{00000000-0005-0000-0000-000088370000}"/>
    <cellStyle name="Normal 14 17 2 4 2 5" xfId="7498" xr:uid="{00000000-0005-0000-0000-000089370000}"/>
    <cellStyle name="Normal 14 17 2 4 2 6" xfId="7499" xr:uid="{00000000-0005-0000-0000-00008A370000}"/>
    <cellStyle name="Normal 14 17 2 4 3" xfId="7500" xr:uid="{00000000-0005-0000-0000-00008B370000}"/>
    <cellStyle name="Normal 14 17 2 4 3 2" xfId="7501" xr:uid="{00000000-0005-0000-0000-00008C370000}"/>
    <cellStyle name="Normal 14 17 2 4 3 2 2" xfId="7502" xr:uid="{00000000-0005-0000-0000-00008D370000}"/>
    <cellStyle name="Normal 14 17 2 4 3 2 3" xfId="7503" xr:uid="{00000000-0005-0000-0000-00008E370000}"/>
    <cellStyle name="Normal 14 17 2 4 3 3" xfId="7504" xr:uid="{00000000-0005-0000-0000-00008F370000}"/>
    <cellStyle name="Normal 14 17 2 4 3 4" xfId="7505" xr:uid="{00000000-0005-0000-0000-000090370000}"/>
    <cellStyle name="Normal 14 17 2 4 3 5" xfId="7506" xr:uid="{00000000-0005-0000-0000-000091370000}"/>
    <cellStyle name="Normal 14 17 2 4 3 6" xfId="7507" xr:uid="{00000000-0005-0000-0000-000092370000}"/>
    <cellStyle name="Normal 14 17 2 4 4" xfId="7508" xr:uid="{00000000-0005-0000-0000-000093370000}"/>
    <cellStyle name="Normal 14 17 2 4 4 2" xfId="7509" xr:uid="{00000000-0005-0000-0000-000094370000}"/>
    <cellStyle name="Normal 14 17 2 4 4 3" xfId="7510" xr:uid="{00000000-0005-0000-0000-000095370000}"/>
    <cellStyle name="Normal 14 17 2 4 5" xfId="7511" xr:uid="{00000000-0005-0000-0000-000096370000}"/>
    <cellStyle name="Normal 14 17 2 4 6" xfId="7512" xr:uid="{00000000-0005-0000-0000-000097370000}"/>
    <cellStyle name="Normal 14 17 2 4 7" xfId="7513" xr:uid="{00000000-0005-0000-0000-000098370000}"/>
    <cellStyle name="Normal 14 17 2 4 8" xfId="7514" xr:uid="{00000000-0005-0000-0000-000099370000}"/>
    <cellStyle name="Normal 14 17 2 5" xfId="7515" xr:uid="{00000000-0005-0000-0000-00009A370000}"/>
    <cellStyle name="Normal 14 17 2 5 2" xfId="7516" xr:uid="{00000000-0005-0000-0000-00009B370000}"/>
    <cellStyle name="Normal 14 17 2 5 2 2" xfId="7517" xr:uid="{00000000-0005-0000-0000-00009C370000}"/>
    <cellStyle name="Normal 14 17 2 5 2 2 2" xfId="7518" xr:uid="{00000000-0005-0000-0000-00009D370000}"/>
    <cellStyle name="Normal 14 17 2 5 2 2 3" xfId="7519" xr:uid="{00000000-0005-0000-0000-00009E370000}"/>
    <cellStyle name="Normal 14 17 2 5 2 2 4" xfId="7520" xr:uid="{00000000-0005-0000-0000-00009F370000}"/>
    <cellStyle name="Normal 14 17 2 5 2 2 5" xfId="7521" xr:uid="{00000000-0005-0000-0000-0000A0370000}"/>
    <cellStyle name="Normal 14 17 2 5 2 3" xfId="7522" xr:uid="{00000000-0005-0000-0000-0000A1370000}"/>
    <cellStyle name="Normal 14 17 2 5 2 4" xfId="7523" xr:uid="{00000000-0005-0000-0000-0000A2370000}"/>
    <cellStyle name="Normal 14 17 2 5 2 5" xfId="7524" xr:uid="{00000000-0005-0000-0000-0000A3370000}"/>
    <cellStyle name="Normal 14 17 2 5 2 6" xfId="7525" xr:uid="{00000000-0005-0000-0000-0000A4370000}"/>
    <cellStyle name="Normal 14 17 2 5 3" xfId="7526" xr:uid="{00000000-0005-0000-0000-0000A5370000}"/>
    <cellStyle name="Normal 14 17 2 5 3 2" xfId="7527" xr:uid="{00000000-0005-0000-0000-0000A6370000}"/>
    <cellStyle name="Normal 14 17 2 5 3 2 2" xfId="7528" xr:uid="{00000000-0005-0000-0000-0000A7370000}"/>
    <cellStyle name="Normal 14 17 2 5 3 2 3" xfId="7529" xr:uid="{00000000-0005-0000-0000-0000A8370000}"/>
    <cellStyle name="Normal 14 17 2 5 3 3" xfId="7530" xr:uid="{00000000-0005-0000-0000-0000A9370000}"/>
    <cellStyle name="Normal 14 17 2 5 3 4" xfId="7531" xr:uid="{00000000-0005-0000-0000-0000AA370000}"/>
    <cellStyle name="Normal 14 17 2 5 3 5" xfId="7532" xr:uid="{00000000-0005-0000-0000-0000AB370000}"/>
    <cellStyle name="Normal 14 17 2 5 3 6" xfId="7533" xr:uid="{00000000-0005-0000-0000-0000AC370000}"/>
    <cellStyle name="Normal 14 17 2 5 4" xfId="7534" xr:uid="{00000000-0005-0000-0000-0000AD370000}"/>
    <cellStyle name="Normal 14 17 2 5 4 2" xfId="7535" xr:uid="{00000000-0005-0000-0000-0000AE370000}"/>
    <cellStyle name="Normal 14 17 2 5 4 3" xfId="7536" xr:uid="{00000000-0005-0000-0000-0000AF370000}"/>
    <cellStyle name="Normal 14 17 2 5 5" xfId="7537" xr:uid="{00000000-0005-0000-0000-0000B0370000}"/>
    <cellStyle name="Normal 14 17 2 5 6" xfId="7538" xr:uid="{00000000-0005-0000-0000-0000B1370000}"/>
    <cellStyle name="Normal 14 17 2 5 7" xfId="7539" xr:uid="{00000000-0005-0000-0000-0000B2370000}"/>
    <cellStyle name="Normal 14 17 2 5 8" xfId="7540" xr:uid="{00000000-0005-0000-0000-0000B3370000}"/>
    <cellStyle name="Normal 14 17 2 6" xfId="7541" xr:uid="{00000000-0005-0000-0000-0000B4370000}"/>
    <cellStyle name="Normal 14 17 2 7" xfId="7542" xr:uid="{00000000-0005-0000-0000-0000B5370000}"/>
    <cellStyle name="Normal 14 17 3" xfId="7543" xr:uid="{00000000-0005-0000-0000-0000B6370000}"/>
    <cellStyle name="Normal 14 17 3 2" xfId="7544" xr:uid="{00000000-0005-0000-0000-0000B7370000}"/>
    <cellStyle name="Normal 14 17 3 2 2" xfId="7545" xr:uid="{00000000-0005-0000-0000-0000B8370000}"/>
    <cellStyle name="Normal 14 17 3 2 2 2" xfId="7546" xr:uid="{00000000-0005-0000-0000-0000B9370000}"/>
    <cellStyle name="Normal 14 17 3 2 3" xfId="7547" xr:uid="{00000000-0005-0000-0000-0000BA370000}"/>
    <cellStyle name="Normal 14 17 3 2 4" xfId="7548" xr:uid="{00000000-0005-0000-0000-0000BB370000}"/>
    <cellStyle name="Normal 14 17 3 3" xfId="7549" xr:uid="{00000000-0005-0000-0000-0000BC370000}"/>
    <cellStyle name="Normal 14 17 3 4" xfId="7550" xr:uid="{00000000-0005-0000-0000-0000BD370000}"/>
    <cellStyle name="Normal 14 17 3 4 2" xfId="7551" xr:uid="{00000000-0005-0000-0000-0000BE370000}"/>
    <cellStyle name="Normal 14 17 3 4 2 2" xfId="7552" xr:uid="{00000000-0005-0000-0000-0000BF370000}"/>
    <cellStyle name="Normal 14 17 3 4 2 2 2" xfId="7553" xr:uid="{00000000-0005-0000-0000-0000C0370000}"/>
    <cellStyle name="Normal 14 17 3 4 2 2 3" xfId="7554" xr:uid="{00000000-0005-0000-0000-0000C1370000}"/>
    <cellStyle name="Normal 14 17 3 4 2 2 4" xfId="7555" xr:uid="{00000000-0005-0000-0000-0000C2370000}"/>
    <cellStyle name="Normal 14 17 3 4 2 2 5" xfId="7556" xr:uid="{00000000-0005-0000-0000-0000C3370000}"/>
    <cellStyle name="Normal 14 17 3 4 2 3" xfId="7557" xr:uid="{00000000-0005-0000-0000-0000C4370000}"/>
    <cellStyle name="Normal 14 17 3 4 2 4" xfId="7558" xr:uid="{00000000-0005-0000-0000-0000C5370000}"/>
    <cellStyle name="Normal 14 17 3 4 2 5" xfId="7559" xr:uid="{00000000-0005-0000-0000-0000C6370000}"/>
    <cellStyle name="Normal 14 17 3 4 2 6" xfId="7560" xr:uid="{00000000-0005-0000-0000-0000C7370000}"/>
    <cellStyle name="Normal 14 17 3 4 3" xfId="7561" xr:uid="{00000000-0005-0000-0000-0000C8370000}"/>
    <cellStyle name="Normal 14 17 3 4 3 2" xfId="7562" xr:uid="{00000000-0005-0000-0000-0000C9370000}"/>
    <cellStyle name="Normal 14 17 3 4 3 2 2" xfId="7563" xr:uid="{00000000-0005-0000-0000-0000CA370000}"/>
    <cellStyle name="Normal 14 17 3 4 3 2 3" xfId="7564" xr:uid="{00000000-0005-0000-0000-0000CB370000}"/>
    <cellStyle name="Normal 14 17 3 4 3 3" xfId="7565" xr:uid="{00000000-0005-0000-0000-0000CC370000}"/>
    <cellStyle name="Normal 14 17 3 4 3 4" xfId="7566" xr:uid="{00000000-0005-0000-0000-0000CD370000}"/>
    <cellStyle name="Normal 14 17 3 4 3 5" xfId="7567" xr:uid="{00000000-0005-0000-0000-0000CE370000}"/>
    <cellStyle name="Normal 14 17 3 4 3 6" xfId="7568" xr:uid="{00000000-0005-0000-0000-0000CF370000}"/>
    <cellStyle name="Normal 14 17 3 4 4" xfId="7569" xr:uid="{00000000-0005-0000-0000-0000D0370000}"/>
    <cellStyle name="Normal 14 17 3 4 4 2" xfId="7570" xr:uid="{00000000-0005-0000-0000-0000D1370000}"/>
    <cellStyle name="Normal 14 17 3 4 4 3" xfId="7571" xr:uid="{00000000-0005-0000-0000-0000D2370000}"/>
    <cellStyle name="Normal 14 17 3 4 5" xfId="7572" xr:uid="{00000000-0005-0000-0000-0000D3370000}"/>
    <cellStyle name="Normal 14 17 3 4 6" xfId="7573" xr:uid="{00000000-0005-0000-0000-0000D4370000}"/>
    <cellStyle name="Normal 14 17 3 4 7" xfId="7574" xr:uid="{00000000-0005-0000-0000-0000D5370000}"/>
    <cellStyle name="Normal 14 17 3 4 8" xfId="7575" xr:uid="{00000000-0005-0000-0000-0000D6370000}"/>
    <cellStyle name="Normal 14 17 3 5" xfId="7576" xr:uid="{00000000-0005-0000-0000-0000D7370000}"/>
    <cellStyle name="Normal 14 17 3 5 2" xfId="7577" xr:uid="{00000000-0005-0000-0000-0000D8370000}"/>
    <cellStyle name="Normal 14 17 3 5 2 2" xfId="7578" xr:uid="{00000000-0005-0000-0000-0000D9370000}"/>
    <cellStyle name="Normal 14 17 3 5 2 2 2" xfId="7579" xr:uid="{00000000-0005-0000-0000-0000DA370000}"/>
    <cellStyle name="Normal 14 17 3 5 2 2 3" xfId="7580" xr:uid="{00000000-0005-0000-0000-0000DB370000}"/>
    <cellStyle name="Normal 14 17 3 5 2 2 4" xfId="7581" xr:uid="{00000000-0005-0000-0000-0000DC370000}"/>
    <cellStyle name="Normal 14 17 3 5 2 2 5" xfId="7582" xr:uid="{00000000-0005-0000-0000-0000DD370000}"/>
    <cellStyle name="Normal 14 17 3 5 2 3" xfId="7583" xr:uid="{00000000-0005-0000-0000-0000DE370000}"/>
    <cellStyle name="Normal 14 17 3 5 2 4" xfId="7584" xr:uid="{00000000-0005-0000-0000-0000DF370000}"/>
    <cellStyle name="Normal 14 17 3 5 2 5" xfId="7585" xr:uid="{00000000-0005-0000-0000-0000E0370000}"/>
    <cellStyle name="Normal 14 17 3 5 2 6" xfId="7586" xr:uid="{00000000-0005-0000-0000-0000E1370000}"/>
    <cellStyle name="Normal 14 17 3 5 3" xfId="7587" xr:uid="{00000000-0005-0000-0000-0000E2370000}"/>
    <cellStyle name="Normal 14 17 3 5 3 2" xfId="7588" xr:uid="{00000000-0005-0000-0000-0000E3370000}"/>
    <cellStyle name="Normal 14 17 3 5 3 2 2" xfId="7589" xr:uid="{00000000-0005-0000-0000-0000E4370000}"/>
    <cellStyle name="Normal 14 17 3 5 3 2 3" xfId="7590" xr:uid="{00000000-0005-0000-0000-0000E5370000}"/>
    <cellStyle name="Normal 14 17 3 5 3 3" xfId="7591" xr:uid="{00000000-0005-0000-0000-0000E6370000}"/>
    <cellStyle name="Normal 14 17 3 5 3 4" xfId="7592" xr:uid="{00000000-0005-0000-0000-0000E7370000}"/>
    <cellStyle name="Normal 14 17 3 5 3 5" xfId="7593" xr:uid="{00000000-0005-0000-0000-0000E8370000}"/>
    <cellStyle name="Normal 14 17 3 5 3 6" xfId="7594" xr:uid="{00000000-0005-0000-0000-0000E9370000}"/>
    <cellStyle name="Normal 14 17 3 5 4" xfId="7595" xr:uid="{00000000-0005-0000-0000-0000EA370000}"/>
    <cellStyle name="Normal 14 17 3 5 4 2" xfId="7596" xr:uid="{00000000-0005-0000-0000-0000EB370000}"/>
    <cellStyle name="Normal 14 17 3 5 4 3" xfId="7597" xr:uid="{00000000-0005-0000-0000-0000EC370000}"/>
    <cellStyle name="Normal 14 17 3 5 5" xfId="7598" xr:uid="{00000000-0005-0000-0000-0000ED370000}"/>
    <cellStyle name="Normal 14 17 3 5 6" xfId="7599" xr:uid="{00000000-0005-0000-0000-0000EE370000}"/>
    <cellStyle name="Normal 14 17 3 5 7" xfId="7600" xr:uid="{00000000-0005-0000-0000-0000EF370000}"/>
    <cellStyle name="Normal 14 17 3 5 8" xfId="7601" xr:uid="{00000000-0005-0000-0000-0000F0370000}"/>
    <cellStyle name="Normal 14 17 3 6" xfId="7602" xr:uid="{00000000-0005-0000-0000-0000F1370000}"/>
    <cellStyle name="Normal 14 17 3 7" xfId="7603" xr:uid="{00000000-0005-0000-0000-0000F2370000}"/>
    <cellStyle name="Normal 14 17 4" xfId="7604" xr:uid="{00000000-0005-0000-0000-0000F3370000}"/>
    <cellStyle name="Normal 14 17 4 2" xfId="7605" xr:uid="{00000000-0005-0000-0000-0000F4370000}"/>
    <cellStyle name="Normal 14 17 4 2 2" xfId="7606" xr:uid="{00000000-0005-0000-0000-0000F5370000}"/>
    <cellStyle name="Normal 14 17 4 2 2 2" xfId="7607" xr:uid="{00000000-0005-0000-0000-0000F6370000}"/>
    <cellStyle name="Normal 14 17 4 2 3" xfId="7608" xr:uid="{00000000-0005-0000-0000-0000F7370000}"/>
    <cellStyle name="Normal 14 17 4 2 4" xfId="7609" xr:uid="{00000000-0005-0000-0000-0000F8370000}"/>
    <cellStyle name="Normal 14 17 4 3" xfId="7610" xr:uid="{00000000-0005-0000-0000-0000F9370000}"/>
    <cellStyle name="Normal 14 17 4 4" xfId="7611" xr:uid="{00000000-0005-0000-0000-0000FA370000}"/>
    <cellStyle name="Normal 14 17 4 4 2" xfId="7612" xr:uid="{00000000-0005-0000-0000-0000FB370000}"/>
    <cellStyle name="Normal 14 17 4 4 2 2" xfId="7613" xr:uid="{00000000-0005-0000-0000-0000FC370000}"/>
    <cellStyle name="Normal 14 17 4 4 2 2 2" xfId="7614" xr:uid="{00000000-0005-0000-0000-0000FD370000}"/>
    <cellStyle name="Normal 14 17 4 4 2 2 3" xfId="7615" xr:uid="{00000000-0005-0000-0000-0000FE370000}"/>
    <cellStyle name="Normal 14 17 4 4 2 2 4" xfId="7616" xr:uid="{00000000-0005-0000-0000-0000FF370000}"/>
    <cellStyle name="Normal 14 17 4 4 2 2 5" xfId="7617" xr:uid="{00000000-0005-0000-0000-000000380000}"/>
    <cellStyle name="Normal 14 17 4 4 2 3" xfId="7618" xr:uid="{00000000-0005-0000-0000-000001380000}"/>
    <cellStyle name="Normal 14 17 4 4 2 4" xfId="7619" xr:uid="{00000000-0005-0000-0000-000002380000}"/>
    <cellStyle name="Normal 14 17 4 4 2 5" xfId="7620" xr:uid="{00000000-0005-0000-0000-000003380000}"/>
    <cellStyle name="Normal 14 17 4 4 2 6" xfId="7621" xr:uid="{00000000-0005-0000-0000-000004380000}"/>
    <cellStyle name="Normal 14 17 4 4 3" xfId="7622" xr:uid="{00000000-0005-0000-0000-000005380000}"/>
    <cellStyle name="Normal 14 17 4 4 3 2" xfId="7623" xr:uid="{00000000-0005-0000-0000-000006380000}"/>
    <cellStyle name="Normal 14 17 4 4 3 2 2" xfId="7624" xr:uid="{00000000-0005-0000-0000-000007380000}"/>
    <cellStyle name="Normal 14 17 4 4 3 2 3" xfId="7625" xr:uid="{00000000-0005-0000-0000-000008380000}"/>
    <cellStyle name="Normal 14 17 4 4 3 3" xfId="7626" xr:uid="{00000000-0005-0000-0000-000009380000}"/>
    <cellStyle name="Normal 14 17 4 4 3 4" xfId="7627" xr:uid="{00000000-0005-0000-0000-00000A380000}"/>
    <cellStyle name="Normal 14 17 4 4 3 5" xfId="7628" xr:uid="{00000000-0005-0000-0000-00000B380000}"/>
    <cellStyle name="Normal 14 17 4 4 3 6" xfId="7629" xr:uid="{00000000-0005-0000-0000-00000C380000}"/>
    <cellStyle name="Normal 14 17 4 4 4" xfId="7630" xr:uid="{00000000-0005-0000-0000-00000D380000}"/>
    <cellStyle name="Normal 14 17 4 4 4 2" xfId="7631" xr:uid="{00000000-0005-0000-0000-00000E380000}"/>
    <cellStyle name="Normal 14 17 4 4 4 3" xfId="7632" xr:uid="{00000000-0005-0000-0000-00000F380000}"/>
    <cellStyle name="Normal 14 17 4 4 5" xfId="7633" xr:uid="{00000000-0005-0000-0000-000010380000}"/>
    <cellStyle name="Normal 14 17 4 4 6" xfId="7634" xr:uid="{00000000-0005-0000-0000-000011380000}"/>
    <cellStyle name="Normal 14 17 4 4 7" xfId="7635" xr:uid="{00000000-0005-0000-0000-000012380000}"/>
    <cellStyle name="Normal 14 17 4 4 8" xfId="7636" xr:uid="{00000000-0005-0000-0000-000013380000}"/>
    <cellStyle name="Normal 14 17 4 5" xfId="7637" xr:uid="{00000000-0005-0000-0000-000014380000}"/>
    <cellStyle name="Normal 14 17 4 5 2" xfId="7638" xr:uid="{00000000-0005-0000-0000-000015380000}"/>
    <cellStyle name="Normal 14 17 4 5 2 2" xfId="7639" xr:uid="{00000000-0005-0000-0000-000016380000}"/>
    <cellStyle name="Normal 14 17 4 5 2 2 2" xfId="7640" xr:uid="{00000000-0005-0000-0000-000017380000}"/>
    <cellStyle name="Normal 14 17 4 5 2 2 3" xfId="7641" xr:uid="{00000000-0005-0000-0000-000018380000}"/>
    <cellStyle name="Normal 14 17 4 5 2 2 4" xfId="7642" xr:uid="{00000000-0005-0000-0000-000019380000}"/>
    <cellStyle name="Normal 14 17 4 5 2 2 5" xfId="7643" xr:uid="{00000000-0005-0000-0000-00001A380000}"/>
    <cellStyle name="Normal 14 17 4 5 2 3" xfId="7644" xr:uid="{00000000-0005-0000-0000-00001B380000}"/>
    <cellStyle name="Normal 14 17 4 5 2 4" xfId="7645" xr:uid="{00000000-0005-0000-0000-00001C380000}"/>
    <cellStyle name="Normal 14 17 4 5 2 5" xfId="7646" xr:uid="{00000000-0005-0000-0000-00001D380000}"/>
    <cellStyle name="Normal 14 17 4 5 2 6" xfId="7647" xr:uid="{00000000-0005-0000-0000-00001E380000}"/>
    <cellStyle name="Normal 14 17 4 5 3" xfId="7648" xr:uid="{00000000-0005-0000-0000-00001F380000}"/>
    <cellStyle name="Normal 14 17 4 5 3 2" xfId="7649" xr:uid="{00000000-0005-0000-0000-000020380000}"/>
    <cellStyle name="Normal 14 17 4 5 3 2 2" xfId="7650" xr:uid="{00000000-0005-0000-0000-000021380000}"/>
    <cellStyle name="Normal 14 17 4 5 3 2 3" xfId="7651" xr:uid="{00000000-0005-0000-0000-000022380000}"/>
    <cellStyle name="Normal 14 17 4 5 3 3" xfId="7652" xr:uid="{00000000-0005-0000-0000-000023380000}"/>
    <cellStyle name="Normal 14 17 4 5 3 4" xfId="7653" xr:uid="{00000000-0005-0000-0000-000024380000}"/>
    <cellStyle name="Normal 14 17 4 5 3 5" xfId="7654" xr:uid="{00000000-0005-0000-0000-000025380000}"/>
    <cellStyle name="Normal 14 17 4 5 3 6" xfId="7655" xr:uid="{00000000-0005-0000-0000-000026380000}"/>
    <cellStyle name="Normal 14 17 4 5 4" xfId="7656" xr:uid="{00000000-0005-0000-0000-000027380000}"/>
    <cellStyle name="Normal 14 17 4 5 4 2" xfId="7657" xr:uid="{00000000-0005-0000-0000-000028380000}"/>
    <cellStyle name="Normal 14 17 4 5 4 3" xfId="7658" xr:uid="{00000000-0005-0000-0000-000029380000}"/>
    <cellStyle name="Normal 14 17 4 5 5" xfId="7659" xr:uid="{00000000-0005-0000-0000-00002A380000}"/>
    <cellStyle name="Normal 14 17 4 5 6" xfId="7660" xr:uid="{00000000-0005-0000-0000-00002B380000}"/>
    <cellStyle name="Normal 14 17 4 5 7" xfId="7661" xr:uid="{00000000-0005-0000-0000-00002C380000}"/>
    <cellStyle name="Normal 14 17 4 5 8" xfId="7662" xr:uid="{00000000-0005-0000-0000-00002D380000}"/>
    <cellStyle name="Normal 14 17 4 6" xfId="7663" xr:uid="{00000000-0005-0000-0000-00002E380000}"/>
    <cellStyle name="Normal 14 17 4 7" xfId="7664" xr:uid="{00000000-0005-0000-0000-00002F380000}"/>
    <cellStyle name="Normal 14 17 5" xfId="7665" xr:uid="{00000000-0005-0000-0000-000030380000}"/>
    <cellStyle name="Normal 14 17 5 2" xfId="7666" xr:uid="{00000000-0005-0000-0000-000031380000}"/>
    <cellStyle name="Normal 14 17 5 2 2" xfId="7667" xr:uid="{00000000-0005-0000-0000-000032380000}"/>
    <cellStyle name="Normal 14 17 5 2 2 2" xfId="7668" xr:uid="{00000000-0005-0000-0000-000033380000}"/>
    <cellStyle name="Normal 14 17 5 2 3" xfId="7669" xr:uid="{00000000-0005-0000-0000-000034380000}"/>
    <cellStyle name="Normal 14 17 5 2 4" xfId="7670" xr:uid="{00000000-0005-0000-0000-000035380000}"/>
    <cellStyle name="Normal 14 17 5 3" xfId="7671" xr:uid="{00000000-0005-0000-0000-000036380000}"/>
    <cellStyle name="Normal 14 17 5 4" xfId="7672" xr:uid="{00000000-0005-0000-0000-000037380000}"/>
    <cellStyle name="Normal 14 17 5 4 2" xfId="7673" xr:uid="{00000000-0005-0000-0000-000038380000}"/>
    <cellStyle name="Normal 14 17 5 4 2 2" xfId="7674" xr:uid="{00000000-0005-0000-0000-000039380000}"/>
    <cellStyle name="Normal 14 17 5 4 2 2 2" xfId="7675" xr:uid="{00000000-0005-0000-0000-00003A380000}"/>
    <cellStyle name="Normal 14 17 5 4 2 2 3" xfId="7676" xr:uid="{00000000-0005-0000-0000-00003B380000}"/>
    <cellStyle name="Normal 14 17 5 4 2 2 4" xfId="7677" xr:uid="{00000000-0005-0000-0000-00003C380000}"/>
    <cellStyle name="Normal 14 17 5 4 2 2 5" xfId="7678" xr:uid="{00000000-0005-0000-0000-00003D380000}"/>
    <cellStyle name="Normal 14 17 5 4 2 3" xfId="7679" xr:uid="{00000000-0005-0000-0000-00003E380000}"/>
    <cellStyle name="Normal 14 17 5 4 2 4" xfId="7680" xr:uid="{00000000-0005-0000-0000-00003F380000}"/>
    <cellStyle name="Normal 14 17 5 4 2 5" xfId="7681" xr:uid="{00000000-0005-0000-0000-000040380000}"/>
    <cellStyle name="Normal 14 17 5 4 2 6" xfId="7682" xr:uid="{00000000-0005-0000-0000-000041380000}"/>
    <cellStyle name="Normal 14 17 5 4 3" xfId="7683" xr:uid="{00000000-0005-0000-0000-000042380000}"/>
    <cellStyle name="Normal 14 17 5 4 3 2" xfId="7684" xr:uid="{00000000-0005-0000-0000-000043380000}"/>
    <cellStyle name="Normal 14 17 5 4 3 2 2" xfId="7685" xr:uid="{00000000-0005-0000-0000-000044380000}"/>
    <cellStyle name="Normal 14 17 5 4 3 2 3" xfId="7686" xr:uid="{00000000-0005-0000-0000-000045380000}"/>
    <cellStyle name="Normal 14 17 5 4 3 3" xfId="7687" xr:uid="{00000000-0005-0000-0000-000046380000}"/>
    <cellStyle name="Normal 14 17 5 4 3 4" xfId="7688" xr:uid="{00000000-0005-0000-0000-000047380000}"/>
    <cellStyle name="Normal 14 17 5 4 3 5" xfId="7689" xr:uid="{00000000-0005-0000-0000-000048380000}"/>
    <cellStyle name="Normal 14 17 5 4 3 6" xfId="7690" xr:uid="{00000000-0005-0000-0000-000049380000}"/>
    <cellStyle name="Normal 14 17 5 4 4" xfId="7691" xr:uid="{00000000-0005-0000-0000-00004A380000}"/>
    <cellStyle name="Normal 14 17 5 4 4 2" xfId="7692" xr:uid="{00000000-0005-0000-0000-00004B380000}"/>
    <cellStyle name="Normal 14 17 5 4 4 3" xfId="7693" xr:uid="{00000000-0005-0000-0000-00004C380000}"/>
    <cellStyle name="Normal 14 17 5 4 5" xfId="7694" xr:uid="{00000000-0005-0000-0000-00004D380000}"/>
    <cellStyle name="Normal 14 17 5 4 6" xfId="7695" xr:uid="{00000000-0005-0000-0000-00004E380000}"/>
    <cellStyle name="Normal 14 17 5 4 7" xfId="7696" xr:uid="{00000000-0005-0000-0000-00004F380000}"/>
    <cellStyle name="Normal 14 17 5 4 8" xfId="7697" xr:uid="{00000000-0005-0000-0000-000050380000}"/>
    <cellStyle name="Normal 14 17 5 5" xfId="7698" xr:uid="{00000000-0005-0000-0000-000051380000}"/>
    <cellStyle name="Normal 14 17 5 5 2" xfId="7699" xr:uid="{00000000-0005-0000-0000-000052380000}"/>
    <cellStyle name="Normal 14 17 5 5 2 2" xfId="7700" xr:uid="{00000000-0005-0000-0000-000053380000}"/>
    <cellStyle name="Normal 14 17 5 5 2 2 2" xfId="7701" xr:uid="{00000000-0005-0000-0000-000054380000}"/>
    <cellStyle name="Normal 14 17 5 5 2 2 3" xfId="7702" xr:uid="{00000000-0005-0000-0000-000055380000}"/>
    <cellStyle name="Normal 14 17 5 5 2 2 4" xfId="7703" xr:uid="{00000000-0005-0000-0000-000056380000}"/>
    <cellStyle name="Normal 14 17 5 5 2 2 5" xfId="7704" xr:uid="{00000000-0005-0000-0000-000057380000}"/>
    <cellStyle name="Normal 14 17 5 5 2 3" xfId="7705" xr:uid="{00000000-0005-0000-0000-000058380000}"/>
    <cellStyle name="Normal 14 17 5 5 2 4" xfId="7706" xr:uid="{00000000-0005-0000-0000-000059380000}"/>
    <cellStyle name="Normal 14 17 5 5 2 5" xfId="7707" xr:uid="{00000000-0005-0000-0000-00005A380000}"/>
    <cellStyle name="Normal 14 17 5 5 2 6" xfId="7708" xr:uid="{00000000-0005-0000-0000-00005B380000}"/>
    <cellStyle name="Normal 14 17 5 5 3" xfId="7709" xr:uid="{00000000-0005-0000-0000-00005C380000}"/>
    <cellStyle name="Normal 14 17 5 5 3 2" xfId="7710" xr:uid="{00000000-0005-0000-0000-00005D380000}"/>
    <cellStyle name="Normal 14 17 5 5 3 2 2" xfId="7711" xr:uid="{00000000-0005-0000-0000-00005E380000}"/>
    <cellStyle name="Normal 14 17 5 5 3 2 3" xfId="7712" xr:uid="{00000000-0005-0000-0000-00005F380000}"/>
    <cellStyle name="Normal 14 17 5 5 3 3" xfId="7713" xr:uid="{00000000-0005-0000-0000-000060380000}"/>
    <cellStyle name="Normal 14 17 5 5 3 4" xfId="7714" xr:uid="{00000000-0005-0000-0000-000061380000}"/>
    <cellStyle name="Normal 14 17 5 5 3 5" xfId="7715" xr:uid="{00000000-0005-0000-0000-000062380000}"/>
    <cellStyle name="Normal 14 17 5 5 3 6" xfId="7716" xr:uid="{00000000-0005-0000-0000-000063380000}"/>
    <cellStyle name="Normal 14 17 5 5 4" xfId="7717" xr:uid="{00000000-0005-0000-0000-000064380000}"/>
    <cellStyle name="Normal 14 17 5 5 4 2" xfId="7718" xr:uid="{00000000-0005-0000-0000-000065380000}"/>
    <cellStyle name="Normal 14 17 5 5 4 3" xfId="7719" xr:uid="{00000000-0005-0000-0000-000066380000}"/>
    <cellStyle name="Normal 14 17 5 5 5" xfId="7720" xr:uid="{00000000-0005-0000-0000-000067380000}"/>
    <cellStyle name="Normal 14 17 5 5 6" xfId="7721" xr:uid="{00000000-0005-0000-0000-000068380000}"/>
    <cellStyle name="Normal 14 17 5 5 7" xfId="7722" xr:uid="{00000000-0005-0000-0000-000069380000}"/>
    <cellStyle name="Normal 14 17 5 5 8" xfId="7723" xr:uid="{00000000-0005-0000-0000-00006A380000}"/>
    <cellStyle name="Normal 14 17 5 6" xfId="7724" xr:uid="{00000000-0005-0000-0000-00006B380000}"/>
    <cellStyle name="Normal 14 17 5 7" xfId="7725" xr:uid="{00000000-0005-0000-0000-00006C380000}"/>
    <cellStyle name="Normal 14 17 6" xfId="7726" xr:uid="{00000000-0005-0000-0000-00006D380000}"/>
    <cellStyle name="Normal 14 17 6 2" xfId="7727" xr:uid="{00000000-0005-0000-0000-00006E380000}"/>
    <cellStyle name="Normal 14 17 6 2 2" xfId="7728" xr:uid="{00000000-0005-0000-0000-00006F380000}"/>
    <cellStyle name="Normal 14 17 6 2 2 2" xfId="7729" xr:uid="{00000000-0005-0000-0000-000070380000}"/>
    <cellStyle name="Normal 14 17 6 2 3" xfId="7730" xr:uid="{00000000-0005-0000-0000-000071380000}"/>
    <cellStyle name="Normal 14 17 6 2 4" xfId="7731" xr:uid="{00000000-0005-0000-0000-000072380000}"/>
    <cellStyle name="Normal 14 17 6 3" xfId="7732" xr:uid="{00000000-0005-0000-0000-000073380000}"/>
    <cellStyle name="Normal 14 17 6 4" xfId="7733" xr:uid="{00000000-0005-0000-0000-000074380000}"/>
    <cellStyle name="Normal 14 17 6 4 2" xfId="7734" xr:uid="{00000000-0005-0000-0000-000075380000}"/>
    <cellStyle name="Normal 14 17 6 4 2 2" xfId="7735" xr:uid="{00000000-0005-0000-0000-000076380000}"/>
    <cellStyle name="Normal 14 17 6 4 2 2 2" xfId="7736" xr:uid="{00000000-0005-0000-0000-000077380000}"/>
    <cellStyle name="Normal 14 17 6 4 2 2 3" xfId="7737" xr:uid="{00000000-0005-0000-0000-000078380000}"/>
    <cellStyle name="Normal 14 17 6 4 2 2 4" xfId="7738" xr:uid="{00000000-0005-0000-0000-000079380000}"/>
    <cellStyle name="Normal 14 17 6 4 2 2 5" xfId="7739" xr:uid="{00000000-0005-0000-0000-00007A380000}"/>
    <cellStyle name="Normal 14 17 6 4 2 3" xfId="7740" xr:uid="{00000000-0005-0000-0000-00007B380000}"/>
    <cellStyle name="Normal 14 17 6 4 2 4" xfId="7741" xr:uid="{00000000-0005-0000-0000-00007C380000}"/>
    <cellStyle name="Normal 14 17 6 4 2 5" xfId="7742" xr:uid="{00000000-0005-0000-0000-00007D380000}"/>
    <cellStyle name="Normal 14 17 6 4 2 6" xfId="7743" xr:uid="{00000000-0005-0000-0000-00007E380000}"/>
    <cellStyle name="Normal 14 17 6 4 3" xfId="7744" xr:uid="{00000000-0005-0000-0000-00007F380000}"/>
    <cellStyle name="Normal 14 17 6 4 3 2" xfId="7745" xr:uid="{00000000-0005-0000-0000-000080380000}"/>
    <cellStyle name="Normal 14 17 6 4 3 2 2" xfId="7746" xr:uid="{00000000-0005-0000-0000-000081380000}"/>
    <cellStyle name="Normal 14 17 6 4 3 2 3" xfId="7747" xr:uid="{00000000-0005-0000-0000-000082380000}"/>
    <cellStyle name="Normal 14 17 6 4 3 3" xfId="7748" xr:uid="{00000000-0005-0000-0000-000083380000}"/>
    <cellStyle name="Normal 14 17 6 4 3 4" xfId="7749" xr:uid="{00000000-0005-0000-0000-000084380000}"/>
    <cellStyle name="Normal 14 17 6 4 3 5" xfId="7750" xr:uid="{00000000-0005-0000-0000-000085380000}"/>
    <cellStyle name="Normal 14 17 6 4 3 6" xfId="7751" xr:uid="{00000000-0005-0000-0000-000086380000}"/>
    <cellStyle name="Normal 14 17 6 4 4" xfId="7752" xr:uid="{00000000-0005-0000-0000-000087380000}"/>
    <cellStyle name="Normal 14 17 6 4 4 2" xfId="7753" xr:uid="{00000000-0005-0000-0000-000088380000}"/>
    <cellStyle name="Normal 14 17 6 4 4 3" xfId="7754" xr:uid="{00000000-0005-0000-0000-000089380000}"/>
    <cellStyle name="Normal 14 17 6 4 5" xfId="7755" xr:uid="{00000000-0005-0000-0000-00008A380000}"/>
    <cellStyle name="Normal 14 17 6 4 6" xfId="7756" xr:uid="{00000000-0005-0000-0000-00008B380000}"/>
    <cellStyle name="Normal 14 17 6 4 7" xfId="7757" xr:uid="{00000000-0005-0000-0000-00008C380000}"/>
    <cellStyle name="Normal 14 17 6 4 8" xfId="7758" xr:uid="{00000000-0005-0000-0000-00008D380000}"/>
    <cellStyle name="Normal 14 17 6 5" xfId="7759" xr:uid="{00000000-0005-0000-0000-00008E380000}"/>
    <cellStyle name="Normal 14 17 6 5 2" xfId="7760" xr:uid="{00000000-0005-0000-0000-00008F380000}"/>
    <cellStyle name="Normal 14 17 6 5 2 2" xfId="7761" xr:uid="{00000000-0005-0000-0000-000090380000}"/>
    <cellStyle name="Normal 14 17 6 5 2 2 2" xfId="7762" xr:uid="{00000000-0005-0000-0000-000091380000}"/>
    <cellStyle name="Normal 14 17 6 5 2 2 3" xfId="7763" xr:uid="{00000000-0005-0000-0000-000092380000}"/>
    <cellStyle name="Normal 14 17 6 5 2 2 4" xfId="7764" xr:uid="{00000000-0005-0000-0000-000093380000}"/>
    <cellStyle name="Normal 14 17 6 5 2 2 5" xfId="7765" xr:uid="{00000000-0005-0000-0000-000094380000}"/>
    <cellStyle name="Normal 14 17 6 5 2 3" xfId="7766" xr:uid="{00000000-0005-0000-0000-000095380000}"/>
    <cellStyle name="Normal 14 17 6 5 2 4" xfId="7767" xr:uid="{00000000-0005-0000-0000-000096380000}"/>
    <cellStyle name="Normal 14 17 6 5 2 5" xfId="7768" xr:uid="{00000000-0005-0000-0000-000097380000}"/>
    <cellStyle name="Normal 14 17 6 5 2 6" xfId="7769" xr:uid="{00000000-0005-0000-0000-000098380000}"/>
    <cellStyle name="Normal 14 17 6 5 3" xfId="7770" xr:uid="{00000000-0005-0000-0000-000099380000}"/>
    <cellStyle name="Normal 14 17 6 5 3 2" xfId="7771" xr:uid="{00000000-0005-0000-0000-00009A380000}"/>
    <cellStyle name="Normal 14 17 6 5 3 2 2" xfId="7772" xr:uid="{00000000-0005-0000-0000-00009B380000}"/>
    <cellStyle name="Normal 14 17 6 5 3 2 3" xfId="7773" xr:uid="{00000000-0005-0000-0000-00009C380000}"/>
    <cellStyle name="Normal 14 17 6 5 3 3" xfId="7774" xr:uid="{00000000-0005-0000-0000-00009D380000}"/>
    <cellStyle name="Normal 14 17 6 5 3 4" xfId="7775" xr:uid="{00000000-0005-0000-0000-00009E380000}"/>
    <cellStyle name="Normal 14 17 6 5 3 5" xfId="7776" xr:uid="{00000000-0005-0000-0000-00009F380000}"/>
    <cellStyle name="Normal 14 17 6 5 3 6" xfId="7777" xr:uid="{00000000-0005-0000-0000-0000A0380000}"/>
    <cellStyle name="Normal 14 17 6 5 4" xfId="7778" xr:uid="{00000000-0005-0000-0000-0000A1380000}"/>
    <cellStyle name="Normal 14 17 6 5 4 2" xfId="7779" xr:uid="{00000000-0005-0000-0000-0000A2380000}"/>
    <cellStyle name="Normal 14 17 6 5 4 3" xfId="7780" xr:uid="{00000000-0005-0000-0000-0000A3380000}"/>
    <cellStyle name="Normal 14 17 6 5 5" xfId="7781" xr:uid="{00000000-0005-0000-0000-0000A4380000}"/>
    <cellStyle name="Normal 14 17 6 5 6" xfId="7782" xr:uid="{00000000-0005-0000-0000-0000A5380000}"/>
    <cellStyle name="Normal 14 17 6 5 7" xfId="7783" xr:uid="{00000000-0005-0000-0000-0000A6380000}"/>
    <cellStyle name="Normal 14 17 6 5 8" xfId="7784" xr:uid="{00000000-0005-0000-0000-0000A7380000}"/>
    <cellStyle name="Normal 14 17 6 6" xfId="7785" xr:uid="{00000000-0005-0000-0000-0000A8380000}"/>
    <cellStyle name="Normal 14 17 6 7" xfId="7786" xr:uid="{00000000-0005-0000-0000-0000A9380000}"/>
    <cellStyle name="Normal 14 17 7" xfId="7787" xr:uid="{00000000-0005-0000-0000-0000AA380000}"/>
    <cellStyle name="Normal 14 17 7 2" xfId="7788" xr:uid="{00000000-0005-0000-0000-0000AB380000}"/>
    <cellStyle name="Normal 14 17 7 2 2" xfId="7789" xr:uid="{00000000-0005-0000-0000-0000AC380000}"/>
    <cellStyle name="Normal 14 17 7 2 2 2" xfId="7790" xr:uid="{00000000-0005-0000-0000-0000AD380000}"/>
    <cellStyle name="Normal 14 17 7 2 3" xfId="7791" xr:uid="{00000000-0005-0000-0000-0000AE380000}"/>
    <cellStyle name="Normal 14 17 7 2 4" xfId="7792" xr:uid="{00000000-0005-0000-0000-0000AF380000}"/>
    <cellStyle name="Normal 14 17 7 3" xfId="7793" xr:uid="{00000000-0005-0000-0000-0000B0380000}"/>
    <cellStyle name="Normal 14 17 7 4" xfId="7794" xr:uid="{00000000-0005-0000-0000-0000B1380000}"/>
    <cellStyle name="Normal 14 17 7 4 2" xfId="7795" xr:uid="{00000000-0005-0000-0000-0000B2380000}"/>
    <cellStyle name="Normal 14 17 7 4 2 2" xfId="7796" xr:uid="{00000000-0005-0000-0000-0000B3380000}"/>
    <cellStyle name="Normal 14 17 7 4 2 2 2" xfId="7797" xr:uid="{00000000-0005-0000-0000-0000B4380000}"/>
    <cellStyle name="Normal 14 17 7 4 2 2 3" xfId="7798" xr:uid="{00000000-0005-0000-0000-0000B5380000}"/>
    <cellStyle name="Normal 14 17 7 4 2 2 4" xfId="7799" xr:uid="{00000000-0005-0000-0000-0000B6380000}"/>
    <cellStyle name="Normal 14 17 7 4 2 2 5" xfId="7800" xr:uid="{00000000-0005-0000-0000-0000B7380000}"/>
    <cellStyle name="Normal 14 17 7 4 2 3" xfId="7801" xr:uid="{00000000-0005-0000-0000-0000B8380000}"/>
    <cellStyle name="Normal 14 17 7 4 2 4" xfId="7802" xr:uid="{00000000-0005-0000-0000-0000B9380000}"/>
    <cellStyle name="Normal 14 17 7 4 2 5" xfId="7803" xr:uid="{00000000-0005-0000-0000-0000BA380000}"/>
    <cellStyle name="Normal 14 17 7 4 2 6" xfId="7804" xr:uid="{00000000-0005-0000-0000-0000BB380000}"/>
    <cellStyle name="Normal 14 17 7 4 3" xfId="7805" xr:uid="{00000000-0005-0000-0000-0000BC380000}"/>
    <cellStyle name="Normal 14 17 7 4 3 2" xfId="7806" xr:uid="{00000000-0005-0000-0000-0000BD380000}"/>
    <cellStyle name="Normal 14 17 7 4 3 2 2" xfId="7807" xr:uid="{00000000-0005-0000-0000-0000BE380000}"/>
    <cellStyle name="Normal 14 17 7 4 3 2 3" xfId="7808" xr:uid="{00000000-0005-0000-0000-0000BF380000}"/>
    <cellStyle name="Normal 14 17 7 4 3 3" xfId="7809" xr:uid="{00000000-0005-0000-0000-0000C0380000}"/>
    <cellStyle name="Normal 14 17 7 4 3 4" xfId="7810" xr:uid="{00000000-0005-0000-0000-0000C1380000}"/>
    <cellStyle name="Normal 14 17 7 4 3 5" xfId="7811" xr:uid="{00000000-0005-0000-0000-0000C2380000}"/>
    <cellStyle name="Normal 14 17 7 4 3 6" xfId="7812" xr:uid="{00000000-0005-0000-0000-0000C3380000}"/>
    <cellStyle name="Normal 14 17 7 4 4" xfId="7813" xr:uid="{00000000-0005-0000-0000-0000C4380000}"/>
    <cellStyle name="Normal 14 17 7 4 4 2" xfId="7814" xr:uid="{00000000-0005-0000-0000-0000C5380000}"/>
    <cellStyle name="Normal 14 17 7 4 4 3" xfId="7815" xr:uid="{00000000-0005-0000-0000-0000C6380000}"/>
    <cellStyle name="Normal 14 17 7 4 5" xfId="7816" xr:uid="{00000000-0005-0000-0000-0000C7380000}"/>
    <cellStyle name="Normal 14 17 7 4 6" xfId="7817" xr:uid="{00000000-0005-0000-0000-0000C8380000}"/>
    <cellStyle name="Normal 14 17 7 4 7" xfId="7818" xr:uid="{00000000-0005-0000-0000-0000C9380000}"/>
    <cellStyle name="Normal 14 17 7 4 8" xfId="7819" xr:uid="{00000000-0005-0000-0000-0000CA380000}"/>
    <cellStyle name="Normal 14 17 7 5" xfId="7820" xr:uid="{00000000-0005-0000-0000-0000CB380000}"/>
    <cellStyle name="Normal 14 17 7 5 2" xfId="7821" xr:uid="{00000000-0005-0000-0000-0000CC380000}"/>
    <cellStyle name="Normal 14 17 7 5 2 2" xfId="7822" xr:uid="{00000000-0005-0000-0000-0000CD380000}"/>
    <cellStyle name="Normal 14 17 7 5 2 2 2" xfId="7823" xr:uid="{00000000-0005-0000-0000-0000CE380000}"/>
    <cellStyle name="Normal 14 17 7 5 2 2 3" xfId="7824" xr:uid="{00000000-0005-0000-0000-0000CF380000}"/>
    <cellStyle name="Normal 14 17 7 5 2 2 4" xfId="7825" xr:uid="{00000000-0005-0000-0000-0000D0380000}"/>
    <cellStyle name="Normal 14 17 7 5 2 2 5" xfId="7826" xr:uid="{00000000-0005-0000-0000-0000D1380000}"/>
    <cellStyle name="Normal 14 17 7 5 2 3" xfId="7827" xr:uid="{00000000-0005-0000-0000-0000D2380000}"/>
    <cellStyle name="Normal 14 17 7 5 2 4" xfId="7828" xr:uid="{00000000-0005-0000-0000-0000D3380000}"/>
    <cellStyle name="Normal 14 17 7 5 2 5" xfId="7829" xr:uid="{00000000-0005-0000-0000-0000D4380000}"/>
    <cellStyle name="Normal 14 17 7 5 2 6" xfId="7830" xr:uid="{00000000-0005-0000-0000-0000D5380000}"/>
    <cellStyle name="Normal 14 17 7 5 3" xfId="7831" xr:uid="{00000000-0005-0000-0000-0000D6380000}"/>
    <cellStyle name="Normal 14 17 7 5 3 2" xfId="7832" xr:uid="{00000000-0005-0000-0000-0000D7380000}"/>
    <cellStyle name="Normal 14 17 7 5 3 2 2" xfId="7833" xr:uid="{00000000-0005-0000-0000-0000D8380000}"/>
    <cellStyle name="Normal 14 17 7 5 3 2 3" xfId="7834" xr:uid="{00000000-0005-0000-0000-0000D9380000}"/>
    <cellStyle name="Normal 14 17 7 5 3 3" xfId="7835" xr:uid="{00000000-0005-0000-0000-0000DA380000}"/>
    <cellStyle name="Normal 14 17 7 5 3 4" xfId="7836" xr:uid="{00000000-0005-0000-0000-0000DB380000}"/>
    <cellStyle name="Normal 14 17 7 5 3 5" xfId="7837" xr:uid="{00000000-0005-0000-0000-0000DC380000}"/>
    <cellStyle name="Normal 14 17 7 5 3 6" xfId="7838" xr:uid="{00000000-0005-0000-0000-0000DD380000}"/>
    <cellStyle name="Normal 14 17 7 5 4" xfId="7839" xr:uid="{00000000-0005-0000-0000-0000DE380000}"/>
    <cellStyle name="Normal 14 17 7 5 4 2" xfId="7840" xr:uid="{00000000-0005-0000-0000-0000DF380000}"/>
    <cellStyle name="Normal 14 17 7 5 4 3" xfId="7841" xr:uid="{00000000-0005-0000-0000-0000E0380000}"/>
    <cellStyle name="Normal 14 17 7 5 5" xfId="7842" xr:uid="{00000000-0005-0000-0000-0000E1380000}"/>
    <cellStyle name="Normal 14 17 7 5 6" xfId="7843" xr:uid="{00000000-0005-0000-0000-0000E2380000}"/>
    <cellStyle name="Normal 14 17 7 5 7" xfId="7844" xr:uid="{00000000-0005-0000-0000-0000E3380000}"/>
    <cellStyle name="Normal 14 17 7 5 8" xfId="7845" xr:uid="{00000000-0005-0000-0000-0000E4380000}"/>
    <cellStyle name="Normal 14 17 7 6" xfId="7846" xr:uid="{00000000-0005-0000-0000-0000E5380000}"/>
    <cellStyle name="Normal 14 17 7 7" xfId="7847" xr:uid="{00000000-0005-0000-0000-0000E6380000}"/>
    <cellStyle name="Normal 14 17 8" xfId="7848" xr:uid="{00000000-0005-0000-0000-0000E7380000}"/>
    <cellStyle name="Normal 14 17 8 2" xfId="7849" xr:uid="{00000000-0005-0000-0000-0000E8380000}"/>
    <cellStyle name="Normal 14 17 8 2 2" xfId="7850" xr:uid="{00000000-0005-0000-0000-0000E9380000}"/>
    <cellStyle name="Normal 14 17 8 2 2 2" xfId="7851" xr:uid="{00000000-0005-0000-0000-0000EA380000}"/>
    <cellStyle name="Normal 14 17 8 2 3" xfId="7852" xr:uid="{00000000-0005-0000-0000-0000EB380000}"/>
    <cellStyle name="Normal 14 17 8 2 4" xfId="7853" xr:uid="{00000000-0005-0000-0000-0000EC380000}"/>
    <cellStyle name="Normal 14 17 8 3" xfId="7854" xr:uid="{00000000-0005-0000-0000-0000ED380000}"/>
    <cellStyle name="Normal 14 17 8 4" xfId="7855" xr:uid="{00000000-0005-0000-0000-0000EE380000}"/>
    <cellStyle name="Normal 14 17 8 4 2" xfId="7856" xr:uid="{00000000-0005-0000-0000-0000EF380000}"/>
    <cellStyle name="Normal 14 17 8 4 2 2" xfId="7857" xr:uid="{00000000-0005-0000-0000-0000F0380000}"/>
    <cellStyle name="Normal 14 17 8 4 2 2 2" xfId="7858" xr:uid="{00000000-0005-0000-0000-0000F1380000}"/>
    <cellStyle name="Normal 14 17 8 4 2 2 3" xfId="7859" xr:uid="{00000000-0005-0000-0000-0000F2380000}"/>
    <cellStyle name="Normal 14 17 8 4 2 2 4" xfId="7860" xr:uid="{00000000-0005-0000-0000-0000F3380000}"/>
    <cellStyle name="Normal 14 17 8 4 2 2 5" xfId="7861" xr:uid="{00000000-0005-0000-0000-0000F4380000}"/>
    <cellStyle name="Normal 14 17 8 4 2 3" xfId="7862" xr:uid="{00000000-0005-0000-0000-0000F5380000}"/>
    <cellStyle name="Normal 14 17 8 4 2 4" xfId="7863" xr:uid="{00000000-0005-0000-0000-0000F6380000}"/>
    <cellStyle name="Normal 14 17 8 4 2 5" xfId="7864" xr:uid="{00000000-0005-0000-0000-0000F7380000}"/>
    <cellStyle name="Normal 14 17 8 4 2 6" xfId="7865" xr:uid="{00000000-0005-0000-0000-0000F8380000}"/>
    <cellStyle name="Normal 14 17 8 4 3" xfId="7866" xr:uid="{00000000-0005-0000-0000-0000F9380000}"/>
    <cellStyle name="Normal 14 17 8 4 3 2" xfId="7867" xr:uid="{00000000-0005-0000-0000-0000FA380000}"/>
    <cellStyle name="Normal 14 17 8 4 3 2 2" xfId="7868" xr:uid="{00000000-0005-0000-0000-0000FB380000}"/>
    <cellStyle name="Normal 14 17 8 4 3 2 3" xfId="7869" xr:uid="{00000000-0005-0000-0000-0000FC380000}"/>
    <cellStyle name="Normal 14 17 8 4 3 3" xfId="7870" xr:uid="{00000000-0005-0000-0000-0000FD380000}"/>
    <cellStyle name="Normal 14 17 8 4 3 4" xfId="7871" xr:uid="{00000000-0005-0000-0000-0000FE380000}"/>
    <cellStyle name="Normal 14 17 8 4 3 5" xfId="7872" xr:uid="{00000000-0005-0000-0000-0000FF380000}"/>
    <cellStyle name="Normal 14 17 8 4 3 6" xfId="7873" xr:uid="{00000000-0005-0000-0000-000000390000}"/>
    <cellStyle name="Normal 14 17 8 4 4" xfId="7874" xr:uid="{00000000-0005-0000-0000-000001390000}"/>
    <cellStyle name="Normal 14 17 8 4 4 2" xfId="7875" xr:uid="{00000000-0005-0000-0000-000002390000}"/>
    <cellStyle name="Normal 14 17 8 4 4 3" xfId="7876" xr:uid="{00000000-0005-0000-0000-000003390000}"/>
    <cellStyle name="Normal 14 17 8 4 5" xfId="7877" xr:uid="{00000000-0005-0000-0000-000004390000}"/>
    <cellStyle name="Normal 14 17 8 4 6" xfId="7878" xr:uid="{00000000-0005-0000-0000-000005390000}"/>
    <cellStyle name="Normal 14 17 8 4 7" xfId="7879" xr:uid="{00000000-0005-0000-0000-000006390000}"/>
    <cellStyle name="Normal 14 17 8 4 8" xfId="7880" xr:uid="{00000000-0005-0000-0000-000007390000}"/>
    <cellStyle name="Normal 14 17 8 5" xfId="7881" xr:uid="{00000000-0005-0000-0000-000008390000}"/>
    <cellStyle name="Normal 14 17 8 5 2" xfId="7882" xr:uid="{00000000-0005-0000-0000-000009390000}"/>
    <cellStyle name="Normal 14 17 8 5 2 2" xfId="7883" xr:uid="{00000000-0005-0000-0000-00000A390000}"/>
    <cellStyle name="Normal 14 17 8 5 2 2 2" xfId="7884" xr:uid="{00000000-0005-0000-0000-00000B390000}"/>
    <cellStyle name="Normal 14 17 8 5 2 2 3" xfId="7885" xr:uid="{00000000-0005-0000-0000-00000C390000}"/>
    <cellStyle name="Normal 14 17 8 5 2 2 4" xfId="7886" xr:uid="{00000000-0005-0000-0000-00000D390000}"/>
    <cellStyle name="Normal 14 17 8 5 2 2 5" xfId="7887" xr:uid="{00000000-0005-0000-0000-00000E390000}"/>
    <cellStyle name="Normal 14 17 8 5 2 3" xfId="7888" xr:uid="{00000000-0005-0000-0000-00000F390000}"/>
    <cellStyle name="Normal 14 17 8 5 2 4" xfId="7889" xr:uid="{00000000-0005-0000-0000-000010390000}"/>
    <cellStyle name="Normal 14 17 8 5 2 5" xfId="7890" xr:uid="{00000000-0005-0000-0000-000011390000}"/>
    <cellStyle name="Normal 14 17 8 5 2 6" xfId="7891" xr:uid="{00000000-0005-0000-0000-000012390000}"/>
    <cellStyle name="Normal 14 17 8 5 3" xfId="7892" xr:uid="{00000000-0005-0000-0000-000013390000}"/>
    <cellStyle name="Normal 14 17 8 5 3 2" xfId="7893" xr:uid="{00000000-0005-0000-0000-000014390000}"/>
    <cellStyle name="Normal 14 17 8 5 3 2 2" xfId="7894" xr:uid="{00000000-0005-0000-0000-000015390000}"/>
    <cellStyle name="Normal 14 17 8 5 3 2 3" xfId="7895" xr:uid="{00000000-0005-0000-0000-000016390000}"/>
    <cellStyle name="Normal 14 17 8 5 3 3" xfId="7896" xr:uid="{00000000-0005-0000-0000-000017390000}"/>
    <cellStyle name="Normal 14 17 8 5 3 4" xfId="7897" xr:uid="{00000000-0005-0000-0000-000018390000}"/>
    <cellStyle name="Normal 14 17 8 5 3 5" xfId="7898" xr:uid="{00000000-0005-0000-0000-000019390000}"/>
    <cellStyle name="Normal 14 17 8 5 3 6" xfId="7899" xr:uid="{00000000-0005-0000-0000-00001A390000}"/>
    <cellStyle name="Normal 14 17 8 5 4" xfId="7900" xr:uid="{00000000-0005-0000-0000-00001B390000}"/>
    <cellStyle name="Normal 14 17 8 5 4 2" xfId="7901" xr:uid="{00000000-0005-0000-0000-00001C390000}"/>
    <cellStyle name="Normal 14 17 8 5 4 3" xfId="7902" xr:uid="{00000000-0005-0000-0000-00001D390000}"/>
    <cellStyle name="Normal 14 17 8 5 5" xfId="7903" xr:uid="{00000000-0005-0000-0000-00001E390000}"/>
    <cellStyle name="Normal 14 17 8 5 6" xfId="7904" xr:uid="{00000000-0005-0000-0000-00001F390000}"/>
    <cellStyle name="Normal 14 17 8 5 7" xfId="7905" xr:uid="{00000000-0005-0000-0000-000020390000}"/>
    <cellStyle name="Normal 14 17 8 5 8" xfId="7906" xr:uid="{00000000-0005-0000-0000-000021390000}"/>
    <cellStyle name="Normal 14 17 8 6" xfId="7907" xr:uid="{00000000-0005-0000-0000-000022390000}"/>
    <cellStyle name="Normal 14 17 8 7" xfId="7908" xr:uid="{00000000-0005-0000-0000-000023390000}"/>
    <cellStyle name="Normal 14 17 9" xfId="7909" xr:uid="{00000000-0005-0000-0000-000024390000}"/>
    <cellStyle name="Normal 14 17 9 2" xfId="7910" xr:uid="{00000000-0005-0000-0000-000025390000}"/>
    <cellStyle name="Normal 14 17 9 2 2" xfId="7911" xr:uid="{00000000-0005-0000-0000-000026390000}"/>
    <cellStyle name="Normal 14 17 9 2 2 2" xfId="7912" xr:uid="{00000000-0005-0000-0000-000027390000}"/>
    <cellStyle name="Normal 14 17 9 2 3" xfId="7913" xr:uid="{00000000-0005-0000-0000-000028390000}"/>
    <cellStyle name="Normal 14 17 9 2 4" xfId="7914" xr:uid="{00000000-0005-0000-0000-000029390000}"/>
    <cellStyle name="Normal 14 17 9 3" xfId="7915" xr:uid="{00000000-0005-0000-0000-00002A390000}"/>
    <cellStyle name="Normal 14 17 9 4" xfId="7916" xr:uid="{00000000-0005-0000-0000-00002B390000}"/>
    <cellStyle name="Normal 14 17 9 4 2" xfId="7917" xr:uid="{00000000-0005-0000-0000-00002C390000}"/>
    <cellStyle name="Normal 14 17 9 4 2 2" xfId="7918" xr:uid="{00000000-0005-0000-0000-00002D390000}"/>
    <cellStyle name="Normal 14 17 9 4 2 2 2" xfId="7919" xr:uid="{00000000-0005-0000-0000-00002E390000}"/>
    <cellStyle name="Normal 14 17 9 4 2 2 3" xfId="7920" xr:uid="{00000000-0005-0000-0000-00002F390000}"/>
    <cellStyle name="Normal 14 17 9 4 2 2 4" xfId="7921" xr:uid="{00000000-0005-0000-0000-000030390000}"/>
    <cellStyle name="Normal 14 17 9 4 2 2 5" xfId="7922" xr:uid="{00000000-0005-0000-0000-000031390000}"/>
    <cellStyle name="Normal 14 17 9 4 2 3" xfId="7923" xr:uid="{00000000-0005-0000-0000-000032390000}"/>
    <cellStyle name="Normal 14 17 9 4 2 4" xfId="7924" xr:uid="{00000000-0005-0000-0000-000033390000}"/>
    <cellStyle name="Normal 14 17 9 4 2 5" xfId="7925" xr:uid="{00000000-0005-0000-0000-000034390000}"/>
    <cellStyle name="Normal 14 17 9 4 2 6" xfId="7926" xr:uid="{00000000-0005-0000-0000-000035390000}"/>
    <cellStyle name="Normal 14 17 9 4 3" xfId="7927" xr:uid="{00000000-0005-0000-0000-000036390000}"/>
    <cellStyle name="Normal 14 17 9 4 3 2" xfId="7928" xr:uid="{00000000-0005-0000-0000-000037390000}"/>
    <cellStyle name="Normal 14 17 9 4 3 2 2" xfId="7929" xr:uid="{00000000-0005-0000-0000-000038390000}"/>
    <cellStyle name="Normal 14 17 9 4 3 2 3" xfId="7930" xr:uid="{00000000-0005-0000-0000-000039390000}"/>
    <cellStyle name="Normal 14 17 9 4 3 3" xfId="7931" xr:uid="{00000000-0005-0000-0000-00003A390000}"/>
    <cellStyle name="Normal 14 17 9 4 3 4" xfId="7932" xr:uid="{00000000-0005-0000-0000-00003B390000}"/>
    <cellStyle name="Normal 14 17 9 4 3 5" xfId="7933" xr:uid="{00000000-0005-0000-0000-00003C390000}"/>
    <cellStyle name="Normal 14 17 9 4 3 6" xfId="7934" xr:uid="{00000000-0005-0000-0000-00003D390000}"/>
    <cellStyle name="Normal 14 17 9 4 4" xfId="7935" xr:uid="{00000000-0005-0000-0000-00003E390000}"/>
    <cellStyle name="Normal 14 17 9 4 4 2" xfId="7936" xr:uid="{00000000-0005-0000-0000-00003F390000}"/>
    <cellStyle name="Normal 14 17 9 4 4 3" xfId="7937" xr:uid="{00000000-0005-0000-0000-000040390000}"/>
    <cellStyle name="Normal 14 17 9 4 5" xfId="7938" xr:uid="{00000000-0005-0000-0000-000041390000}"/>
    <cellStyle name="Normal 14 17 9 4 6" xfId="7939" xr:uid="{00000000-0005-0000-0000-000042390000}"/>
    <cellStyle name="Normal 14 17 9 4 7" xfId="7940" xr:uid="{00000000-0005-0000-0000-000043390000}"/>
    <cellStyle name="Normal 14 17 9 4 8" xfId="7941" xr:uid="{00000000-0005-0000-0000-000044390000}"/>
    <cellStyle name="Normal 14 17 9 5" xfId="7942" xr:uid="{00000000-0005-0000-0000-000045390000}"/>
    <cellStyle name="Normal 14 17 9 5 2" xfId="7943" xr:uid="{00000000-0005-0000-0000-000046390000}"/>
    <cellStyle name="Normal 14 17 9 5 2 2" xfId="7944" xr:uid="{00000000-0005-0000-0000-000047390000}"/>
    <cellStyle name="Normal 14 17 9 5 2 2 2" xfId="7945" xr:uid="{00000000-0005-0000-0000-000048390000}"/>
    <cellStyle name="Normal 14 17 9 5 2 2 3" xfId="7946" xr:uid="{00000000-0005-0000-0000-000049390000}"/>
    <cellStyle name="Normal 14 17 9 5 2 2 4" xfId="7947" xr:uid="{00000000-0005-0000-0000-00004A390000}"/>
    <cellStyle name="Normal 14 17 9 5 2 2 5" xfId="7948" xr:uid="{00000000-0005-0000-0000-00004B390000}"/>
    <cellStyle name="Normal 14 17 9 5 2 3" xfId="7949" xr:uid="{00000000-0005-0000-0000-00004C390000}"/>
    <cellStyle name="Normal 14 17 9 5 2 4" xfId="7950" xr:uid="{00000000-0005-0000-0000-00004D390000}"/>
    <cellStyle name="Normal 14 17 9 5 2 5" xfId="7951" xr:uid="{00000000-0005-0000-0000-00004E390000}"/>
    <cellStyle name="Normal 14 17 9 5 2 6" xfId="7952" xr:uid="{00000000-0005-0000-0000-00004F390000}"/>
    <cellStyle name="Normal 14 17 9 5 3" xfId="7953" xr:uid="{00000000-0005-0000-0000-000050390000}"/>
    <cellStyle name="Normal 14 17 9 5 3 2" xfId="7954" xr:uid="{00000000-0005-0000-0000-000051390000}"/>
    <cellStyle name="Normal 14 17 9 5 3 2 2" xfId="7955" xr:uid="{00000000-0005-0000-0000-000052390000}"/>
    <cellStyle name="Normal 14 17 9 5 3 2 3" xfId="7956" xr:uid="{00000000-0005-0000-0000-000053390000}"/>
    <cellStyle name="Normal 14 17 9 5 3 3" xfId="7957" xr:uid="{00000000-0005-0000-0000-000054390000}"/>
    <cellStyle name="Normal 14 17 9 5 3 4" xfId="7958" xr:uid="{00000000-0005-0000-0000-000055390000}"/>
    <cellStyle name="Normal 14 17 9 5 3 5" xfId="7959" xr:uid="{00000000-0005-0000-0000-000056390000}"/>
    <cellStyle name="Normal 14 17 9 5 3 6" xfId="7960" xr:uid="{00000000-0005-0000-0000-000057390000}"/>
    <cellStyle name="Normal 14 17 9 5 4" xfId="7961" xr:uid="{00000000-0005-0000-0000-000058390000}"/>
    <cellStyle name="Normal 14 17 9 5 4 2" xfId="7962" xr:uid="{00000000-0005-0000-0000-000059390000}"/>
    <cellStyle name="Normal 14 17 9 5 4 3" xfId="7963" xr:uid="{00000000-0005-0000-0000-00005A390000}"/>
    <cellStyle name="Normal 14 17 9 5 5" xfId="7964" xr:uid="{00000000-0005-0000-0000-00005B390000}"/>
    <cellStyle name="Normal 14 17 9 5 6" xfId="7965" xr:uid="{00000000-0005-0000-0000-00005C390000}"/>
    <cellStyle name="Normal 14 17 9 5 7" xfId="7966" xr:uid="{00000000-0005-0000-0000-00005D390000}"/>
    <cellStyle name="Normal 14 17 9 5 8" xfId="7967" xr:uid="{00000000-0005-0000-0000-00005E390000}"/>
    <cellStyle name="Normal 14 17 9 6" xfId="7968" xr:uid="{00000000-0005-0000-0000-00005F390000}"/>
    <cellStyle name="Normal 14 17 9 7" xfId="7969" xr:uid="{00000000-0005-0000-0000-000060390000}"/>
    <cellStyle name="Normal 14 18" xfId="7970" xr:uid="{00000000-0005-0000-0000-000061390000}"/>
    <cellStyle name="Normal 14 18 10" xfId="7971" xr:uid="{00000000-0005-0000-0000-000062390000}"/>
    <cellStyle name="Normal 14 18 10 2" xfId="7972" xr:uid="{00000000-0005-0000-0000-000063390000}"/>
    <cellStyle name="Normal 14 18 10 2 2" xfId="7973" xr:uid="{00000000-0005-0000-0000-000064390000}"/>
    <cellStyle name="Normal 14 18 10 2 2 2" xfId="7974" xr:uid="{00000000-0005-0000-0000-000065390000}"/>
    <cellStyle name="Normal 14 18 10 2 3" xfId="7975" xr:uid="{00000000-0005-0000-0000-000066390000}"/>
    <cellStyle name="Normal 14 18 10 2 4" xfId="7976" xr:uid="{00000000-0005-0000-0000-000067390000}"/>
    <cellStyle name="Normal 14 18 10 3" xfId="7977" xr:uid="{00000000-0005-0000-0000-000068390000}"/>
    <cellStyle name="Normal 14 18 10 4" xfId="7978" xr:uid="{00000000-0005-0000-0000-000069390000}"/>
    <cellStyle name="Normal 14 18 10 4 2" xfId="7979" xr:uid="{00000000-0005-0000-0000-00006A390000}"/>
    <cellStyle name="Normal 14 18 10 4 2 2" xfId="7980" xr:uid="{00000000-0005-0000-0000-00006B390000}"/>
    <cellStyle name="Normal 14 18 10 4 2 2 2" xfId="7981" xr:uid="{00000000-0005-0000-0000-00006C390000}"/>
    <cellStyle name="Normal 14 18 10 4 2 2 3" xfId="7982" xr:uid="{00000000-0005-0000-0000-00006D390000}"/>
    <cellStyle name="Normal 14 18 10 4 2 2 4" xfId="7983" xr:uid="{00000000-0005-0000-0000-00006E390000}"/>
    <cellStyle name="Normal 14 18 10 4 2 2 5" xfId="7984" xr:uid="{00000000-0005-0000-0000-00006F390000}"/>
    <cellStyle name="Normal 14 18 10 4 2 3" xfId="7985" xr:uid="{00000000-0005-0000-0000-000070390000}"/>
    <cellStyle name="Normal 14 18 10 4 2 4" xfId="7986" xr:uid="{00000000-0005-0000-0000-000071390000}"/>
    <cellStyle name="Normal 14 18 10 4 2 5" xfId="7987" xr:uid="{00000000-0005-0000-0000-000072390000}"/>
    <cellStyle name="Normal 14 18 10 4 2 6" xfId="7988" xr:uid="{00000000-0005-0000-0000-000073390000}"/>
    <cellStyle name="Normal 14 18 10 4 3" xfId="7989" xr:uid="{00000000-0005-0000-0000-000074390000}"/>
    <cellStyle name="Normal 14 18 10 4 3 2" xfId="7990" xr:uid="{00000000-0005-0000-0000-000075390000}"/>
    <cellStyle name="Normal 14 18 10 4 3 2 2" xfId="7991" xr:uid="{00000000-0005-0000-0000-000076390000}"/>
    <cellStyle name="Normal 14 18 10 4 3 2 3" xfId="7992" xr:uid="{00000000-0005-0000-0000-000077390000}"/>
    <cellStyle name="Normal 14 18 10 4 3 3" xfId="7993" xr:uid="{00000000-0005-0000-0000-000078390000}"/>
    <cellStyle name="Normal 14 18 10 4 3 4" xfId="7994" xr:uid="{00000000-0005-0000-0000-000079390000}"/>
    <cellStyle name="Normal 14 18 10 4 3 5" xfId="7995" xr:uid="{00000000-0005-0000-0000-00007A390000}"/>
    <cellStyle name="Normal 14 18 10 4 3 6" xfId="7996" xr:uid="{00000000-0005-0000-0000-00007B390000}"/>
    <cellStyle name="Normal 14 18 10 4 4" xfId="7997" xr:uid="{00000000-0005-0000-0000-00007C390000}"/>
    <cellStyle name="Normal 14 18 10 4 4 2" xfId="7998" xr:uid="{00000000-0005-0000-0000-00007D390000}"/>
    <cellStyle name="Normal 14 18 10 4 4 3" xfId="7999" xr:uid="{00000000-0005-0000-0000-00007E390000}"/>
    <cellStyle name="Normal 14 18 10 4 5" xfId="8000" xr:uid="{00000000-0005-0000-0000-00007F390000}"/>
    <cellStyle name="Normal 14 18 10 4 6" xfId="8001" xr:uid="{00000000-0005-0000-0000-000080390000}"/>
    <cellStyle name="Normal 14 18 10 4 7" xfId="8002" xr:uid="{00000000-0005-0000-0000-000081390000}"/>
    <cellStyle name="Normal 14 18 10 4 8" xfId="8003" xr:uid="{00000000-0005-0000-0000-000082390000}"/>
    <cellStyle name="Normal 14 18 10 5" xfId="8004" xr:uid="{00000000-0005-0000-0000-000083390000}"/>
    <cellStyle name="Normal 14 18 10 5 2" xfId="8005" xr:uid="{00000000-0005-0000-0000-000084390000}"/>
    <cellStyle name="Normal 14 18 10 5 2 2" xfId="8006" xr:uid="{00000000-0005-0000-0000-000085390000}"/>
    <cellStyle name="Normal 14 18 10 5 2 2 2" xfId="8007" xr:uid="{00000000-0005-0000-0000-000086390000}"/>
    <cellStyle name="Normal 14 18 10 5 2 2 3" xfId="8008" xr:uid="{00000000-0005-0000-0000-000087390000}"/>
    <cellStyle name="Normal 14 18 10 5 2 2 4" xfId="8009" xr:uid="{00000000-0005-0000-0000-000088390000}"/>
    <cellStyle name="Normal 14 18 10 5 2 2 5" xfId="8010" xr:uid="{00000000-0005-0000-0000-000089390000}"/>
    <cellStyle name="Normal 14 18 10 5 2 3" xfId="8011" xr:uid="{00000000-0005-0000-0000-00008A390000}"/>
    <cellStyle name="Normal 14 18 10 5 2 4" xfId="8012" xr:uid="{00000000-0005-0000-0000-00008B390000}"/>
    <cellStyle name="Normal 14 18 10 5 2 5" xfId="8013" xr:uid="{00000000-0005-0000-0000-00008C390000}"/>
    <cellStyle name="Normal 14 18 10 5 2 6" xfId="8014" xr:uid="{00000000-0005-0000-0000-00008D390000}"/>
    <cellStyle name="Normal 14 18 10 5 3" xfId="8015" xr:uid="{00000000-0005-0000-0000-00008E390000}"/>
    <cellStyle name="Normal 14 18 10 5 3 2" xfId="8016" xr:uid="{00000000-0005-0000-0000-00008F390000}"/>
    <cellStyle name="Normal 14 18 10 5 3 2 2" xfId="8017" xr:uid="{00000000-0005-0000-0000-000090390000}"/>
    <cellStyle name="Normal 14 18 10 5 3 2 3" xfId="8018" xr:uid="{00000000-0005-0000-0000-000091390000}"/>
    <cellStyle name="Normal 14 18 10 5 3 3" xfId="8019" xr:uid="{00000000-0005-0000-0000-000092390000}"/>
    <cellStyle name="Normal 14 18 10 5 3 4" xfId="8020" xr:uid="{00000000-0005-0000-0000-000093390000}"/>
    <cellStyle name="Normal 14 18 10 5 3 5" xfId="8021" xr:uid="{00000000-0005-0000-0000-000094390000}"/>
    <cellStyle name="Normal 14 18 10 5 3 6" xfId="8022" xr:uid="{00000000-0005-0000-0000-000095390000}"/>
    <cellStyle name="Normal 14 18 10 5 4" xfId="8023" xr:uid="{00000000-0005-0000-0000-000096390000}"/>
    <cellStyle name="Normal 14 18 10 5 4 2" xfId="8024" xr:uid="{00000000-0005-0000-0000-000097390000}"/>
    <cellStyle name="Normal 14 18 10 5 4 3" xfId="8025" xr:uid="{00000000-0005-0000-0000-000098390000}"/>
    <cellStyle name="Normal 14 18 10 5 5" xfId="8026" xr:uid="{00000000-0005-0000-0000-000099390000}"/>
    <cellStyle name="Normal 14 18 10 5 6" xfId="8027" xr:uid="{00000000-0005-0000-0000-00009A390000}"/>
    <cellStyle name="Normal 14 18 10 5 7" xfId="8028" xr:uid="{00000000-0005-0000-0000-00009B390000}"/>
    <cellStyle name="Normal 14 18 10 5 8" xfId="8029" xr:uid="{00000000-0005-0000-0000-00009C390000}"/>
    <cellStyle name="Normal 14 18 10 6" xfId="8030" xr:uid="{00000000-0005-0000-0000-00009D390000}"/>
    <cellStyle name="Normal 14 18 10 7" xfId="8031" xr:uid="{00000000-0005-0000-0000-00009E390000}"/>
    <cellStyle name="Normal 14 18 11" xfId="8032" xr:uid="{00000000-0005-0000-0000-00009F390000}"/>
    <cellStyle name="Normal 14 18 11 2" xfId="8033" xr:uid="{00000000-0005-0000-0000-0000A0390000}"/>
    <cellStyle name="Normal 14 18 11 2 2" xfId="8034" xr:uid="{00000000-0005-0000-0000-0000A1390000}"/>
    <cellStyle name="Normal 14 18 11 2 2 2" xfId="8035" xr:uid="{00000000-0005-0000-0000-0000A2390000}"/>
    <cellStyle name="Normal 14 18 11 2 3" xfId="8036" xr:uid="{00000000-0005-0000-0000-0000A3390000}"/>
    <cellStyle name="Normal 14 18 11 2 4" xfId="8037" xr:uid="{00000000-0005-0000-0000-0000A4390000}"/>
    <cellStyle name="Normal 14 18 11 3" xfId="8038" xr:uid="{00000000-0005-0000-0000-0000A5390000}"/>
    <cellStyle name="Normal 14 18 11 4" xfId="8039" xr:uid="{00000000-0005-0000-0000-0000A6390000}"/>
    <cellStyle name="Normal 14 18 11 4 2" xfId="8040" xr:uid="{00000000-0005-0000-0000-0000A7390000}"/>
    <cellStyle name="Normal 14 18 11 4 2 2" xfId="8041" xr:uid="{00000000-0005-0000-0000-0000A8390000}"/>
    <cellStyle name="Normal 14 18 11 4 2 2 2" xfId="8042" xr:uid="{00000000-0005-0000-0000-0000A9390000}"/>
    <cellStyle name="Normal 14 18 11 4 2 2 3" xfId="8043" xr:uid="{00000000-0005-0000-0000-0000AA390000}"/>
    <cellStyle name="Normal 14 18 11 4 2 2 4" xfId="8044" xr:uid="{00000000-0005-0000-0000-0000AB390000}"/>
    <cellStyle name="Normal 14 18 11 4 2 2 5" xfId="8045" xr:uid="{00000000-0005-0000-0000-0000AC390000}"/>
    <cellStyle name="Normal 14 18 11 4 2 3" xfId="8046" xr:uid="{00000000-0005-0000-0000-0000AD390000}"/>
    <cellStyle name="Normal 14 18 11 4 2 4" xfId="8047" xr:uid="{00000000-0005-0000-0000-0000AE390000}"/>
    <cellStyle name="Normal 14 18 11 4 2 5" xfId="8048" xr:uid="{00000000-0005-0000-0000-0000AF390000}"/>
    <cellStyle name="Normal 14 18 11 4 2 6" xfId="8049" xr:uid="{00000000-0005-0000-0000-0000B0390000}"/>
    <cellStyle name="Normal 14 18 11 4 3" xfId="8050" xr:uid="{00000000-0005-0000-0000-0000B1390000}"/>
    <cellStyle name="Normal 14 18 11 4 3 2" xfId="8051" xr:uid="{00000000-0005-0000-0000-0000B2390000}"/>
    <cellStyle name="Normal 14 18 11 4 3 2 2" xfId="8052" xr:uid="{00000000-0005-0000-0000-0000B3390000}"/>
    <cellStyle name="Normal 14 18 11 4 3 2 3" xfId="8053" xr:uid="{00000000-0005-0000-0000-0000B4390000}"/>
    <cellStyle name="Normal 14 18 11 4 3 3" xfId="8054" xr:uid="{00000000-0005-0000-0000-0000B5390000}"/>
    <cellStyle name="Normal 14 18 11 4 3 4" xfId="8055" xr:uid="{00000000-0005-0000-0000-0000B6390000}"/>
    <cellStyle name="Normal 14 18 11 4 3 5" xfId="8056" xr:uid="{00000000-0005-0000-0000-0000B7390000}"/>
    <cellStyle name="Normal 14 18 11 4 3 6" xfId="8057" xr:uid="{00000000-0005-0000-0000-0000B8390000}"/>
    <cellStyle name="Normal 14 18 11 4 4" xfId="8058" xr:uid="{00000000-0005-0000-0000-0000B9390000}"/>
    <cellStyle name="Normal 14 18 11 4 4 2" xfId="8059" xr:uid="{00000000-0005-0000-0000-0000BA390000}"/>
    <cellStyle name="Normal 14 18 11 4 4 3" xfId="8060" xr:uid="{00000000-0005-0000-0000-0000BB390000}"/>
    <cellStyle name="Normal 14 18 11 4 5" xfId="8061" xr:uid="{00000000-0005-0000-0000-0000BC390000}"/>
    <cellStyle name="Normal 14 18 11 4 6" xfId="8062" xr:uid="{00000000-0005-0000-0000-0000BD390000}"/>
    <cellStyle name="Normal 14 18 11 4 7" xfId="8063" xr:uid="{00000000-0005-0000-0000-0000BE390000}"/>
    <cellStyle name="Normal 14 18 11 4 8" xfId="8064" xr:uid="{00000000-0005-0000-0000-0000BF390000}"/>
    <cellStyle name="Normal 14 18 11 5" xfId="8065" xr:uid="{00000000-0005-0000-0000-0000C0390000}"/>
    <cellStyle name="Normal 14 18 11 5 2" xfId="8066" xr:uid="{00000000-0005-0000-0000-0000C1390000}"/>
    <cellStyle name="Normal 14 18 11 5 2 2" xfId="8067" xr:uid="{00000000-0005-0000-0000-0000C2390000}"/>
    <cellStyle name="Normal 14 18 11 5 2 2 2" xfId="8068" xr:uid="{00000000-0005-0000-0000-0000C3390000}"/>
    <cellStyle name="Normal 14 18 11 5 2 2 3" xfId="8069" xr:uid="{00000000-0005-0000-0000-0000C4390000}"/>
    <cellStyle name="Normal 14 18 11 5 2 2 4" xfId="8070" xr:uid="{00000000-0005-0000-0000-0000C5390000}"/>
    <cellStyle name="Normal 14 18 11 5 2 2 5" xfId="8071" xr:uid="{00000000-0005-0000-0000-0000C6390000}"/>
    <cellStyle name="Normal 14 18 11 5 2 3" xfId="8072" xr:uid="{00000000-0005-0000-0000-0000C7390000}"/>
    <cellStyle name="Normal 14 18 11 5 2 4" xfId="8073" xr:uid="{00000000-0005-0000-0000-0000C8390000}"/>
    <cellStyle name="Normal 14 18 11 5 2 5" xfId="8074" xr:uid="{00000000-0005-0000-0000-0000C9390000}"/>
    <cellStyle name="Normal 14 18 11 5 2 6" xfId="8075" xr:uid="{00000000-0005-0000-0000-0000CA390000}"/>
    <cellStyle name="Normal 14 18 11 5 3" xfId="8076" xr:uid="{00000000-0005-0000-0000-0000CB390000}"/>
    <cellStyle name="Normal 14 18 11 5 3 2" xfId="8077" xr:uid="{00000000-0005-0000-0000-0000CC390000}"/>
    <cellStyle name="Normal 14 18 11 5 3 2 2" xfId="8078" xr:uid="{00000000-0005-0000-0000-0000CD390000}"/>
    <cellStyle name="Normal 14 18 11 5 3 2 3" xfId="8079" xr:uid="{00000000-0005-0000-0000-0000CE390000}"/>
    <cellStyle name="Normal 14 18 11 5 3 3" xfId="8080" xr:uid="{00000000-0005-0000-0000-0000CF390000}"/>
    <cellStyle name="Normal 14 18 11 5 3 4" xfId="8081" xr:uid="{00000000-0005-0000-0000-0000D0390000}"/>
    <cellStyle name="Normal 14 18 11 5 3 5" xfId="8082" xr:uid="{00000000-0005-0000-0000-0000D1390000}"/>
    <cellStyle name="Normal 14 18 11 5 3 6" xfId="8083" xr:uid="{00000000-0005-0000-0000-0000D2390000}"/>
    <cellStyle name="Normal 14 18 11 5 4" xfId="8084" xr:uid="{00000000-0005-0000-0000-0000D3390000}"/>
    <cellStyle name="Normal 14 18 11 5 4 2" xfId="8085" xr:uid="{00000000-0005-0000-0000-0000D4390000}"/>
    <cellStyle name="Normal 14 18 11 5 4 3" xfId="8086" xr:uid="{00000000-0005-0000-0000-0000D5390000}"/>
    <cellStyle name="Normal 14 18 11 5 5" xfId="8087" xr:uid="{00000000-0005-0000-0000-0000D6390000}"/>
    <cellStyle name="Normal 14 18 11 5 6" xfId="8088" xr:uid="{00000000-0005-0000-0000-0000D7390000}"/>
    <cellStyle name="Normal 14 18 11 5 7" xfId="8089" xr:uid="{00000000-0005-0000-0000-0000D8390000}"/>
    <cellStyle name="Normal 14 18 11 5 8" xfId="8090" xr:uid="{00000000-0005-0000-0000-0000D9390000}"/>
    <cellStyle name="Normal 14 18 11 6" xfId="8091" xr:uid="{00000000-0005-0000-0000-0000DA390000}"/>
    <cellStyle name="Normal 14 18 11 7" xfId="8092" xr:uid="{00000000-0005-0000-0000-0000DB390000}"/>
    <cellStyle name="Normal 14 18 12" xfId="8093" xr:uid="{00000000-0005-0000-0000-0000DC390000}"/>
    <cellStyle name="Normal 14 18 12 2" xfId="8094" xr:uid="{00000000-0005-0000-0000-0000DD390000}"/>
    <cellStyle name="Normal 14 18 12 2 2" xfId="8095" xr:uid="{00000000-0005-0000-0000-0000DE390000}"/>
    <cellStyle name="Normal 14 18 12 2 2 2" xfId="8096" xr:uid="{00000000-0005-0000-0000-0000DF390000}"/>
    <cellStyle name="Normal 14 18 12 2 3" xfId="8097" xr:uid="{00000000-0005-0000-0000-0000E0390000}"/>
    <cellStyle name="Normal 14 18 12 2 4" xfId="8098" xr:uid="{00000000-0005-0000-0000-0000E1390000}"/>
    <cellStyle name="Normal 14 18 12 3" xfId="8099" xr:uid="{00000000-0005-0000-0000-0000E2390000}"/>
    <cellStyle name="Normal 14 18 12 4" xfId="8100" xr:uid="{00000000-0005-0000-0000-0000E3390000}"/>
    <cellStyle name="Normal 14 18 12 4 2" xfId="8101" xr:uid="{00000000-0005-0000-0000-0000E4390000}"/>
    <cellStyle name="Normal 14 18 12 4 2 2" xfId="8102" xr:uid="{00000000-0005-0000-0000-0000E5390000}"/>
    <cellStyle name="Normal 14 18 12 4 2 2 2" xfId="8103" xr:uid="{00000000-0005-0000-0000-0000E6390000}"/>
    <cellStyle name="Normal 14 18 12 4 2 2 3" xfId="8104" xr:uid="{00000000-0005-0000-0000-0000E7390000}"/>
    <cellStyle name="Normal 14 18 12 4 2 2 4" xfId="8105" xr:uid="{00000000-0005-0000-0000-0000E8390000}"/>
    <cellStyle name="Normal 14 18 12 4 2 2 5" xfId="8106" xr:uid="{00000000-0005-0000-0000-0000E9390000}"/>
    <cellStyle name="Normal 14 18 12 4 2 3" xfId="8107" xr:uid="{00000000-0005-0000-0000-0000EA390000}"/>
    <cellStyle name="Normal 14 18 12 4 2 4" xfId="8108" xr:uid="{00000000-0005-0000-0000-0000EB390000}"/>
    <cellStyle name="Normal 14 18 12 4 2 5" xfId="8109" xr:uid="{00000000-0005-0000-0000-0000EC390000}"/>
    <cellStyle name="Normal 14 18 12 4 2 6" xfId="8110" xr:uid="{00000000-0005-0000-0000-0000ED390000}"/>
    <cellStyle name="Normal 14 18 12 4 3" xfId="8111" xr:uid="{00000000-0005-0000-0000-0000EE390000}"/>
    <cellStyle name="Normal 14 18 12 4 3 2" xfId="8112" xr:uid="{00000000-0005-0000-0000-0000EF390000}"/>
    <cellStyle name="Normal 14 18 12 4 3 2 2" xfId="8113" xr:uid="{00000000-0005-0000-0000-0000F0390000}"/>
    <cellStyle name="Normal 14 18 12 4 3 2 3" xfId="8114" xr:uid="{00000000-0005-0000-0000-0000F1390000}"/>
    <cellStyle name="Normal 14 18 12 4 3 3" xfId="8115" xr:uid="{00000000-0005-0000-0000-0000F2390000}"/>
    <cellStyle name="Normal 14 18 12 4 3 4" xfId="8116" xr:uid="{00000000-0005-0000-0000-0000F3390000}"/>
    <cellStyle name="Normal 14 18 12 4 3 5" xfId="8117" xr:uid="{00000000-0005-0000-0000-0000F4390000}"/>
    <cellStyle name="Normal 14 18 12 4 3 6" xfId="8118" xr:uid="{00000000-0005-0000-0000-0000F5390000}"/>
    <cellStyle name="Normal 14 18 12 4 4" xfId="8119" xr:uid="{00000000-0005-0000-0000-0000F6390000}"/>
    <cellStyle name="Normal 14 18 12 4 4 2" xfId="8120" xr:uid="{00000000-0005-0000-0000-0000F7390000}"/>
    <cellStyle name="Normal 14 18 12 4 4 3" xfId="8121" xr:uid="{00000000-0005-0000-0000-0000F8390000}"/>
    <cellStyle name="Normal 14 18 12 4 5" xfId="8122" xr:uid="{00000000-0005-0000-0000-0000F9390000}"/>
    <cellStyle name="Normal 14 18 12 4 6" xfId="8123" xr:uid="{00000000-0005-0000-0000-0000FA390000}"/>
    <cellStyle name="Normal 14 18 12 4 7" xfId="8124" xr:uid="{00000000-0005-0000-0000-0000FB390000}"/>
    <cellStyle name="Normal 14 18 12 4 8" xfId="8125" xr:uid="{00000000-0005-0000-0000-0000FC390000}"/>
    <cellStyle name="Normal 14 18 12 5" xfId="8126" xr:uid="{00000000-0005-0000-0000-0000FD390000}"/>
    <cellStyle name="Normal 14 18 12 5 2" xfId="8127" xr:uid="{00000000-0005-0000-0000-0000FE390000}"/>
    <cellStyle name="Normal 14 18 12 5 2 2" xfId="8128" xr:uid="{00000000-0005-0000-0000-0000FF390000}"/>
    <cellStyle name="Normal 14 18 12 5 2 2 2" xfId="8129" xr:uid="{00000000-0005-0000-0000-0000003A0000}"/>
    <cellStyle name="Normal 14 18 12 5 2 2 3" xfId="8130" xr:uid="{00000000-0005-0000-0000-0000013A0000}"/>
    <cellStyle name="Normal 14 18 12 5 2 2 4" xfId="8131" xr:uid="{00000000-0005-0000-0000-0000023A0000}"/>
    <cellStyle name="Normal 14 18 12 5 2 2 5" xfId="8132" xr:uid="{00000000-0005-0000-0000-0000033A0000}"/>
    <cellStyle name="Normal 14 18 12 5 2 3" xfId="8133" xr:uid="{00000000-0005-0000-0000-0000043A0000}"/>
    <cellStyle name="Normal 14 18 12 5 2 4" xfId="8134" xr:uid="{00000000-0005-0000-0000-0000053A0000}"/>
    <cellStyle name="Normal 14 18 12 5 2 5" xfId="8135" xr:uid="{00000000-0005-0000-0000-0000063A0000}"/>
    <cellStyle name="Normal 14 18 12 5 2 6" xfId="8136" xr:uid="{00000000-0005-0000-0000-0000073A0000}"/>
    <cellStyle name="Normal 14 18 12 5 3" xfId="8137" xr:uid="{00000000-0005-0000-0000-0000083A0000}"/>
    <cellStyle name="Normal 14 18 12 5 3 2" xfId="8138" xr:uid="{00000000-0005-0000-0000-0000093A0000}"/>
    <cellStyle name="Normal 14 18 12 5 3 2 2" xfId="8139" xr:uid="{00000000-0005-0000-0000-00000A3A0000}"/>
    <cellStyle name="Normal 14 18 12 5 3 2 3" xfId="8140" xr:uid="{00000000-0005-0000-0000-00000B3A0000}"/>
    <cellStyle name="Normal 14 18 12 5 3 3" xfId="8141" xr:uid="{00000000-0005-0000-0000-00000C3A0000}"/>
    <cellStyle name="Normal 14 18 12 5 3 4" xfId="8142" xr:uid="{00000000-0005-0000-0000-00000D3A0000}"/>
    <cellStyle name="Normal 14 18 12 5 3 5" xfId="8143" xr:uid="{00000000-0005-0000-0000-00000E3A0000}"/>
    <cellStyle name="Normal 14 18 12 5 3 6" xfId="8144" xr:uid="{00000000-0005-0000-0000-00000F3A0000}"/>
    <cellStyle name="Normal 14 18 12 5 4" xfId="8145" xr:uid="{00000000-0005-0000-0000-0000103A0000}"/>
    <cellStyle name="Normal 14 18 12 5 4 2" xfId="8146" xr:uid="{00000000-0005-0000-0000-0000113A0000}"/>
    <cellStyle name="Normal 14 18 12 5 4 3" xfId="8147" xr:uid="{00000000-0005-0000-0000-0000123A0000}"/>
    <cellStyle name="Normal 14 18 12 5 5" xfId="8148" xr:uid="{00000000-0005-0000-0000-0000133A0000}"/>
    <cellStyle name="Normal 14 18 12 5 6" xfId="8149" xr:uid="{00000000-0005-0000-0000-0000143A0000}"/>
    <cellStyle name="Normal 14 18 12 5 7" xfId="8150" xr:uid="{00000000-0005-0000-0000-0000153A0000}"/>
    <cellStyle name="Normal 14 18 12 5 8" xfId="8151" xr:uid="{00000000-0005-0000-0000-0000163A0000}"/>
    <cellStyle name="Normal 14 18 12 6" xfId="8152" xr:uid="{00000000-0005-0000-0000-0000173A0000}"/>
    <cellStyle name="Normal 14 18 12 7" xfId="8153" xr:uid="{00000000-0005-0000-0000-0000183A0000}"/>
    <cellStyle name="Normal 14 18 13" xfId="8154" xr:uid="{00000000-0005-0000-0000-0000193A0000}"/>
    <cellStyle name="Normal 14 18 13 2" xfId="8155" xr:uid="{00000000-0005-0000-0000-00001A3A0000}"/>
    <cellStyle name="Normal 14 18 13 2 2" xfId="8156" xr:uid="{00000000-0005-0000-0000-00001B3A0000}"/>
    <cellStyle name="Normal 14 18 13 2 2 2" xfId="8157" xr:uid="{00000000-0005-0000-0000-00001C3A0000}"/>
    <cellStyle name="Normal 14 18 13 2 3" xfId="8158" xr:uid="{00000000-0005-0000-0000-00001D3A0000}"/>
    <cellStyle name="Normal 14 18 13 2 4" xfId="8159" xr:uid="{00000000-0005-0000-0000-00001E3A0000}"/>
    <cellStyle name="Normal 14 18 13 3" xfId="8160" xr:uid="{00000000-0005-0000-0000-00001F3A0000}"/>
    <cellStyle name="Normal 14 18 13 4" xfId="8161" xr:uid="{00000000-0005-0000-0000-0000203A0000}"/>
    <cellStyle name="Normal 14 18 13 4 2" xfId="8162" xr:uid="{00000000-0005-0000-0000-0000213A0000}"/>
    <cellStyle name="Normal 14 18 13 4 2 2" xfId="8163" xr:uid="{00000000-0005-0000-0000-0000223A0000}"/>
    <cellStyle name="Normal 14 18 13 4 2 2 2" xfId="8164" xr:uid="{00000000-0005-0000-0000-0000233A0000}"/>
    <cellStyle name="Normal 14 18 13 4 2 2 3" xfId="8165" xr:uid="{00000000-0005-0000-0000-0000243A0000}"/>
    <cellStyle name="Normal 14 18 13 4 2 2 4" xfId="8166" xr:uid="{00000000-0005-0000-0000-0000253A0000}"/>
    <cellStyle name="Normal 14 18 13 4 2 2 5" xfId="8167" xr:uid="{00000000-0005-0000-0000-0000263A0000}"/>
    <cellStyle name="Normal 14 18 13 4 2 3" xfId="8168" xr:uid="{00000000-0005-0000-0000-0000273A0000}"/>
    <cellStyle name="Normal 14 18 13 4 2 4" xfId="8169" xr:uid="{00000000-0005-0000-0000-0000283A0000}"/>
    <cellStyle name="Normal 14 18 13 4 2 5" xfId="8170" xr:uid="{00000000-0005-0000-0000-0000293A0000}"/>
    <cellStyle name="Normal 14 18 13 4 2 6" xfId="8171" xr:uid="{00000000-0005-0000-0000-00002A3A0000}"/>
    <cellStyle name="Normal 14 18 13 4 3" xfId="8172" xr:uid="{00000000-0005-0000-0000-00002B3A0000}"/>
    <cellStyle name="Normal 14 18 13 4 3 2" xfId="8173" xr:uid="{00000000-0005-0000-0000-00002C3A0000}"/>
    <cellStyle name="Normal 14 18 13 4 3 2 2" xfId="8174" xr:uid="{00000000-0005-0000-0000-00002D3A0000}"/>
    <cellStyle name="Normal 14 18 13 4 3 2 3" xfId="8175" xr:uid="{00000000-0005-0000-0000-00002E3A0000}"/>
    <cellStyle name="Normal 14 18 13 4 3 3" xfId="8176" xr:uid="{00000000-0005-0000-0000-00002F3A0000}"/>
    <cellStyle name="Normal 14 18 13 4 3 4" xfId="8177" xr:uid="{00000000-0005-0000-0000-0000303A0000}"/>
    <cellStyle name="Normal 14 18 13 4 3 5" xfId="8178" xr:uid="{00000000-0005-0000-0000-0000313A0000}"/>
    <cellStyle name="Normal 14 18 13 4 3 6" xfId="8179" xr:uid="{00000000-0005-0000-0000-0000323A0000}"/>
    <cellStyle name="Normal 14 18 13 4 4" xfId="8180" xr:uid="{00000000-0005-0000-0000-0000333A0000}"/>
    <cellStyle name="Normal 14 18 13 4 4 2" xfId="8181" xr:uid="{00000000-0005-0000-0000-0000343A0000}"/>
    <cellStyle name="Normal 14 18 13 4 4 3" xfId="8182" xr:uid="{00000000-0005-0000-0000-0000353A0000}"/>
    <cellStyle name="Normal 14 18 13 4 5" xfId="8183" xr:uid="{00000000-0005-0000-0000-0000363A0000}"/>
    <cellStyle name="Normal 14 18 13 4 6" xfId="8184" xr:uid="{00000000-0005-0000-0000-0000373A0000}"/>
    <cellStyle name="Normal 14 18 13 4 7" xfId="8185" xr:uid="{00000000-0005-0000-0000-0000383A0000}"/>
    <cellStyle name="Normal 14 18 13 4 8" xfId="8186" xr:uid="{00000000-0005-0000-0000-0000393A0000}"/>
    <cellStyle name="Normal 14 18 13 5" xfId="8187" xr:uid="{00000000-0005-0000-0000-00003A3A0000}"/>
    <cellStyle name="Normal 14 18 13 5 2" xfId="8188" xr:uid="{00000000-0005-0000-0000-00003B3A0000}"/>
    <cellStyle name="Normal 14 18 13 5 2 2" xfId="8189" xr:uid="{00000000-0005-0000-0000-00003C3A0000}"/>
    <cellStyle name="Normal 14 18 13 5 2 2 2" xfId="8190" xr:uid="{00000000-0005-0000-0000-00003D3A0000}"/>
    <cellStyle name="Normal 14 18 13 5 2 2 3" xfId="8191" xr:uid="{00000000-0005-0000-0000-00003E3A0000}"/>
    <cellStyle name="Normal 14 18 13 5 2 2 4" xfId="8192" xr:uid="{00000000-0005-0000-0000-00003F3A0000}"/>
    <cellStyle name="Normal 14 18 13 5 2 2 5" xfId="8193" xr:uid="{00000000-0005-0000-0000-0000403A0000}"/>
    <cellStyle name="Normal 14 18 13 5 2 3" xfId="8194" xr:uid="{00000000-0005-0000-0000-0000413A0000}"/>
    <cellStyle name="Normal 14 18 13 5 2 4" xfId="8195" xr:uid="{00000000-0005-0000-0000-0000423A0000}"/>
    <cellStyle name="Normal 14 18 13 5 2 5" xfId="8196" xr:uid="{00000000-0005-0000-0000-0000433A0000}"/>
    <cellStyle name="Normal 14 18 13 5 2 6" xfId="8197" xr:uid="{00000000-0005-0000-0000-0000443A0000}"/>
    <cellStyle name="Normal 14 18 13 5 3" xfId="8198" xr:uid="{00000000-0005-0000-0000-0000453A0000}"/>
    <cellStyle name="Normal 14 18 13 5 3 2" xfId="8199" xr:uid="{00000000-0005-0000-0000-0000463A0000}"/>
    <cellStyle name="Normal 14 18 13 5 3 2 2" xfId="8200" xr:uid="{00000000-0005-0000-0000-0000473A0000}"/>
    <cellStyle name="Normal 14 18 13 5 3 2 3" xfId="8201" xr:uid="{00000000-0005-0000-0000-0000483A0000}"/>
    <cellStyle name="Normal 14 18 13 5 3 3" xfId="8202" xr:uid="{00000000-0005-0000-0000-0000493A0000}"/>
    <cellStyle name="Normal 14 18 13 5 3 4" xfId="8203" xr:uid="{00000000-0005-0000-0000-00004A3A0000}"/>
    <cellStyle name="Normal 14 18 13 5 3 5" xfId="8204" xr:uid="{00000000-0005-0000-0000-00004B3A0000}"/>
    <cellStyle name="Normal 14 18 13 5 3 6" xfId="8205" xr:uid="{00000000-0005-0000-0000-00004C3A0000}"/>
    <cellStyle name="Normal 14 18 13 5 4" xfId="8206" xr:uid="{00000000-0005-0000-0000-00004D3A0000}"/>
    <cellStyle name="Normal 14 18 13 5 4 2" xfId="8207" xr:uid="{00000000-0005-0000-0000-00004E3A0000}"/>
    <cellStyle name="Normal 14 18 13 5 4 3" xfId="8208" xr:uid="{00000000-0005-0000-0000-00004F3A0000}"/>
    <cellStyle name="Normal 14 18 13 5 5" xfId="8209" xr:uid="{00000000-0005-0000-0000-0000503A0000}"/>
    <cellStyle name="Normal 14 18 13 5 6" xfId="8210" xr:uid="{00000000-0005-0000-0000-0000513A0000}"/>
    <cellStyle name="Normal 14 18 13 5 7" xfId="8211" xr:uid="{00000000-0005-0000-0000-0000523A0000}"/>
    <cellStyle name="Normal 14 18 13 5 8" xfId="8212" xr:uid="{00000000-0005-0000-0000-0000533A0000}"/>
    <cellStyle name="Normal 14 18 13 6" xfId="8213" xr:uid="{00000000-0005-0000-0000-0000543A0000}"/>
    <cellStyle name="Normal 14 18 13 7" xfId="8214" xr:uid="{00000000-0005-0000-0000-0000553A0000}"/>
    <cellStyle name="Normal 14 18 14" xfId="8215" xr:uid="{00000000-0005-0000-0000-0000563A0000}"/>
    <cellStyle name="Normal 14 18 14 2" xfId="8216" xr:uid="{00000000-0005-0000-0000-0000573A0000}"/>
    <cellStyle name="Normal 14 18 14 2 2" xfId="8217" xr:uid="{00000000-0005-0000-0000-0000583A0000}"/>
    <cellStyle name="Normal 14 18 14 2 2 2" xfId="8218" xr:uid="{00000000-0005-0000-0000-0000593A0000}"/>
    <cellStyle name="Normal 14 18 14 2 3" xfId="8219" xr:uid="{00000000-0005-0000-0000-00005A3A0000}"/>
    <cellStyle name="Normal 14 18 14 2 4" xfId="8220" xr:uid="{00000000-0005-0000-0000-00005B3A0000}"/>
    <cellStyle name="Normal 14 18 14 3" xfId="8221" xr:uid="{00000000-0005-0000-0000-00005C3A0000}"/>
    <cellStyle name="Normal 14 18 14 4" xfId="8222" xr:uid="{00000000-0005-0000-0000-00005D3A0000}"/>
    <cellStyle name="Normal 14 18 14 4 2" xfId="8223" xr:uid="{00000000-0005-0000-0000-00005E3A0000}"/>
    <cellStyle name="Normal 14 18 14 4 2 2" xfId="8224" xr:uid="{00000000-0005-0000-0000-00005F3A0000}"/>
    <cellStyle name="Normal 14 18 14 4 2 2 2" xfId="8225" xr:uid="{00000000-0005-0000-0000-0000603A0000}"/>
    <cellStyle name="Normal 14 18 14 4 2 2 3" xfId="8226" xr:uid="{00000000-0005-0000-0000-0000613A0000}"/>
    <cellStyle name="Normal 14 18 14 4 2 2 4" xfId="8227" xr:uid="{00000000-0005-0000-0000-0000623A0000}"/>
    <cellStyle name="Normal 14 18 14 4 2 2 5" xfId="8228" xr:uid="{00000000-0005-0000-0000-0000633A0000}"/>
    <cellStyle name="Normal 14 18 14 4 2 3" xfId="8229" xr:uid="{00000000-0005-0000-0000-0000643A0000}"/>
    <cellStyle name="Normal 14 18 14 4 2 4" xfId="8230" xr:uid="{00000000-0005-0000-0000-0000653A0000}"/>
    <cellStyle name="Normal 14 18 14 4 2 5" xfId="8231" xr:uid="{00000000-0005-0000-0000-0000663A0000}"/>
    <cellStyle name="Normal 14 18 14 4 2 6" xfId="8232" xr:uid="{00000000-0005-0000-0000-0000673A0000}"/>
    <cellStyle name="Normal 14 18 14 4 3" xfId="8233" xr:uid="{00000000-0005-0000-0000-0000683A0000}"/>
    <cellStyle name="Normal 14 18 14 4 3 2" xfId="8234" xr:uid="{00000000-0005-0000-0000-0000693A0000}"/>
    <cellStyle name="Normal 14 18 14 4 3 2 2" xfId="8235" xr:uid="{00000000-0005-0000-0000-00006A3A0000}"/>
    <cellStyle name="Normal 14 18 14 4 3 2 3" xfId="8236" xr:uid="{00000000-0005-0000-0000-00006B3A0000}"/>
    <cellStyle name="Normal 14 18 14 4 3 3" xfId="8237" xr:uid="{00000000-0005-0000-0000-00006C3A0000}"/>
    <cellStyle name="Normal 14 18 14 4 3 4" xfId="8238" xr:uid="{00000000-0005-0000-0000-00006D3A0000}"/>
    <cellStyle name="Normal 14 18 14 4 3 5" xfId="8239" xr:uid="{00000000-0005-0000-0000-00006E3A0000}"/>
    <cellStyle name="Normal 14 18 14 4 3 6" xfId="8240" xr:uid="{00000000-0005-0000-0000-00006F3A0000}"/>
    <cellStyle name="Normal 14 18 14 4 4" xfId="8241" xr:uid="{00000000-0005-0000-0000-0000703A0000}"/>
    <cellStyle name="Normal 14 18 14 4 4 2" xfId="8242" xr:uid="{00000000-0005-0000-0000-0000713A0000}"/>
    <cellStyle name="Normal 14 18 14 4 4 3" xfId="8243" xr:uid="{00000000-0005-0000-0000-0000723A0000}"/>
    <cellStyle name="Normal 14 18 14 4 5" xfId="8244" xr:uid="{00000000-0005-0000-0000-0000733A0000}"/>
    <cellStyle name="Normal 14 18 14 4 6" xfId="8245" xr:uid="{00000000-0005-0000-0000-0000743A0000}"/>
    <cellStyle name="Normal 14 18 14 4 7" xfId="8246" xr:uid="{00000000-0005-0000-0000-0000753A0000}"/>
    <cellStyle name="Normal 14 18 14 4 8" xfId="8247" xr:uid="{00000000-0005-0000-0000-0000763A0000}"/>
    <cellStyle name="Normal 14 18 14 5" xfId="8248" xr:uid="{00000000-0005-0000-0000-0000773A0000}"/>
    <cellStyle name="Normal 14 18 14 5 2" xfId="8249" xr:uid="{00000000-0005-0000-0000-0000783A0000}"/>
    <cellStyle name="Normal 14 18 14 5 2 2" xfId="8250" xr:uid="{00000000-0005-0000-0000-0000793A0000}"/>
    <cellStyle name="Normal 14 18 14 5 2 2 2" xfId="8251" xr:uid="{00000000-0005-0000-0000-00007A3A0000}"/>
    <cellStyle name="Normal 14 18 14 5 2 2 3" xfId="8252" xr:uid="{00000000-0005-0000-0000-00007B3A0000}"/>
    <cellStyle name="Normal 14 18 14 5 2 2 4" xfId="8253" xr:uid="{00000000-0005-0000-0000-00007C3A0000}"/>
    <cellStyle name="Normal 14 18 14 5 2 2 5" xfId="8254" xr:uid="{00000000-0005-0000-0000-00007D3A0000}"/>
    <cellStyle name="Normal 14 18 14 5 2 3" xfId="8255" xr:uid="{00000000-0005-0000-0000-00007E3A0000}"/>
    <cellStyle name="Normal 14 18 14 5 2 4" xfId="8256" xr:uid="{00000000-0005-0000-0000-00007F3A0000}"/>
    <cellStyle name="Normal 14 18 14 5 2 5" xfId="8257" xr:uid="{00000000-0005-0000-0000-0000803A0000}"/>
    <cellStyle name="Normal 14 18 14 5 2 6" xfId="8258" xr:uid="{00000000-0005-0000-0000-0000813A0000}"/>
    <cellStyle name="Normal 14 18 14 5 3" xfId="8259" xr:uid="{00000000-0005-0000-0000-0000823A0000}"/>
    <cellStyle name="Normal 14 18 14 5 3 2" xfId="8260" xr:uid="{00000000-0005-0000-0000-0000833A0000}"/>
    <cellStyle name="Normal 14 18 14 5 3 2 2" xfId="8261" xr:uid="{00000000-0005-0000-0000-0000843A0000}"/>
    <cellStyle name="Normal 14 18 14 5 3 2 3" xfId="8262" xr:uid="{00000000-0005-0000-0000-0000853A0000}"/>
    <cellStyle name="Normal 14 18 14 5 3 3" xfId="8263" xr:uid="{00000000-0005-0000-0000-0000863A0000}"/>
    <cellStyle name="Normal 14 18 14 5 3 4" xfId="8264" xr:uid="{00000000-0005-0000-0000-0000873A0000}"/>
    <cellStyle name="Normal 14 18 14 5 3 5" xfId="8265" xr:uid="{00000000-0005-0000-0000-0000883A0000}"/>
    <cellStyle name="Normal 14 18 14 5 3 6" xfId="8266" xr:uid="{00000000-0005-0000-0000-0000893A0000}"/>
    <cellStyle name="Normal 14 18 14 5 4" xfId="8267" xr:uid="{00000000-0005-0000-0000-00008A3A0000}"/>
    <cellStyle name="Normal 14 18 14 5 4 2" xfId="8268" xr:uid="{00000000-0005-0000-0000-00008B3A0000}"/>
    <cellStyle name="Normal 14 18 14 5 4 3" xfId="8269" xr:uid="{00000000-0005-0000-0000-00008C3A0000}"/>
    <cellStyle name="Normal 14 18 14 5 5" xfId="8270" xr:uid="{00000000-0005-0000-0000-00008D3A0000}"/>
    <cellStyle name="Normal 14 18 14 5 6" xfId="8271" xr:uid="{00000000-0005-0000-0000-00008E3A0000}"/>
    <cellStyle name="Normal 14 18 14 5 7" xfId="8272" xr:uid="{00000000-0005-0000-0000-00008F3A0000}"/>
    <cellStyle name="Normal 14 18 14 5 8" xfId="8273" xr:uid="{00000000-0005-0000-0000-0000903A0000}"/>
    <cellStyle name="Normal 14 18 14 6" xfId="8274" xr:uid="{00000000-0005-0000-0000-0000913A0000}"/>
    <cellStyle name="Normal 14 18 14 7" xfId="8275" xr:uid="{00000000-0005-0000-0000-0000923A0000}"/>
    <cellStyle name="Normal 14 18 15" xfId="8276" xr:uid="{00000000-0005-0000-0000-0000933A0000}"/>
    <cellStyle name="Normal 14 18 15 2" xfId="8277" xr:uid="{00000000-0005-0000-0000-0000943A0000}"/>
    <cellStyle name="Normal 14 18 15 2 2" xfId="8278" xr:uid="{00000000-0005-0000-0000-0000953A0000}"/>
    <cellStyle name="Normal 14 18 15 2 2 2" xfId="8279" xr:uid="{00000000-0005-0000-0000-0000963A0000}"/>
    <cellStyle name="Normal 14 18 15 2 3" xfId="8280" xr:uid="{00000000-0005-0000-0000-0000973A0000}"/>
    <cellStyle name="Normal 14 18 15 2 4" xfId="8281" xr:uid="{00000000-0005-0000-0000-0000983A0000}"/>
    <cellStyle name="Normal 14 18 15 3" xfId="8282" xr:uid="{00000000-0005-0000-0000-0000993A0000}"/>
    <cellStyle name="Normal 14 18 15 4" xfId="8283" xr:uid="{00000000-0005-0000-0000-00009A3A0000}"/>
    <cellStyle name="Normal 14 18 15 4 2" xfId="8284" xr:uid="{00000000-0005-0000-0000-00009B3A0000}"/>
    <cellStyle name="Normal 14 18 15 4 2 2" xfId="8285" xr:uid="{00000000-0005-0000-0000-00009C3A0000}"/>
    <cellStyle name="Normal 14 18 15 4 2 2 2" xfId="8286" xr:uid="{00000000-0005-0000-0000-00009D3A0000}"/>
    <cellStyle name="Normal 14 18 15 4 2 2 3" xfId="8287" xr:uid="{00000000-0005-0000-0000-00009E3A0000}"/>
    <cellStyle name="Normal 14 18 15 4 2 2 4" xfId="8288" xr:uid="{00000000-0005-0000-0000-00009F3A0000}"/>
    <cellStyle name="Normal 14 18 15 4 2 2 5" xfId="8289" xr:uid="{00000000-0005-0000-0000-0000A03A0000}"/>
    <cellStyle name="Normal 14 18 15 4 2 3" xfId="8290" xr:uid="{00000000-0005-0000-0000-0000A13A0000}"/>
    <cellStyle name="Normal 14 18 15 4 2 4" xfId="8291" xr:uid="{00000000-0005-0000-0000-0000A23A0000}"/>
    <cellStyle name="Normal 14 18 15 4 2 5" xfId="8292" xr:uid="{00000000-0005-0000-0000-0000A33A0000}"/>
    <cellStyle name="Normal 14 18 15 4 2 6" xfId="8293" xr:uid="{00000000-0005-0000-0000-0000A43A0000}"/>
    <cellStyle name="Normal 14 18 15 4 3" xfId="8294" xr:uid="{00000000-0005-0000-0000-0000A53A0000}"/>
    <cellStyle name="Normal 14 18 15 4 3 2" xfId="8295" xr:uid="{00000000-0005-0000-0000-0000A63A0000}"/>
    <cellStyle name="Normal 14 18 15 4 3 2 2" xfId="8296" xr:uid="{00000000-0005-0000-0000-0000A73A0000}"/>
    <cellStyle name="Normal 14 18 15 4 3 2 3" xfId="8297" xr:uid="{00000000-0005-0000-0000-0000A83A0000}"/>
    <cellStyle name="Normal 14 18 15 4 3 3" xfId="8298" xr:uid="{00000000-0005-0000-0000-0000A93A0000}"/>
    <cellStyle name="Normal 14 18 15 4 3 4" xfId="8299" xr:uid="{00000000-0005-0000-0000-0000AA3A0000}"/>
    <cellStyle name="Normal 14 18 15 4 3 5" xfId="8300" xr:uid="{00000000-0005-0000-0000-0000AB3A0000}"/>
    <cellStyle name="Normal 14 18 15 4 3 6" xfId="8301" xr:uid="{00000000-0005-0000-0000-0000AC3A0000}"/>
    <cellStyle name="Normal 14 18 15 4 4" xfId="8302" xr:uid="{00000000-0005-0000-0000-0000AD3A0000}"/>
    <cellStyle name="Normal 14 18 15 4 4 2" xfId="8303" xr:uid="{00000000-0005-0000-0000-0000AE3A0000}"/>
    <cellStyle name="Normal 14 18 15 4 4 3" xfId="8304" xr:uid="{00000000-0005-0000-0000-0000AF3A0000}"/>
    <cellStyle name="Normal 14 18 15 4 5" xfId="8305" xr:uid="{00000000-0005-0000-0000-0000B03A0000}"/>
    <cellStyle name="Normal 14 18 15 4 6" xfId="8306" xr:uid="{00000000-0005-0000-0000-0000B13A0000}"/>
    <cellStyle name="Normal 14 18 15 4 7" xfId="8307" xr:uid="{00000000-0005-0000-0000-0000B23A0000}"/>
    <cellStyle name="Normal 14 18 15 4 8" xfId="8308" xr:uid="{00000000-0005-0000-0000-0000B33A0000}"/>
    <cellStyle name="Normal 14 18 15 5" xfId="8309" xr:uid="{00000000-0005-0000-0000-0000B43A0000}"/>
    <cellStyle name="Normal 14 18 15 5 2" xfId="8310" xr:uid="{00000000-0005-0000-0000-0000B53A0000}"/>
    <cellStyle name="Normal 14 18 15 5 2 2" xfId="8311" xr:uid="{00000000-0005-0000-0000-0000B63A0000}"/>
    <cellStyle name="Normal 14 18 15 5 2 2 2" xfId="8312" xr:uid="{00000000-0005-0000-0000-0000B73A0000}"/>
    <cellStyle name="Normal 14 18 15 5 2 2 3" xfId="8313" xr:uid="{00000000-0005-0000-0000-0000B83A0000}"/>
    <cellStyle name="Normal 14 18 15 5 2 2 4" xfId="8314" xr:uid="{00000000-0005-0000-0000-0000B93A0000}"/>
    <cellStyle name="Normal 14 18 15 5 2 2 5" xfId="8315" xr:uid="{00000000-0005-0000-0000-0000BA3A0000}"/>
    <cellStyle name="Normal 14 18 15 5 2 3" xfId="8316" xr:uid="{00000000-0005-0000-0000-0000BB3A0000}"/>
    <cellStyle name="Normal 14 18 15 5 2 4" xfId="8317" xr:uid="{00000000-0005-0000-0000-0000BC3A0000}"/>
    <cellStyle name="Normal 14 18 15 5 2 5" xfId="8318" xr:uid="{00000000-0005-0000-0000-0000BD3A0000}"/>
    <cellStyle name="Normal 14 18 15 5 2 6" xfId="8319" xr:uid="{00000000-0005-0000-0000-0000BE3A0000}"/>
    <cellStyle name="Normal 14 18 15 5 3" xfId="8320" xr:uid="{00000000-0005-0000-0000-0000BF3A0000}"/>
    <cellStyle name="Normal 14 18 15 5 3 2" xfId="8321" xr:uid="{00000000-0005-0000-0000-0000C03A0000}"/>
    <cellStyle name="Normal 14 18 15 5 3 2 2" xfId="8322" xr:uid="{00000000-0005-0000-0000-0000C13A0000}"/>
    <cellStyle name="Normal 14 18 15 5 3 2 3" xfId="8323" xr:uid="{00000000-0005-0000-0000-0000C23A0000}"/>
    <cellStyle name="Normal 14 18 15 5 3 3" xfId="8324" xr:uid="{00000000-0005-0000-0000-0000C33A0000}"/>
    <cellStyle name="Normal 14 18 15 5 3 4" xfId="8325" xr:uid="{00000000-0005-0000-0000-0000C43A0000}"/>
    <cellStyle name="Normal 14 18 15 5 3 5" xfId="8326" xr:uid="{00000000-0005-0000-0000-0000C53A0000}"/>
    <cellStyle name="Normal 14 18 15 5 3 6" xfId="8327" xr:uid="{00000000-0005-0000-0000-0000C63A0000}"/>
    <cellStyle name="Normal 14 18 15 5 4" xfId="8328" xr:uid="{00000000-0005-0000-0000-0000C73A0000}"/>
    <cellStyle name="Normal 14 18 15 5 4 2" xfId="8329" xr:uid="{00000000-0005-0000-0000-0000C83A0000}"/>
    <cellStyle name="Normal 14 18 15 5 4 3" xfId="8330" xr:uid="{00000000-0005-0000-0000-0000C93A0000}"/>
    <cellStyle name="Normal 14 18 15 5 5" xfId="8331" xr:uid="{00000000-0005-0000-0000-0000CA3A0000}"/>
    <cellStyle name="Normal 14 18 15 5 6" xfId="8332" xr:uid="{00000000-0005-0000-0000-0000CB3A0000}"/>
    <cellStyle name="Normal 14 18 15 5 7" xfId="8333" xr:uid="{00000000-0005-0000-0000-0000CC3A0000}"/>
    <cellStyle name="Normal 14 18 15 5 8" xfId="8334" xr:uid="{00000000-0005-0000-0000-0000CD3A0000}"/>
    <cellStyle name="Normal 14 18 15 6" xfId="8335" xr:uid="{00000000-0005-0000-0000-0000CE3A0000}"/>
    <cellStyle name="Normal 14 18 15 7" xfId="8336" xr:uid="{00000000-0005-0000-0000-0000CF3A0000}"/>
    <cellStyle name="Normal 14 18 16" xfId="8337" xr:uid="{00000000-0005-0000-0000-0000D03A0000}"/>
    <cellStyle name="Normal 14 18 16 2" xfId="8338" xr:uid="{00000000-0005-0000-0000-0000D13A0000}"/>
    <cellStyle name="Normal 14 18 16 2 2" xfId="8339" xr:uid="{00000000-0005-0000-0000-0000D23A0000}"/>
    <cellStyle name="Normal 14 18 16 2 2 2" xfId="8340" xr:uid="{00000000-0005-0000-0000-0000D33A0000}"/>
    <cellStyle name="Normal 14 18 16 2 3" xfId="8341" xr:uid="{00000000-0005-0000-0000-0000D43A0000}"/>
    <cellStyle name="Normal 14 18 16 2 4" xfId="8342" xr:uid="{00000000-0005-0000-0000-0000D53A0000}"/>
    <cellStyle name="Normal 14 18 16 3" xfId="8343" xr:uid="{00000000-0005-0000-0000-0000D63A0000}"/>
    <cellStyle name="Normal 14 18 16 4" xfId="8344" xr:uid="{00000000-0005-0000-0000-0000D73A0000}"/>
    <cellStyle name="Normal 14 18 16 4 2" xfId="8345" xr:uid="{00000000-0005-0000-0000-0000D83A0000}"/>
    <cellStyle name="Normal 14 18 16 4 2 2" xfId="8346" xr:uid="{00000000-0005-0000-0000-0000D93A0000}"/>
    <cellStyle name="Normal 14 18 16 4 2 2 2" xfId="8347" xr:uid="{00000000-0005-0000-0000-0000DA3A0000}"/>
    <cellStyle name="Normal 14 18 16 4 2 2 3" xfId="8348" xr:uid="{00000000-0005-0000-0000-0000DB3A0000}"/>
    <cellStyle name="Normal 14 18 16 4 2 2 4" xfId="8349" xr:uid="{00000000-0005-0000-0000-0000DC3A0000}"/>
    <cellStyle name="Normal 14 18 16 4 2 2 5" xfId="8350" xr:uid="{00000000-0005-0000-0000-0000DD3A0000}"/>
    <cellStyle name="Normal 14 18 16 4 2 3" xfId="8351" xr:uid="{00000000-0005-0000-0000-0000DE3A0000}"/>
    <cellStyle name="Normal 14 18 16 4 2 4" xfId="8352" xr:uid="{00000000-0005-0000-0000-0000DF3A0000}"/>
    <cellStyle name="Normal 14 18 16 4 2 5" xfId="8353" xr:uid="{00000000-0005-0000-0000-0000E03A0000}"/>
    <cellStyle name="Normal 14 18 16 4 2 6" xfId="8354" xr:uid="{00000000-0005-0000-0000-0000E13A0000}"/>
    <cellStyle name="Normal 14 18 16 4 3" xfId="8355" xr:uid="{00000000-0005-0000-0000-0000E23A0000}"/>
    <cellStyle name="Normal 14 18 16 4 3 2" xfId="8356" xr:uid="{00000000-0005-0000-0000-0000E33A0000}"/>
    <cellStyle name="Normal 14 18 16 4 3 2 2" xfId="8357" xr:uid="{00000000-0005-0000-0000-0000E43A0000}"/>
    <cellStyle name="Normal 14 18 16 4 3 2 3" xfId="8358" xr:uid="{00000000-0005-0000-0000-0000E53A0000}"/>
    <cellStyle name="Normal 14 18 16 4 3 3" xfId="8359" xr:uid="{00000000-0005-0000-0000-0000E63A0000}"/>
    <cellStyle name="Normal 14 18 16 4 3 4" xfId="8360" xr:uid="{00000000-0005-0000-0000-0000E73A0000}"/>
    <cellStyle name="Normal 14 18 16 4 3 5" xfId="8361" xr:uid="{00000000-0005-0000-0000-0000E83A0000}"/>
    <cellStyle name="Normal 14 18 16 4 3 6" xfId="8362" xr:uid="{00000000-0005-0000-0000-0000E93A0000}"/>
    <cellStyle name="Normal 14 18 16 4 4" xfId="8363" xr:uid="{00000000-0005-0000-0000-0000EA3A0000}"/>
    <cellStyle name="Normal 14 18 16 4 4 2" xfId="8364" xr:uid="{00000000-0005-0000-0000-0000EB3A0000}"/>
    <cellStyle name="Normal 14 18 16 4 4 3" xfId="8365" xr:uid="{00000000-0005-0000-0000-0000EC3A0000}"/>
    <cellStyle name="Normal 14 18 16 4 5" xfId="8366" xr:uid="{00000000-0005-0000-0000-0000ED3A0000}"/>
    <cellStyle name="Normal 14 18 16 4 6" xfId="8367" xr:uid="{00000000-0005-0000-0000-0000EE3A0000}"/>
    <cellStyle name="Normal 14 18 16 4 7" xfId="8368" xr:uid="{00000000-0005-0000-0000-0000EF3A0000}"/>
    <cellStyle name="Normal 14 18 16 4 8" xfId="8369" xr:uid="{00000000-0005-0000-0000-0000F03A0000}"/>
    <cellStyle name="Normal 14 18 16 5" xfId="8370" xr:uid="{00000000-0005-0000-0000-0000F13A0000}"/>
    <cellStyle name="Normal 14 18 16 5 2" xfId="8371" xr:uid="{00000000-0005-0000-0000-0000F23A0000}"/>
    <cellStyle name="Normal 14 18 16 5 2 2" xfId="8372" xr:uid="{00000000-0005-0000-0000-0000F33A0000}"/>
    <cellStyle name="Normal 14 18 16 5 2 2 2" xfId="8373" xr:uid="{00000000-0005-0000-0000-0000F43A0000}"/>
    <cellStyle name="Normal 14 18 16 5 2 2 3" xfId="8374" xr:uid="{00000000-0005-0000-0000-0000F53A0000}"/>
    <cellStyle name="Normal 14 18 16 5 2 2 4" xfId="8375" xr:uid="{00000000-0005-0000-0000-0000F63A0000}"/>
    <cellStyle name="Normal 14 18 16 5 2 2 5" xfId="8376" xr:uid="{00000000-0005-0000-0000-0000F73A0000}"/>
    <cellStyle name="Normal 14 18 16 5 2 3" xfId="8377" xr:uid="{00000000-0005-0000-0000-0000F83A0000}"/>
    <cellStyle name="Normal 14 18 16 5 2 4" xfId="8378" xr:uid="{00000000-0005-0000-0000-0000F93A0000}"/>
    <cellStyle name="Normal 14 18 16 5 2 5" xfId="8379" xr:uid="{00000000-0005-0000-0000-0000FA3A0000}"/>
    <cellStyle name="Normal 14 18 16 5 2 6" xfId="8380" xr:uid="{00000000-0005-0000-0000-0000FB3A0000}"/>
    <cellStyle name="Normal 14 18 16 5 3" xfId="8381" xr:uid="{00000000-0005-0000-0000-0000FC3A0000}"/>
    <cellStyle name="Normal 14 18 16 5 3 2" xfId="8382" xr:uid="{00000000-0005-0000-0000-0000FD3A0000}"/>
    <cellStyle name="Normal 14 18 16 5 3 2 2" xfId="8383" xr:uid="{00000000-0005-0000-0000-0000FE3A0000}"/>
    <cellStyle name="Normal 14 18 16 5 3 2 3" xfId="8384" xr:uid="{00000000-0005-0000-0000-0000FF3A0000}"/>
    <cellStyle name="Normal 14 18 16 5 3 3" xfId="8385" xr:uid="{00000000-0005-0000-0000-0000003B0000}"/>
    <cellStyle name="Normal 14 18 16 5 3 4" xfId="8386" xr:uid="{00000000-0005-0000-0000-0000013B0000}"/>
    <cellStyle name="Normal 14 18 16 5 3 5" xfId="8387" xr:uid="{00000000-0005-0000-0000-0000023B0000}"/>
    <cellStyle name="Normal 14 18 16 5 3 6" xfId="8388" xr:uid="{00000000-0005-0000-0000-0000033B0000}"/>
    <cellStyle name="Normal 14 18 16 5 4" xfId="8389" xr:uid="{00000000-0005-0000-0000-0000043B0000}"/>
    <cellStyle name="Normal 14 18 16 5 4 2" xfId="8390" xr:uid="{00000000-0005-0000-0000-0000053B0000}"/>
    <cellStyle name="Normal 14 18 16 5 4 3" xfId="8391" xr:uid="{00000000-0005-0000-0000-0000063B0000}"/>
    <cellStyle name="Normal 14 18 16 5 5" xfId="8392" xr:uid="{00000000-0005-0000-0000-0000073B0000}"/>
    <cellStyle name="Normal 14 18 16 5 6" xfId="8393" xr:uid="{00000000-0005-0000-0000-0000083B0000}"/>
    <cellStyle name="Normal 14 18 16 5 7" xfId="8394" xr:uid="{00000000-0005-0000-0000-0000093B0000}"/>
    <cellStyle name="Normal 14 18 16 5 8" xfId="8395" xr:uid="{00000000-0005-0000-0000-00000A3B0000}"/>
    <cellStyle name="Normal 14 18 16 6" xfId="8396" xr:uid="{00000000-0005-0000-0000-00000B3B0000}"/>
    <cellStyle name="Normal 14 18 16 7" xfId="8397" xr:uid="{00000000-0005-0000-0000-00000C3B0000}"/>
    <cellStyle name="Normal 14 18 17" xfId="8398" xr:uid="{00000000-0005-0000-0000-00000D3B0000}"/>
    <cellStyle name="Normal 14 18 17 2" xfId="8399" xr:uid="{00000000-0005-0000-0000-00000E3B0000}"/>
    <cellStyle name="Normal 14 18 17 2 2" xfId="8400" xr:uid="{00000000-0005-0000-0000-00000F3B0000}"/>
    <cellStyle name="Normal 14 18 17 2 2 2" xfId="8401" xr:uid="{00000000-0005-0000-0000-0000103B0000}"/>
    <cellStyle name="Normal 14 18 17 2 3" xfId="8402" xr:uid="{00000000-0005-0000-0000-0000113B0000}"/>
    <cellStyle name="Normal 14 18 17 2 4" xfId="8403" xr:uid="{00000000-0005-0000-0000-0000123B0000}"/>
    <cellStyle name="Normal 14 18 17 3" xfId="8404" xr:uid="{00000000-0005-0000-0000-0000133B0000}"/>
    <cellStyle name="Normal 14 18 17 4" xfId="8405" xr:uid="{00000000-0005-0000-0000-0000143B0000}"/>
    <cellStyle name="Normal 14 18 17 4 2" xfId="8406" xr:uid="{00000000-0005-0000-0000-0000153B0000}"/>
    <cellStyle name="Normal 14 18 17 4 2 2" xfId="8407" xr:uid="{00000000-0005-0000-0000-0000163B0000}"/>
    <cellStyle name="Normal 14 18 17 4 2 2 2" xfId="8408" xr:uid="{00000000-0005-0000-0000-0000173B0000}"/>
    <cellStyle name="Normal 14 18 17 4 2 2 3" xfId="8409" xr:uid="{00000000-0005-0000-0000-0000183B0000}"/>
    <cellStyle name="Normal 14 18 17 4 2 2 4" xfId="8410" xr:uid="{00000000-0005-0000-0000-0000193B0000}"/>
    <cellStyle name="Normal 14 18 17 4 2 2 5" xfId="8411" xr:uid="{00000000-0005-0000-0000-00001A3B0000}"/>
    <cellStyle name="Normal 14 18 17 4 2 3" xfId="8412" xr:uid="{00000000-0005-0000-0000-00001B3B0000}"/>
    <cellStyle name="Normal 14 18 17 4 2 4" xfId="8413" xr:uid="{00000000-0005-0000-0000-00001C3B0000}"/>
    <cellStyle name="Normal 14 18 17 4 2 5" xfId="8414" xr:uid="{00000000-0005-0000-0000-00001D3B0000}"/>
    <cellStyle name="Normal 14 18 17 4 2 6" xfId="8415" xr:uid="{00000000-0005-0000-0000-00001E3B0000}"/>
    <cellStyle name="Normal 14 18 17 4 3" xfId="8416" xr:uid="{00000000-0005-0000-0000-00001F3B0000}"/>
    <cellStyle name="Normal 14 18 17 4 3 2" xfId="8417" xr:uid="{00000000-0005-0000-0000-0000203B0000}"/>
    <cellStyle name="Normal 14 18 17 4 3 2 2" xfId="8418" xr:uid="{00000000-0005-0000-0000-0000213B0000}"/>
    <cellStyle name="Normal 14 18 17 4 3 2 3" xfId="8419" xr:uid="{00000000-0005-0000-0000-0000223B0000}"/>
    <cellStyle name="Normal 14 18 17 4 3 3" xfId="8420" xr:uid="{00000000-0005-0000-0000-0000233B0000}"/>
    <cellStyle name="Normal 14 18 17 4 3 4" xfId="8421" xr:uid="{00000000-0005-0000-0000-0000243B0000}"/>
    <cellStyle name="Normal 14 18 17 4 3 5" xfId="8422" xr:uid="{00000000-0005-0000-0000-0000253B0000}"/>
    <cellStyle name="Normal 14 18 17 4 3 6" xfId="8423" xr:uid="{00000000-0005-0000-0000-0000263B0000}"/>
    <cellStyle name="Normal 14 18 17 4 4" xfId="8424" xr:uid="{00000000-0005-0000-0000-0000273B0000}"/>
    <cellStyle name="Normal 14 18 17 4 4 2" xfId="8425" xr:uid="{00000000-0005-0000-0000-0000283B0000}"/>
    <cellStyle name="Normal 14 18 17 4 4 3" xfId="8426" xr:uid="{00000000-0005-0000-0000-0000293B0000}"/>
    <cellStyle name="Normal 14 18 17 4 5" xfId="8427" xr:uid="{00000000-0005-0000-0000-00002A3B0000}"/>
    <cellStyle name="Normal 14 18 17 4 6" xfId="8428" xr:uid="{00000000-0005-0000-0000-00002B3B0000}"/>
    <cellStyle name="Normal 14 18 17 4 7" xfId="8429" xr:uid="{00000000-0005-0000-0000-00002C3B0000}"/>
    <cellStyle name="Normal 14 18 17 4 8" xfId="8430" xr:uid="{00000000-0005-0000-0000-00002D3B0000}"/>
    <cellStyle name="Normal 14 18 17 5" xfId="8431" xr:uid="{00000000-0005-0000-0000-00002E3B0000}"/>
    <cellStyle name="Normal 14 18 17 5 2" xfId="8432" xr:uid="{00000000-0005-0000-0000-00002F3B0000}"/>
    <cellStyle name="Normal 14 18 17 5 2 2" xfId="8433" xr:uid="{00000000-0005-0000-0000-0000303B0000}"/>
    <cellStyle name="Normal 14 18 17 5 2 2 2" xfId="8434" xr:uid="{00000000-0005-0000-0000-0000313B0000}"/>
    <cellStyle name="Normal 14 18 17 5 2 2 3" xfId="8435" xr:uid="{00000000-0005-0000-0000-0000323B0000}"/>
    <cellStyle name="Normal 14 18 17 5 2 2 4" xfId="8436" xr:uid="{00000000-0005-0000-0000-0000333B0000}"/>
    <cellStyle name="Normal 14 18 17 5 2 2 5" xfId="8437" xr:uid="{00000000-0005-0000-0000-0000343B0000}"/>
    <cellStyle name="Normal 14 18 17 5 2 3" xfId="8438" xr:uid="{00000000-0005-0000-0000-0000353B0000}"/>
    <cellStyle name="Normal 14 18 17 5 2 4" xfId="8439" xr:uid="{00000000-0005-0000-0000-0000363B0000}"/>
    <cellStyle name="Normal 14 18 17 5 2 5" xfId="8440" xr:uid="{00000000-0005-0000-0000-0000373B0000}"/>
    <cellStyle name="Normal 14 18 17 5 2 6" xfId="8441" xr:uid="{00000000-0005-0000-0000-0000383B0000}"/>
    <cellStyle name="Normal 14 18 17 5 3" xfId="8442" xr:uid="{00000000-0005-0000-0000-0000393B0000}"/>
    <cellStyle name="Normal 14 18 17 5 3 2" xfId="8443" xr:uid="{00000000-0005-0000-0000-00003A3B0000}"/>
    <cellStyle name="Normal 14 18 17 5 3 2 2" xfId="8444" xr:uid="{00000000-0005-0000-0000-00003B3B0000}"/>
    <cellStyle name="Normal 14 18 17 5 3 2 3" xfId="8445" xr:uid="{00000000-0005-0000-0000-00003C3B0000}"/>
    <cellStyle name="Normal 14 18 17 5 3 3" xfId="8446" xr:uid="{00000000-0005-0000-0000-00003D3B0000}"/>
    <cellStyle name="Normal 14 18 17 5 3 4" xfId="8447" xr:uid="{00000000-0005-0000-0000-00003E3B0000}"/>
    <cellStyle name="Normal 14 18 17 5 3 5" xfId="8448" xr:uid="{00000000-0005-0000-0000-00003F3B0000}"/>
    <cellStyle name="Normal 14 18 17 5 3 6" xfId="8449" xr:uid="{00000000-0005-0000-0000-0000403B0000}"/>
    <cellStyle name="Normal 14 18 17 5 4" xfId="8450" xr:uid="{00000000-0005-0000-0000-0000413B0000}"/>
    <cellStyle name="Normal 14 18 17 5 4 2" xfId="8451" xr:uid="{00000000-0005-0000-0000-0000423B0000}"/>
    <cellStyle name="Normal 14 18 17 5 4 3" xfId="8452" xr:uid="{00000000-0005-0000-0000-0000433B0000}"/>
    <cellStyle name="Normal 14 18 17 5 5" xfId="8453" xr:uid="{00000000-0005-0000-0000-0000443B0000}"/>
    <cellStyle name="Normal 14 18 17 5 6" xfId="8454" xr:uid="{00000000-0005-0000-0000-0000453B0000}"/>
    <cellStyle name="Normal 14 18 17 5 7" xfId="8455" xr:uid="{00000000-0005-0000-0000-0000463B0000}"/>
    <cellStyle name="Normal 14 18 17 5 8" xfId="8456" xr:uid="{00000000-0005-0000-0000-0000473B0000}"/>
    <cellStyle name="Normal 14 18 17 6" xfId="8457" xr:uid="{00000000-0005-0000-0000-0000483B0000}"/>
    <cellStyle name="Normal 14 18 17 7" xfId="8458" xr:uid="{00000000-0005-0000-0000-0000493B0000}"/>
    <cellStyle name="Normal 14 18 2" xfId="8459" xr:uid="{00000000-0005-0000-0000-00004A3B0000}"/>
    <cellStyle name="Normal 14 18 2 2" xfId="8460" xr:uid="{00000000-0005-0000-0000-00004B3B0000}"/>
    <cellStyle name="Normal 14 18 2 2 2" xfId="8461" xr:uid="{00000000-0005-0000-0000-00004C3B0000}"/>
    <cellStyle name="Normal 14 18 2 2 2 2" xfId="8462" xr:uid="{00000000-0005-0000-0000-00004D3B0000}"/>
    <cellStyle name="Normal 14 18 2 2 3" xfId="8463" xr:uid="{00000000-0005-0000-0000-00004E3B0000}"/>
    <cellStyle name="Normal 14 18 2 2 4" xfId="8464" xr:uid="{00000000-0005-0000-0000-00004F3B0000}"/>
    <cellStyle name="Normal 14 18 2 3" xfId="8465" xr:uid="{00000000-0005-0000-0000-0000503B0000}"/>
    <cellStyle name="Normal 14 18 2 4" xfId="8466" xr:uid="{00000000-0005-0000-0000-0000513B0000}"/>
    <cellStyle name="Normal 14 18 2 4 2" xfId="8467" xr:uid="{00000000-0005-0000-0000-0000523B0000}"/>
    <cellStyle name="Normal 14 18 2 4 2 2" xfId="8468" xr:uid="{00000000-0005-0000-0000-0000533B0000}"/>
    <cellStyle name="Normal 14 18 2 4 2 2 2" xfId="8469" xr:uid="{00000000-0005-0000-0000-0000543B0000}"/>
    <cellStyle name="Normal 14 18 2 4 2 2 3" xfId="8470" xr:uid="{00000000-0005-0000-0000-0000553B0000}"/>
    <cellStyle name="Normal 14 18 2 4 2 2 4" xfId="8471" xr:uid="{00000000-0005-0000-0000-0000563B0000}"/>
    <cellStyle name="Normal 14 18 2 4 2 2 5" xfId="8472" xr:uid="{00000000-0005-0000-0000-0000573B0000}"/>
    <cellStyle name="Normal 14 18 2 4 2 3" xfId="8473" xr:uid="{00000000-0005-0000-0000-0000583B0000}"/>
    <cellStyle name="Normal 14 18 2 4 2 4" xfId="8474" xr:uid="{00000000-0005-0000-0000-0000593B0000}"/>
    <cellStyle name="Normal 14 18 2 4 2 5" xfId="8475" xr:uid="{00000000-0005-0000-0000-00005A3B0000}"/>
    <cellStyle name="Normal 14 18 2 4 2 6" xfId="8476" xr:uid="{00000000-0005-0000-0000-00005B3B0000}"/>
    <cellStyle name="Normal 14 18 2 4 3" xfId="8477" xr:uid="{00000000-0005-0000-0000-00005C3B0000}"/>
    <cellStyle name="Normal 14 18 2 4 3 2" xfId="8478" xr:uid="{00000000-0005-0000-0000-00005D3B0000}"/>
    <cellStyle name="Normal 14 18 2 4 3 2 2" xfId="8479" xr:uid="{00000000-0005-0000-0000-00005E3B0000}"/>
    <cellStyle name="Normal 14 18 2 4 3 2 3" xfId="8480" xr:uid="{00000000-0005-0000-0000-00005F3B0000}"/>
    <cellStyle name="Normal 14 18 2 4 3 3" xfId="8481" xr:uid="{00000000-0005-0000-0000-0000603B0000}"/>
    <cellStyle name="Normal 14 18 2 4 3 4" xfId="8482" xr:uid="{00000000-0005-0000-0000-0000613B0000}"/>
    <cellStyle name="Normal 14 18 2 4 3 5" xfId="8483" xr:uid="{00000000-0005-0000-0000-0000623B0000}"/>
    <cellStyle name="Normal 14 18 2 4 3 6" xfId="8484" xr:uid="{00000000-0005-0000-0000-0000633B0000}"/>
    <cellStyle name="Normal 14 18 2 4 4" xfId="8485" xr:uid="{00000000-0005-0000-0000-0000643B0000}"/>
    <cellStyle name="Normal 14 18 2 4 4 2" xfId="8486" xr:uid="{00000000-0005-0000-0000-0000653B0000}"/>
    <cellStyle name="Normal 14 18 2 4 4 3" xfId="8487" xr:uid="{00000000-0005-0000-0000-0000663B0000}"/>
    <cellStyle name="Normal 14 18 2 4 5" xfId="8488" xr:uid="{00000000-0005-0000-0000-0000673B0000}"/>
    <cellStyle name="Normal 14 18 2 4 6" xfId="8489" xr:uid="{00000000-0005-0000-0000-0000683B0000}"/>
    <cellStyle name="Normal 14 18 2 4 7" xfId="8490" xr:uid="{00000000-0005-0000-0000-0000693B0000}"/>
    <cellStyle name="Normal 14 18 2 4 8" xfId="8491" xr:uid="{00000000-0005-0000-0000-00006A3B0000}"/>
    <cellStyle name="Normal 14 18 2 5" xfId="8492" xr:uid="{00000000-0005-0000-0000-00006B3B0000}"/>
    <cellStyle name="Normal 14 18 2 5 2" xfId="8493" xr:uid="{00000000-0005-0000-0000-00006C3B0000}"/>
    <cellStyle name="Normal 14 18 2 5 2 2" xfId="8494" xr:uid="{00000000-0005-0000-0000-00006D3B0000}"/>
    <cellStyle name="Normal 14 18 2 5 2 2 2" xfId="8495" xr:uid="{00000000-0005-0000-0000-00006E3B0000}"/>
    <cellStyle name="Normal 14 18 2 5 2 2 3" xfId="8496" xr:uid="{00000000-0005-0000-0000-00006F3B0000}"/>
    <cellStyle name="Normal 14 18 2 5 2 2 4" xfId="8497" xr:uid="{00000000-0005-0000-0000-0000703B0000}"/>
    <cellStyle name="Normal 14 18 2 5 2 2 5" xfId="8498" xr:uid="{00000000-0005-0000-0000-0000713B0000}"/>
    <cellStyle name="Normal 14 18 2 5 2 3" xfId="8499" xr:uid="{00000000-0005-0000-0000-0000723B0000}"/>
    <cellStyle name="Normal 14 18 2 5 2 4" xfId="8500" xr:uid="{00000000-0005-0000-0000-0000733B0000}"/>
    <cellStyle name="Normal 14 18 2 5 2 5" xfId="8501" xr:uid="{00000000-0005-0000-0000-0000743B0000}"/>
    <cellStyle name="Normal 14 18 2 5 2 6" xfId="8502" xr:uid="{00000000-0005-0000-0000-0000753B0000}"/>
    <cellStyle name="Normal 14 18 2 5 3" xfId="8503" xr:uid="{00000000-0005-0000-0000-0000763B0000}"/>
    <cellStyle name="Normal 14 18 2 5 3 2" xfId="8504" xr:uid="{00000000-0005-0000-0000-0000773B0000}"/>
    <cellStyle name="Normal 14 18 2 5 3 2 2" xfId="8505" xr:uid="{00000000-0005-0000-0000-0000783B0000}"/>
    <cellStyle name="Normal 14 18 2 5 3 2 3" xfId="8506" xr:uid="{00000000-0005-0000-0000-0000793B0000}"/>
    <cellStyle name="Normal 14 18 2 5 3 3" xfId="8507" xr:uid="{00000000-0005-0000-0000-00007A3B0000}"/>
    <cellStyle name="Normal 14 18 2 5 3 4" xfId="8508" xr:uid="{00000000-0005-0000-0000-00007B3B0000}"/>
    <cellStyle name="Normal 14 18 2 5 3 5" xfId="8509" xr:uid="{00000000-0005-0000-0000-00007C3B0000}"/>
    <cellStyle name="Normal 14 18 2 5 3 6" xfId="8510" xr:uid="{00000000-0005-0000-0000-00007D3B0000}"/>
    <cellStyle name="Normal 14 18 2 5 4" xfId="8511" xr:uid="{00000000-0005-0000-0000-00007E3B0000}"/>
    <cellStyle name="Normal 14 18 2 5 4 2" xfId="8512" xr:uid="{00000000-0005-0000-0000-00007F3B0000}"/>
    <cellStyle name="Normal 14 18 2 5 4 3" xfId="8513" xr:uid="{00000000-0005-0000-0000-0000803B0000}"/>
    <cellStyle name="Normal 14 18 2 5 5" xfId="8514" xr:uid="{00000000-0005-0000-0000-0000813B0000}"/>
    <cellStyle name="Normal 14 18 2 5 6" xfId="8515" xr:uid="{00000000-0005-0000-0000-0000823B0000}"/>
    <cellStyle name="Normal 14 18 2 5 7" xfId="8516" xr:uid="{00000000-0005-0000-0000-0000833B0000}"/>
    <cellStyle name="Normal 14 18 2 5 8" xfId="8517" xr:uid="{00000000-0005-0000-0000-0000843B0000}"/>
    <cellStyle name="Normal 14 18 2 6" xfId="8518" xr:uid="{00000000-0005-0000-0000-0000853B0000}"/>
    <cellStyle name="Normal 14 18 2 7" xfId="8519" xr:uid="{00000000-0005-0000-0000-0000863B0000}"/>
    <cellStyle name="Normal 14 18 3" xfId="8520" xr:uid="{00000000-0005-0000-0000-0000873B0000}"/>
    <cellStyle name="Normal 14 18 3 2" xfId="8521" xr:uid="{00000000-0005-0000-0000-0000883B0000}"/>
    <cellStyle name="Normal 14 18 3 2 2" xfId="8522" xr:uid="{00000000-0005-0000-0000-0000893B0000}"/>
    <cellStyle name="Normal 14 18 3 2 2 2" xfId="8523" xr:uid="{00000000-0005-0000-0000-00008A3B0000}"/>
    <cellStyle name="Normal 14 18 3 2 3" xfId="8524" xr:uid="{00000000-0005-0000-0000-00008B3B0000}"/>
    <cellStyle name="Normal 14 18 3 2 4" xfId="8525" xr:uid="{00000000-0005-0000-0000-00008C3B0000}"/>
    <cellStyle name="Normal 14 18 3 3" xfId="8526" xr:uid="{00000000-0005-0000-0000-00008D3B0000}"/>
    <cellStyle name="Normal 14 18 3 4" xfId="8527" xr:uid="{00000000-0005-0000-0000-00008E3B0000}"/>
    <cellStyle name="Normal 14 18 3 4 2" xfId="8528" xr:uid="{00000000-0005-0000-0000-00008F3B0000}"/>
    <cellStyle name="Normal 14 18 3 4 2 2" xfId="8529" xr:uid="{00000000-0005-0000-0000-0000903B0000}"/>
    <cellStyle name="Normal 14 18 3 4 2 2 2" xfId="8530" xr:uid="{00000000-0005-0000-0000-0000913B0000}"/>
    <cellStyle name="Normal 14 18 3 4 2 2 3" xfId="8531" xr:uid="{00000000-0005-0000-0000-0000923B0000}"/>
    <cellStyle name="Normal 14 18 3 4 2 2 4" xfId="8532" xr:uid="{00000000-0005-0000-0000-0000933B0000}"/>
    <cellStyle name="Normal 14 18 3 4 2 2 5" xfId="8533" xr:uid="{00000000-0005-0000-0000-0000943B0000}"/>
    <cellStyle name="Normal 14 18 3 4 2 3" xfId="8534" xr:uid="{00000000-0005-0000-0000-0000953B0000}"/>
    <cellStyle name="Normal 14 18 3 4 2 4" xfId="8535" xr:uid="{00000000-0005-0000-0000-0000963B0000}"/>
    <cellStyle name="Normal 14 18 3 4 2 5" xfId="8536" xr:uid="{00000000-0005-0000-0000-0000973B0000}"/>
    <cellStyle name="Normal 14 18 3 4 2 6" xfId="8537" xr:uid="{00000000-0005-0000-0000-0000983B0000}"/>
    <cellStyle name="Normal 14 18 3 4 3" xfId="8538" xr:uid="{00000000-0005-0000-0000-0000993B0000}"/>
    <cellStyle name="Normal 14 18 3 4 3 2" xfId="8539" xr:uid="{00000000-0005-0000-0000-00009A3B0000}"/>
    <cellStyle name="Normal 14 18 3 4 3 2 2" xfId="8540" xr:uid="{00000000-0005-0000-0000-00009B3B0000}"/>
    <cellStyle name="Normal 14 18 3 4 3 2 3" xfId="8541" xr:uid="{00000000-0005-0000-0000-00009C3B0000}"/>
    <cellStyle name="Normal 14 18 3 4 3 3" xfId="8542" xr:uid="{00000000-0005-0000-0000-00009D3B0000}"/>
    <cellStyle name="Normal 14 18 3 4 3 4" xfId="8543" xr:uid="{00000000-0005-0000-0000-00009E3B0000}"/>
    <cellStyle name="Normal 14 18 3 4 3 5" xfId="8544" xr:uid="{00000000-0005-0000-0000-00009F3B0000}"/>
    <cellStyle name="Normal 14 18 3 4 3 6" xfId="8545" xr:uid="{00000000-0005-0000-0000-0000A03B0000}"/>
    <cellStyle name="Normal 14 18 3 4 4" xfId="8546" xr:uid="{00000000-0005-0000-0000-0000A13B0000}"/>
    <cellStyle name="Normal 14 18 3 4 4 2" xfId="8547" xr:uid="{00000000-0005-0000-0000-0000A23B0000}"/>
    <cellStyle name="Normal 14 18 3 4 4 3" xfId="8548" xr:uid="{00000000-0005-0000-0000-0000A33B0000}"/>
    <cellStyle name="Normal 14 18 3 4 5" xfId="8549" xr:uid="{00000000-0005-0000-0000-0000A43B0000}"/>
    <cellStyle name="Normal 14 18 3 4 6" xfId="8550" xr:uid="{00000000-0005-0000-0000-0000A53B0000}"/>
    <cellStyle name="Normal 14 18 3 4 7" xfId="8551" xr:uid="{00000000-0005-0000-0000-0000A63B0000}"/>
    <cellStyle name="Normal 14 18 3 4 8" xfId="8552" xr:uid="{00000000-0005-0000-0000-0000A73B0000}"/>
    <cellStyle name="Normal 14 18 3 5" xfId="8553" xr:uid="{00000000-0005-0000-0000-0000A83B0000}"/>
    <cellStyle name="Normal 14 18 3 5 2" xfId="8554" xr:uid="{00000000-0005-0000-0000-0000A93B0000}"/>
    <cellStyle name="Normal 14 18 3 5 2 2" xfId="8555" xr:uid="{00000000-0005-0000-0000-0000AA3B0000}"/>
    <cellStyle name="Normal 14 18 3 5 2 2 2" xfId="8556" xr:uid="{00000000-0005-0000-0000-0000AB3B0000}"/>
    <cellStyle name="Normal 14 18 3 5 2 2 3" xfId="8557" xr:uid="{00000000-0005-0000-0000-0000AC3B0000}"/>
    <cellStyle name="Normal 14 18 3 5 2 2 4" xfId="8558" xr:uid="{00000000-0005-0000-0000-0000AD3B0000}"/>
    <cellStyle name="Normal 14 18 3 5 2 2 5" xfId="8559" xr:uid="{00000000-0005-0000-0000-0000AE3B0000}"/>
    <cellStyle name="Normal 14 18 3 5 2 3" xfId="8560" xr:uid="{00000000-0005-0000-0000-0000AF3B0000}"/>
    <cellStyle name="Normal 14 18 3 5 2 4" xfId="8561" xr:uid="{00000000-0005-0000-0000-0000B03B0000}"/>
    <cellStyle name="Normal 14 18 3 5 2 5" xfId="8562" xr:uid="{00000000-0005-0000-0000-0000B13B0000}"/>
    <cellStyle name="Normal 14 18 3 5 2 6" xfId="8563" xr:uid="{00000000-0005-0000-0000-0000B23B0000}"/>
    <cellStyle name="Normal 14 18 3 5 3" xfId="8564" xr:uid="{00000000-0005-0000-0000-0000B33B0000}"/>
    <cellStyle name="Normal 14 18 3 5 3 2" xfId="8565" xr:uid="{00000000-0005-0000-0000-0000B43B0000}"/>
    <cellStyle name="Normal 14 18 3 5 3 2 2" xfId="8566" xr:uid="{00000000-0005-0000-0000-0000B53B0000}"/>
    <cellStyle name="Normal 14 18 3 5 3 2 3" xfId="8567" xr:uid="{00000000-0005-0000-0000-0000B63B0000}"/>
    <cellStyle name="Normal 14 18 3 5 3 3" xfId="8568" xr:uid="{00000000-0005-0000-0000-0000B73B0000}"/>
    <cellStyle name="Normal 14 18 3 5 3 4" xfId="8569" xr:uid="{00000000-0005-0000-0000-0000B83B0000}"/>
    <cellStyle name="Normal 14 18 3 5 3 5" xfId="8570" xr:uid="{00000000-0005-0000-0000-0000B93B0000}"/>
    <cellStyle name="Normal 14 18 3 5 3 6" xfId="8571" xr:uid="{00000000-0005-0000-0000-0000BA3B0000}"/>
    <cellStyle name="Normal 14 18 3 5 4" xfId="8572" xr:uid="{00000000-0005-0000-0000-0000BB3B0000}"/>
    <cellStyle name="Normal 14 18 3 5 4 2" xfId="8573" xr:uid="{00000000-0005-0000-0000-0000BC3B0000}"/>
    <cellStyle name="Normal 14 18 3 5 4 3" xfId="8574" xr:uid="{00000000-0005-0000-0000-0000BD3B0000}"/>
    <cellStyle name="Normal 14 18 3 5 5" xfId="8575" xr:uid="{00000000-0005-0000-0000-0000BE3B0000}"/>
    <cellStyle name="Normal 14 18 3 5 6" xfId="8576" xr:uid="{00000000-0005-0000-0000-0000BF3B0000}"/>
    <cellStyle name="Normal 14 18 3 5 7" xfId="8577" xr:uid="{00000000-0005-0000-0000-0000C03B0000}"/>
    <cellStyle name="Normal 14 18 3 5 8" xfId="8578" xr:uid="{00000000-0005-0000-0000-0000C13B0000}"/>
    <cellStyle name="Normal 14 18 3 6" xfId="8579" xr:uid="{00000000-0005-0000-0000-0000C23B0000}"/>
    <cellStyle name="Normal 14 18 3 7" xfId="8580" xr:uid="{00000000-0005-0000-0000-0000C33B0000}"/>
    <cellStyle name="Normal 14 18 4" xfId="8581" xr:uid="{00000000-0005-0000-0000-0000C43B0000}"/>
    <cellStyle name="Normal 14 18 4 2" xfId="8582" xr:uid="{00000000-0005-0000-0000-0000C53B0000}"/>
    <cellStyle name="Normal 14 18 4 2 2" xfId="8583" xr:uid="{00000000-0005-0000-0000-0000C63B0000}"/>
    <cellStyle name="Normal 14 18 4 2 2 2" xfId="8584" xr:uid="{00000000-0005-0000-0000-0000C73B0000}"/>
    <cellStyle name="Normal 14 18 4 2 3" xfId="8585" xr:uid="{00000000-0005-0000-0000-0000C83B0000}"/>
    <cellStyle name="Normal 14 18 4 2 4" xfId="8586" xr:uid="{00000000-0005-0000-0000-0000C93B0000}"/>
    <cellStyle name="Normal 14 18 4 3" xfId="8587" xr:uid="{00000000-0005-0000-0000-0000CA3B0000}"/>
    <cellStyle name="Normal 14 18 4 4" xfId="8588" xr:uid="{00000000-0005-0000-0000-0000CB3B0000}"/>
    <cellStyle name="Normal 14 18 4 4 2" xfId="8589" xr:uid="{00000000-0005-0000-0000-0000CC3B0000}"/>
    <cellStyle name="Normal 14 18 4 4 2 2" xfId="8590" xr:uid="{00000000-0005-0000-0000-0000CD3B0000}"/>
    <cellStyle name="Normal 14 18 4 4 2 2 2" xfId="8591" xr:uid="{00000000-0005-0000-0000-0000CE3B0000}"/>
    <cellStyle name="Normal 14 18 4 4 2 2 3" xfId="8592" xr:uid="{00000000-0005-0000-0000-0000CF3B0000}"/>
    <cellStyle name="Normal 14 18 4 4 2 2 4" xfId="8593" xr:uid="{00000000-0005-0000-0000-0000D03B0000}"/>
    <cellStyle name="Normal 14 18 4 4 2 2 5" xfId="8594" xr:uid="{00000000-0005-0000-0000-0000D13B0000}"/>
    <cellStyle name="Normal 14 18 4 4 2 3" xfId="8595" xr:uid="{00000000-0005-0000-0000-0000D23B0000}"/>
    <cellStyle name="Normal 14 18 4 4 2 4" xfId="8596" xr:uid="{00000000-0005-0000-0000-0000D33B0000}"/>
    <cellStyle name="Normal 14 18 4 4 2 5" xfId="8597" xr:uid="{00000000-0005-0000-0000-0000D43B0000}"/>
    <cellStyle name="Normal 14 18 4 4 2 6" xfId="8598" xr:uid="{00000000-0005-0000-0000-0000D53B0000}"/>
    <cellStyle name="Normal 14 18 4 4 3" xfId="8599" xr:uid="{00000000-0005-0000-0000-0000D63B0000}"/>
    <cellStyle name="Normal 14 18 4 4 3 2" xfId="8600" xr:uid="{00000000-0005-0000-0000-0000D73B0000}"/>
    <cellStyle name="Normal 14 18 4 4 3 2 2" xfId="8601" xr:uid="{00000000-0005-0000-0000-0000D83B0000}"/>
    <cellStyle name="Normal 14 18 4 4 3 2 3" xfId="8602" xr:uid="{00000000-0005-0000-0000-0000D93B0000}"/>
    <cellStyle name="Normal 14 18 4 4 3 3" xfId="8603" xr:uid="{00000000-0005-0000-0000-0000DA3B0000}"/>
    <cellStyle name="Normal 14 18 4 4 3 4" xfId="8604" xr:uid="{00000000-0005-0000-0000-0000DB3B0000}"/>
    <cellStyle name="Normal 14 18 4 4 3 5" xfId="8605" xr:uid="{00000000-0005-0000-0000-0000DC3B0000}"/>
    <cellStyle name="Normal 14 18 4 4 3 6" xfId="8606" xr:uid="{00000000-0005-0000-0000-0000DD3B0000}"/>
    <cellStyle name="Normal 14 18 4 4 4" xfId="8607" xr:uid="{00000000-0005-0000-0000-0000DE3B0000}"/>
    <cellStyle name="Normal 14 18 4 4 4 2" xfId="8608" xr:uid="{00000000-0005-0000-0000-0000DF3B0000}"/>
    <cellStyle name="Normal 14 18 4 4 4 3" xfId="8609" xr:uid="{00000000-0005-0000-0000-0000E03B0000}"/>
    <cellStyle name="Normal 14 18 4 4 5" xfId="8610" xr:uid="{00000000-0005-0000-0000-0000E13B0000}"/>
    <cellStyle name="Normal 14 18 4 4 6" xfId="8611" xr:uid="{00000000-0005-0000-0000-0000E23B0000}"/>
    <cellStyle name="Normal 14 18 4 4 7" xfId="8612" xr:uid="{00000000-0005-0000-0000-0000E33B0000}"/>
    <cellStyle name="Normal 14 18 4 4 8" xfId="8613" xr:uid="{00000000-0005-0000-0000-0000E43B0000}"/>
    <cellStyle name="Normal 14 18 4 5" xfId="8614" xr:uid="{00000000-0005-0000-0000-0000E53B0000}"/>
    <cellStyle name="Normal 14 18 4 5 2" xfId="8615" xr:uid="{00000000-0005-0000-0000-0000E63B0000}"/>
    <cellStyle name="Normal 14 18 4 5 2 2" xfId="8616" xr:uid="{00000000-0005-0000-0000-0000E73B0000}"/>
    <cellStyle name="Normal 14 18 4 5 2 2 2" xfId="8617" xr:uid="{00000000-0005-0000-0000-0000E83B0000}"/>
    <cellStyle name="Normal 14 18 4 5 2 2 3" xfId="8618" xr:uid="{00000000-0005-0000-0000-0000E93B0000}"/>
    <cellStyle name="Normal 14 18 4 5 2 2 4" xfId="8619" xr:uid="{00000000-0005-0000-0000-0000EA3B0000}"/>
    <cellStyle name="Normal 14 18 4 5 2 2 5" xfId="8620" xr:uid="{00000000-0005-0000-0000-0000EB3B0000}"/>
    <cellStyle name="Normal 14 18 4 5 2 3" xfId="8621" xr:uid="{00000000-0005-0000-0000-0000EC3B0000}"/>
    <cellStyle name="Normal 14 18 4 5 2 4" xfId="8622" xr:uid="{00000000-0005-0000-0000-0000ED3B0000}"/>
    <cellStyle name="Normal 14 18 4 5 2 5" xfId="8623" xr:uid="{00000000-0005-0000-0000-0000EE3B0000}"/>
    <cellStyle name="Normal 14 18 4 5 2 6" xfId="8624" xr:uid="{00000000-0005-0000-0000-0000EF3B0000}"/>
    <cellStyle name="Normal 14 18 4 5 3" xfId="8625" xr:uid="{00000000-0005-0000-0000-0000F03B0000}"/>
    <cellStyle name="Normal 14 18 4 5 3 2" xfId="8626" xr:uid="{00000000-0005-0000-0000-0000F13B0000}"/>
    <cellStyle name="Normal 14 18 4 5 3 2 2" xfId="8627" xr:uid="{00000000-0005-0000-0000-0000F23B0000}"/>
    <cellStyle name="Normal 14 18 4 5 3 2 3" xfId="8628" xr:uid="{00000000-0005-0000-0000-0000F33B0000}"/>
    <cellStyle name="Normal 14 18 4 5 3 3" xfId="8629" xr:uid="{00000000-0005-0000-0000-0000F43B0000}"/>
    <cellStyle name="Normal 14 18 4 5 3 4" xfId="8630" xr:uid="{00000000-0005-0000-0000-0000F53B0000}"/>
    <cellStyle name="Normal 14 18 4 5 3 5" xfId="8631" xr:uid="{00000000-0005-0000-0000-0000F63B0000}"/>
    <cellStyle name="Normal 14 18 4 5 3 6" xfId="8632" xr:uid="{00000000-0005-0000-0000-0000F73B0000}"/>
    <cellStyle name="Normal 14 18 4 5 4" xfId="8633" xr:uid="{00000000-0005-0000-0000-0000F83B0000}"/>
    <cellStyle name="Normal 14 18 4 5 4 2" xfId="8634" xr:uid="{00000000-0005-0000-0000-0000F93B0000}"/>
    <cellStyle name="Normal 14 18 4 5 4 3" xfId="8635" xr:uid="{00000000-0005-0000-0000-0000FA3B0000}"/>
    <cellStyle name="Normal 14 18 4 5 5" xfId="8636" xr:uid="{00000000-0005-0000-0000-0000FB3B0000}"/>
    <cellStyle name="Normal 14 18 4 5 6" xfId="8637" xr:uid="{00000000-0005-0000-0000-0000FC3B0000}"/>
    <cellStyle name="Normal 14 18 4 5 7" xfId="8638" xr:uid="{00000000-0005-0000-0000-0000FD3B0000}"/>
    <cellStyle name="Normal 14 18 4 5 8" xfId="8639" xr:uid="{00000000-0005-0000-0000-0000FE3B0000}"/>
    <cellStyle name="Normal 14 18 4 6" xfId="8640" xr:uid="{00000000-0005-0000-0000-0000FF3B0000}"/>
    <cellStyle name="Normal 14 18 4 7" xfId="8641" xr:uid="{00000000-0005-0000-0000-0000003C0000}"/>
    <cellStyle name="Normal 14 18 5" xfId="8642" xr:uid="{00000000-0005-0000-0000-0000013C0000}"/>
    <cellStyle name="Normal 14 18 5 2" xfId="8643" xr:uid="{00000000-0005-0000-0000-0000023C0000}"/>
    <cellStyle name="Normal 14 18 5 2 2" xfId="8644" xr:uid="{00000000-0005-0000-0000-0000033C0000}"/>
    <cellStyle name="Normal 14 18 5 2 2 2" xfId="8645" xr:uid="{00000000-0005-0000-0000-0000043C0000}"/>
    <cellStyle name="Normal 14 18 5 2 3" xfId="8646" xr:uid="{00000000-0005-0000-0000-0000053C0000}"/>
    <cellStyle name="Normal 14 18 5 2 4" xfId="8647" xr:uid="{00000000-0005-0000-0000-0000063C0000}"/>
    <cellStyle name="Normal 14 18 5 3" xfId="8648" xr:uid="{00000000-0005-0000-0000-0000073C0000}"/>
    <cellStyle name="Normal 14 18 5 4" xfId="8649" xr:uid="{00000000-0005-0000-0000-0000083C0000}"/>
    <cellStyle name="Normal 14 18 5 4 2" xfId="8650" xr:uid="{00000000-0005-0000-0000-0000093C0000}"/>
    <cellStyle name="Normal 14 18 5 4 2 2" xfId="8651" xr:uid="{00000000-0005-0000-0000-00000A3C0000}"/>
    <cellStyle name="Normal 14 18 5 4 2 2 2" xfId="8652" xr:uid="{00000000-0005-0000-0000-00000B3C0000}"/>
    <cellStyle name="Normal 14 18 5 4 2 2 3" xfId="8653" xr:uid="{00000000-0005-0000-0000-00000C3C0000}"/>
    <cellStyle name="Normal 14 18 5 4 2 2 4" xfId="8654" xr:uid="{00000000-0005-0000-0000-00000D3C0000}"/>
    <cellStyle name="Normal 14 18 5 4 2 2 5" xfId="8655" xr:uid="{00000000-0005-0000-0000-00000E3C0000}"/>
    <cellStyle name="Normal 14 18 5 4 2 3" xfId="8656" xr:uid="{00000000-0005-0000-0000-00000F3C0000}"/>
    <cellStyle name="Normal 14 18 5 4 2 4" xfId="8657" xr:uid="{00000000-0005-0000-0000-0000103C0000}"/>
    <cellStyle name="Normal 14 18 5 4 2 5" xfId="8658" xr:uid="{00000000-0005-0000-0000-0000113C0000}"/>
    <cellStyle name="Normal 14 18 5 4 2 6" xfId="8659" xr:uid="{00000000-0005-0000-0000-0000123C0000}"/>
    <cellStyle name="Normal 14 18 5 4 3" xfId="8660" xr:uid="{00000000-0005-0000-0000-0000133C0000}"/>
    <cellStyle name="Normal 14 18 5 4 3 2" xfId="8661" xr:uid="{00000000-0005-0000-0000-0000143C0000}"/>
    <cellStyle name="Normal 14 18 5 4 3 2 2" xfId="8662" xr:uid="{00000000-0005-0000-0000-0000153C0000}"/>
    <cellStyle name="Normal 14 18 5 4 3 2 3" xfId="8663" xr:uid="{00000000-0005-0000-0000-0000163C0000}"/>
    <cellStyle name="Normal 14 18 5 4 3 3" xfId="8664" xr:uid="{00000000-0005-0000-0000-0000173C0000}"/>
    <cellStyle name="Normal 14 18 5 4 3 4" xfId="8665" xr:uid="{00000000-0005-0000-0000-0000183C0000}"/>
    <cellStyle name="Normal 14 18 5 4 3 5" xfId="8666" xr:uid="{00000000-0005-0000-0000-0000193C0000}"/>
    <cellStyle name="Normal 14 18 5 4 3 6" xfId="8667" xr:uid="{00000000-0005-0000-0000-00001A3C0000}"/>
    <cellStyle name="Normal 14 18 5 4 4" xfId="8668" xr:uid="{00000000-0005-0000-0000-00001B3C0000}"/>
    <cellStyle name="Normal 14 18 5 4 4 2" xfId="8669" xr:uid="{00000000-0005-0000-0000-00001C3C0000}"/>
    <cellStyle name="Normal 14 18 5 4 4 3" xfId="8670" xr:uid="{00000000-0005-0000-0000-00001D3C0000}"/>
    <cellStyle name="Normal 14 18 5 4 5" xfId="8671" xr:uid="{00000000-0005-0000-0000-00001E3C0000}"/>
    <cellStyle name="Normal 14 18 5 4 6" xfId="8672" xr:uid="{00000000-0005-0000-0000-00001F3C0000}"/>
    <cellStyle name="Normal 14 18 5 4 7" xfId="8673" xr:uid="{00000000-0005-0000-0000-0000203C0000}"/>
    <cellStyle name="Normal 14 18 5 4 8" xfId="8674" xr:uid="{00000000-0005-0000-0000-0000213C0000}"/>
    <cellStyle name="Normal 14 18 5 5" xfId="8675" xr:uid="{00000000-0005-0000-0000-0000223C0000}"/>
    <cellStyle name="Normal 14 18 5 5 2" xfId="8676" xr:uid="{00000000-0005-0000-0000-0000233C0000}"/>
    <cellStyle name="Normal 14 18 5 5 2 2" xfId="8677" xr:uid="{00000000-0005-0000-0000-0000243C0000}"/>
    <cellStyle name="Normal 14 18 5 5 2 2 2" xfId="8678" xr:uid="{00000000-0005-0000-0000-0000253C0000}"/>
    <cellStyle name="Normal 14 18 5 5 2 2 3" xfId="8679" xr:uid="{00000000-0005-0000-0000-0000263C0000}"/>
    <cellStyle name="Normal 14 18 5 5 2 2 4" xfId="8680" xr:uid="{00000000-0005-0000-0000-0000273C0000}"/>
    <cellStyle name="Normal 14 18 5 5 2 2 5" xfId="8681" xr:uid="{00000000-0005-0000-0000-0000283C0000}"/>
    <cellStyle name="Normal 14 18 5 5 2 3" xfId="8682" xr:uid="{00000000-0005-0000-0000-0000293C0000}"/>
    <cellStyle name="Normal 14 18 5 5 2 4" xfId="8683" xr:uid="{00000000-0005-0000-0000-00002A3C0000}"/>
    <cellStyle name="Normal 14 18 5 5 2 5" xfId="8684" xr:uid="{00000000-0005-0000-0000-00002B3C0000}"/>
    <cellStyle name="Normal 14 18 5 5 2 6" xfId="8685" xr:uid="{00000000-0005-0000-0000-00002C3C0000}"/>
    <cellStyle name="Normal 14 18 5 5 3" xfId="8686" xr:uid="{00000000-0005-0000-0000-00002D3C0000}"/>
    <cellStyle name="Normal 14 18 5 5 3 2" xfId="8687" xr:uid="{00000000-0005-0000-0000-00002E3C0000}"/>
    <cellStyle name="Normal 14 18 5 5 3 2 2" xfId="8688" xr:uid="{00000000-0005-0000-0000-00002F3C0000}"/>
    <cellStyle name="Normal 14 18 5 5 3 2 3" xfId="8689" xr:uid="{00000000-0005-0000-0000-0000303C0000}"/>
    <cellStyle name="Normal 14 18 5 5 3 3" xfId="8690" xr:uid="{00000000-0005-0000-0000-0000313C0000}"/>
    <cellStyle name="Normal 14 18 5 5 3 4" xfId="8691" xr:uid="{00000000-0005-0000-0000-0000323C0000}"/>
    <cellStyle name="Normal 14 18 5 5 3 5" xfId="8692" xr:uid="{00000000-0005-0000-0000-0000333C0000}"/>
    <cellStyle name="Normal 14 18 5 5 3 6" xfId="8693" xr:uid="{00000000-0005-0000-0000-0000343C0000}"/>
    <cellStyle name="Normal 14 18 5 5 4" xfId="8694" xr:uid="{00000000-0005-0000-0000-0000353C0000}"/>
    <cellStyle name="Normal 14 18 5 5 4 2" xfId="8695" xr:uid="{00000000-0005-0000-0000-0000363C0000}"/>
    <cellStyle name="Normal 14 18 5 5 4 3" xfId="8696" xr:uid="{00000000-0005-0000-0000-0000373C0000}"/>
    <cellStyle name="Normal 14 18 5 5 5" xfId="8697" xr:uid="{00000000-0005-0000-0000-0000383C0000}"/>
    <cellStyle name="Normal 14 18 5 5 6" xfId="8698" xr:uid="{00000000-0005-0000-0000-0000393C0000}"/>
    <cellStyle name="Normal 14 18 5 5 7" xfId="8699" xr:uid="{00000000-0005-0000-0000-00003A3C0000}"/>
    <cellStyle name="Normal 14 18 5 5 8" xfId="8700" xr:uid="{00000000-0005-0000-0000-00003B3C0000}"/>
    <cellStyle name="Normal 14 18 5 6" xfId="8701" xr:uid="{00000000-0005-0000-0000-00003C3C0000}"/>
    <cellStyle name="Normal 14 18 5 7" xfId="8702" xr:uid="{00000000-0005-0000-0000-00003D3C0000}"/>
    <cellStyle name="Normal 14 18 6" xfId="8703" xr:uid="{00000000-0005-0000-0000-00003E3C0000}"/>
    <cellStyle name="Normal 14 18 6 2" xfId="8704" xr:uid="{00000000-0005-0000-0000-00003F3C0000}"/>
    <cellStyle name="Normal 14 18 6 2 2" xfId="8705" xr:uid="{00000000-0005-0000-0000-0000403C0000}"/>
    <cellStyle name="Normal 14 18 6 2 2 2" xfId="8706" xr:uid="{00000000-0005-0000-0000-0000413C0000}"/>
    <cellStyle name="Normal 14 18 6 2 3" xfId="8707" xr:uid="{00000000-0005-0000-0000-0000423C0000}"/>
    <cellStyle name="Normal 14 18 6 2 4" xfId="8708" xr:uid="{00000000-0005-0000-0000-0000433C0000}"/>
    <cellStyle name="Normal 14 18 6 3" xfId="8709" xr:uid="{00000000-0005-0000-0000-0000443C0000}"/>
    <cellStyle name="Normal 14 18 6 4" xfId="8710" xr:uid="{00000000-0005-0000-0000-0000453C0000}"/>
    <cellStyle name="Normal 14 18 6 4 2" xfId="8711" xr:uid="{00000000-0005-0000-0000-0000463C0000}"/>
    <cellStyle name="Normal 14 18 6 4 2 2" xfId="8712" xr:uid="{00000000-0005-0000-0000-0000473C0000}"/>
    <cellStyle name="Normal 14 18 6 4 2 2 2" xfId="8713" xr:uid="{00000000-0005-0000-0000-0000483C0000}"/>
    <cellStyle name="Normal 14 18 6 4 2 2 3" xfId="8714" xr:uid="{00000000-0005-0000-0000-0000493C0000}"/>
    <cellStyle name="Normal 14 18 6 4 2 2 4" xfId="8715" xr:uid="{00000000-0005-0000-0000-00004A3C0000}"/>
    <cellStyle name="Normal 14 18 6 4 2 2 5" xfId="8716" xr:uid="{00000000-0005-0000-0000-00004B3C0000}"/>
    <cellStyle name="Normal 14 18 6 4 2 3" xfId="8717" xr:uid="{00000000-0005-0000-0000-00004C3C0000}"/>
    <cellStyle name="Normal 14 18 6 4 2 4" xfId="8718" xr:uid="{00000000-0005-0000-0000-00004D3C0000}"/>
    <cellStyle name="Normal 14 18 6 4 2 5" xfId="8719" xr:uid="{00000000-0005-0000-0000-00004E3C0000}"/>
    <cellStyle name="Normal 14 18 6 4 2 6" xfId="8720" xr:uid="{00000000-0005-0000-0000-00004F3C0000}"/>
    <cellStyle name="Normal 14 18 6 4 3" xfId="8721" xr:uid="{00000000-0005-0000-0000-0000503C0000}"/>
    <cellStyle name="Normal 14 18 6 4 3 2" xfId="8722" xr:uid="{00000000-0005-0000-0000-0000513C0000}"/>
    <cellStyle name="Normal 14 18 6 4 3 2 2" xfId="8723" xr:uid="{00000000-0005-0000-0000-0000523C0000}"/>
    <cellStyle name="Normal 14 18 6 4 3 2 3" xfId="8724" xr:uid="{00000000-0005-0000-0000-0000533C0000}"/>
    <cellStyle name="Normal 14 18 6 4 3 3" xfId="8725" xr:uid="{00000000-0005-0000-0000-0000543C0000}"/>
    <cellStyle name="Normal 14 18 6 4 3 4" xfId="8726" xr:uid="{00000000-0005-0000-0000-0000553C0000}"/>
    <cellStyle name="Normal 14 18 6 4 3 5" xfId="8727" xr:uid="{00000000-0005-0000-0000-0000563C0000}"/>
    <cellStyle name="Normal 14 18 6 4 3 6" xfId="8728" xr:uid="{00000000-0005-0000-0000-0000573C0000}"/>
    <cellStyle name="Normal 14 18 6 4 4" xfId="8729" xr:uid="{00000000-0005-0000-0000-0000583C0000}"/>
    <cellStyle name="Normal 14 18 6 4 4 2" xfId="8730" xr:uid="{00000000-0005-0000-0000-0000593C0000}"/>
    <cellStyle name="Normal 14 18 6 4 4 3" xfId="8731" xr:uid="{00000000-0005-0000-0000-00005A3C0000}"/>
    <cellStyle name="Normal 14 18 6 4 5" xfId="8732" xr:uid="{00000000-0005-0000-0000-00005B3C0000}"/>
    <cellStyle name="Normal 14 18 6 4 6" xfId="8733" xr:uid="{00000000-0005-0000-0000-00005C3C0000}"/>
    <cellStyle name="Normal 14 18 6 4 7" xfId="8734" xr:uid="{00000000-0005-0000-0000-00005D3C0000}"/>
    <cellStyle name="Normal 14 18 6 4 8" xfId="8735" xr:uid="{00000000-0005-0000-0000-00005E3C0000}"/>
    <cellStyle name="Normal 14 18 6 5" xfId="8736" xr:uid="{00000000-0005-0000-0000-00005F3C0000}"/>
    <cellStyle name="Normal 14 18 6 5 2" xfId="8737" xr:uid="{00000000-0005-0000-0000-0000603C0000}"/>
    <cellStyle name="Normal 14 18 6 5 2 2" xfId="8738" xr:uid="{00000000-0005-0000-0000-0000613C0000}"/>
    <cellStyle name="Normal 14 18 6 5 2 2 2" xfId="8739" xr:uid="{00000000-0005-0000-0000-0000623C0000}"/>
    <cellStyle name="Normal 14 18 6 5 2 2 3" xfId="8740" xr:uid="{00000000-0005-0000-0000-0000633C0000}"/>
    <cellStyle name="Normal 14 18 6 5 2 2 4" xfId="8741" xr:uid="{00000000-0005-0000-0000-0000643C0000}"/>
    <cellStyle name="Normal 14 18 6 5 2 2 5" xfId="8742" xr:uid="{00000000-0005-0000-0000-0000653C0000}"/>
    <cellStyle name="Normal 14 18 6 5 2 3" xfId="8743" xr:uid="{00000000-0005-0000-0000-0000663C0000}"/>
    <cellStyle name="Normal 14 18 6 5 2 4" xfId="8744" xr:uid="{00000000-0005-0000-0000-0000673C0000}"/>
    <cellStyle name="Normal 14 18 6 5 2 5" xfId="8745" xr:uid="{00000000-0005-0000-0000-0000683C0000}"/>
    <cellStyle name="Normal 14 18 6 5 2 6" xfId="8746" xr:uid="{00000000-0005-0000-0000-0000693C0000}"/>
    <cellStyle name="Normal 14 18 6 5 3" xfId="8747" xr:uid="{00000000-0005-0000-0000-00006A3C0000}"/>
    <cellStyle name="Normal 14 18 6 5 3 2" xfId="8748" xr:uid="{00000000-0005-0000-0000-00006B3C0000}"/>
    <cellStyle name="Normal 14 18 6 5 3 2 2" xfId="8749" xr:uid="{00000000-0005-0000-0000-00006C3C0000}"/>
    <cellStyle name="Normal 14 18 6 5 3 2 3" xfId="8750" xr:uid="{00000000-0005-0000-0000-00006D3C0000}"/>
    <cellStyle name="Normal 14 18 6 5 3 3" xfId="8751" xr:uid="{00000000-0005-0000-0000-00006E3C0000}"/>
    <cellStyle name="Normal 14 18 6 5 3 4" xfId="8752" xr:uid="{00000000-0005-0000-0000-00006F3C0000}"/>
    <cellStyle name="Normal 14 18 6 5 3 5" xfId="8753" xr:uid="{00000000-0005-0000-0000-0000703C0000}"/>
    <cellStyle name="Normal 14 18 6 5 3 6" xfId="8754" xr:uid="{00000000-0005-0000-0000-0000713C0000}"/>
    <cellStyle name="Normal 14 18 6 5 4" xfId="8755" xr:uid="{00000000-0005-0000-0000-0000723C0000}"/>
    <cellStyle name="Normal 14 18 6 5 4 2" xfId="8756" xr:uid="{00000000-0005-0000-0000-0000733C0000}"/>
    <cellStyle name="Normal 14 18 6 5 4 3" xfId="8757" xr:uid="{00000000-0005-0000-0000-0000743C0000}"/>
    <cellStyle name="Normal 14 18 6 5 5" xfId="8758" xr:uid="{00000000-0005-0000-0000-0000753C0000}"/>
    <cellStyle name="Normal 14 18 6 5 6" xfId="8759" xr:uid="{00000000-0005-0000-0000-0000763C0000}"/>
    <cellStyle name="Normal 14 18 6 5 7" xfId="8760" xr:uid="{00000000-0005-0000-0000-0000773C0000}"/>
    <cellStyle name="Normal 14 18 6 5 8" xfId="8761" xr:uid="{00000000-0005-0000-0000-0000783C0000}"/>
    <cellStyle name="Normal 14 18 6 6" xfId="8762" xr:uid="{00000000-0005-0000-0000-0000793C0000}"/>
    <cellStyle name="Normal 14 18 6 7" xfId="8763" xr:uid="{00000000-0005-0000-0000-00007A3C0000}"/>
    <cellStyle name="Normal 14 18 7" xfId="8764" xr:uid="{00000000-0005-0000-0000-00007B3C0000}"/>
    <cellStyle name="Normal 14 18 7 2" xfId="8765" xr:uid="{00000000-0005-0000-0000-00007C3C0000}"/>
    <cellStyle name="Normal 14 18 7 2 2" xfId="8766" xr:uid="{00000000-0005-0000-0000-00007D3C0000}"/>
    <cellStyle name="Normal 14 18 7 2 2 2" xfId="8767" xr:uid="{00000000-0005-0000-0000-00007E3C0000}"/>
    <cellStyle name="Normal 14 18 7 2 3" xfId="8768" xr:uid="{00000000-0005-0000-0000-00007F3C0000}"/>
    <cellStyle name="Normal 14 18 7 2 4" xfId="8769" xr:uid="{00000000-0005-0000-0000-0000803C0000}"/>
    <cellStyle name="Normal 14 18 7 3" xfId="8770" xr:uid="{00000000-0005-0000-0000-0000813C0000}"/>
    <cellStyle name="Normal 14 18 7 4" xfId="8771" xr:uid="{00000000-0005-0000-0000-0000823C0000}"/>
    <cellStyle name="Normal 14 18 7 4 2" xfId="8772" xr:uid="{00000000-0005-0000-0000-0000833C0000}"/>
    <cellStyle name="Normal 14 18 7 4 2 2" xfId="8773" xr:uid="{00000000-0005-0000-0000-0000843C0000}"/>
    <cellStyle name="Normal 14 18 7 4 2 2 2" xfId="8774" xr:uid="{00000000-0005-0000-0000-0000853C0000}"/>
    <cellStyle name="Normal 14 18 7 4 2 2 3" xfId="8775" xr:uid="{00000000-0005-0000-0000-0000863C0000}"/>
    <cellStyle name="Normal 14 18 7 4 2 2 4" xfId="8776" xr:uid="{00000000-0005-0000-0000-0000873C0000}"/>
    <cellStyle name="Normal 14 18 7 4 2 2 5" xfId="8777" xr:uid="{00000000-0005-0000-0000-0000883C0000}"/>
    <cellStyle name="Normal 14 18 7 4 2 3" xfId="8778" xr:uid="{00000000-0005-0000-0000-0000893C0000}"/>
    <cellStyle name="Normal 14 18 7 4 2 4" xfId="8779" xr:uid="{00000000-0005-0000-0000-00008A3C0000}"/>
    <cellStyle name="Normal 14 18 7 4 2 5" xfId="8780" xr:uid="{00000000-0005-0000-0000-00008B3C0000}"/>
    <cellStyle name="Normal 14 18 7 4 2 6" xfId="8781" xr:uid="{00000000-0005-0000-0000-00008C3C0000}"/>
    <cellStyle name="Normal 14 18 7 4 3" xfId="8782" xr:uid="{00000000-0005-0000-0000-00008D3C0000}"/>
    <cellStyle name="Normal 14 18 7 4 3 2" xfId="8783" xr:uid="{00000000-0005-0000-0000-00008E3C0000}"/>
    <cellStyle name="Normal 14 18 7 4 3 2 2" xfId="8784" xr:uid="{00000000-0005-0000-0000-00008F3C0000}"/>
    <cellStyle name="Normal 14 18 7 4 3 2 3" xfId="8785" xr:uid="{00000000-0005-0000-0000-0000903C0000}"/>
    <cellStyle name="Normal 14 18 7 4 3 3" xfId="8786" xr:uid="{00000000-0005-0000-0000-0000913C0000}"/>
    <cellStyle name="Normal 14 18 7 4 3 4" xfId="8787" xr:uid="{00000000-0005-0000-0000-0000923C0000}"/>
    <cellStyle name="Normal 14 18 7 4 3 5" xfId="8788" xr:uid="{00000000-0005-0000-0000-0000933C0000}"/>
    <cellStyle name="Normal 14 18 7 4 3 6" xfId="8789" xr:uid="{00000000-0005-0000-0000-0000943C0000}"/>
    <cellStyle name="Normal 14 18 7 4 4" xfId="8790" xr:uid="{00000000-0005-0000-0000-0000953C0000}"/>
    <cellStyle name="Normal 14 18 7 4 4 2" xfId="8791" xr:uid="{00000000-0005-0000-0000-0000963C0000}"/>
    <cellStyle name="Normal 14 18 7 4 4 3" xfId="8792" xr:uid="{00000000-0005-0000-0000-0000973C0000}"/>
    <cellStyle name="Normal 14 18 7 4 5" xfId="8793" xr:uid="{00000000-0005-0000-0000-0000983C0000}"/>
    <cellStyle name="Normal 14 18 7 4 6" xfId="8794" xr:uid="{00000000-0005-0000-0000-0000993C0000}"/>
    <cellStyle name="Normal 14 18 7 4 7" xfId="8795" xr:uid="{00000000-0005-0000-0000-00009A3C0000}"/>
    <cellStyle name="Normal 14 18 7 4 8" xfId="8796" xr:uid="{00000000-0005-0000-0000-00009B3C0000}"/>
    <cellStyle name="Normal 14 18 7 5" xfId="8797" xr:uid="{00000000-0005-0000-0000-00009C3C0000}"/>
    <cellStyle name="Normal 14 18 7 5 2" xfId="8798" xr:uid="{00000000-0005-0000-0000-00009D3C0000}"/>
    <cellStyle name="Normal 14 18 7 5 2 2" xfId="8799" xr:uid="{00000000-0005-0000-0000-00009E3C0000}"/>
    <cellStyle name="Normal 14 18 7 5 2 2 2" xfId="8800" xr:uid="{00000000-0005-0000-0000-00009F3C0000}"/>
    <cellStyle name="Normal 14 18 7 5 2 2 3" xfId="8801" xr:uid="{00000000-0005-0000-0000-0000A03C0000}"/>
    <cellStyle name="Normal 14 18 7 5 2 2 4" xfId="8802" xr:uid="{00000000-0005-0000-0000-0000A13C0000}"/>
    <cellStyle name="Normal 14 18 7 5 2 2 5" xfId="8803" xr:uid="{00000000-0005-0000-0000-0000A23C0000}"/>
    <cellStyle name="Normal 14 18 7 5 2 3" xfId="8804" xr:uid="{00000000-0005-0000-0000-0000A33C0000}"/>
    <cellStyle name="Normal 14 18 7 5 2 4" xfId="8805" xr:uid="{00000000-0005-0000-0000-0000A43C0000}"/>
    <cellStyle name="Normal 14 18 7 5 2 5" xfId="8806" xr:uid="{00000000-0005-0000-0000-0000A53C0000}"/>
    <cellStyle name="Normal 14 18 7 5 2 6" xfId="8807" xr:uid="{00000000-0005-0000-0000-0000A63C0000}"/>
    <cellStyle name="Normal 14 18 7 5 3" xfId="8808" xr:uid="{00000000-0005-0000-0000-0000A73C0000}"/>
    <cellStyle name="Normal 14 18 7 5 3 2" xfId="8809" xr:uid="{00000000-0005-0000-0000-0000A83C0000}"/>
    <cellStyle name="Normal 14 18 7 5 3 2 2" xfId="8810" xr:uid="{00000000-0005-0000-0000-0000A93C0000}"/>
    <cellStyle name="Normal 14 18 7 5 3 2 3" xfId="8811" xr:uid="{00000000-0005-0000-0000-0000AA3C0000}"/>
    <cellStyle name="Normal 14 18 7 5 3 3" xfId="8812" xr:uid="{00000000-0005-0000-0000-0000AB3C0000}"/>
    <cellStyle name="Normal 14 18 7 5 3 4" xfId="8813" xr:uid="{00000000-0005-0000-0000-0000AC3C0000}"/>
    <cellStyle name="Normal 14 18 7 5 3 5" xfId="8814" xr:uid="{00000000-0005-0000-0000-0000AD3C0000}"/>
    <cellStyle name="Normal 14 18 7 5 3 6" xfId="8815" xr:uid="{00000000-0005-0000-0000-0000AE3C0000}"/>
    <cellStyle name="Normal 14 18 7 5 4" xfId="8816" xr:uid="{00000000-0005-0000-0000-0000AF3C0000}"/>
    <cellStyle name="Normal 14 18 7 5 4 2" xfId="8817" xr:uid="{00000000-0005-0000-0000-0000B03C0000}"/>
    <cellStyle name="Normal 14 18 7 5 4 3" xfId="8818" xr:uid="{00000000-0005-0000-0000-0000B13C0000}"/>
    <cellStyle name="Normal 14 18 7 5 5" xfId="8819" xr:uid="{00000000-0005-0000-0000-0000B23C0000}"/>
    <cellStyle name="Normal 14 18 7 5 6" xfId="8820" xr:uid="{00000000-0005-0000-0000-0000B33C0000}"/>
    <cellStyle name="Normal 14 18 7 5 7" xfId="8821" xr:uid="{00000000-0005-0000-0000-0000B43C0000}"/>
    <cellStyle name="Normal 14 18 7 5 8" xfId="8822" xr:uid="{00000000-0005-0000-0000-0000B53C0000}"/>
    <cellStyle name="Normal 14 18 7 6" xfId="8823" xr:uid="{00000000-0005-0000-0000-0000B63C0000}"/>
    <cellStyle name="Normal 14 18 7 7" xfId="8824" xr:uid="{00000000-0005-0000-0000-0000B73C0000}"/>
    <cellStyle name="Normal 14 18 8" xfId="8825" xr:uid="{00000000-0005-0000-0000-0000B83C0000}"/>
    <cellStyle name="Normal 14 18 8 2" xfId="8826" xr:uid="{00000000-0005-0000-0000-0000B93C0000}"/>
    <cellStyle name="Normal 14 18 8 2 2" xfId="8827" xr:uid="{00000000-0005-0000-0000-0000BA3C0000}"/>
    <cellStyle name="Normal 14 18 8 2 2 2" xfId="8828" xr:uid="{00000000-0005-0000-0000-0000BB3C0000}"/>
    <cellStyle name="Normal 14 18 8 2 3" xfId="8829" xr:uid="{00000000-0005-0000-0000-0000BC3C0000}"/>
    <cellStyle name="Normal 14 18 8 2 4" xfId="8830" xr:uid="{00000000-0005-0000-0000-0000BD3C0000}"/>
    <cellStyle name="Normal 14 18 8 3" xfId="8831" xr:uid="{00000000-0005-0000-0000-0000BE3C0000}"/>
    <cellStyle name="Normal 14 18 8 4" xfId="8832" xr:uid="{00000000-0005-0000-0000-0000BF3C0000}"/>
    <cellStyle name="Normal 14 18 8 4 2" xfId="8833" xr:uid="{00000000-0005-0000-0000-0000C03C0000}"/>
    <cellStyle name="Normal 14 18 8 4 2 2" xfId="8834" xr:uid="{00000000-0005-0000-0000-0000C13C0000}"/>
    <cellStyle name="Normal 14 18 8 4 2 2 2" xfId="8835" xr:uid="{00000000-0005-0000-0000-0000C23C0000}"/>
    <cellStyle name="Normal 14 18 8 4 2 2 3" xfId="8836" xr:uid="{00000000-0005-0000-0000-0000C33C0000}"/>
    <cellStyle name="Normal 14 18 8 4 2 2 4" xfId="8837" xr:uid="{00000000-0005-0000-0000-0000C43C0000}"/>
    <cellStyle name="Normal 14 18 8 4 2 2 5" xfId="8838" xr:uid="{00000000-0005-0000-0000-0000C53C0000}"/>
    <cellStyle name="Normal 14 18 8 4 2 3" xfId="8839" xr:uid="{00000000-0005-0000-0000-0000C63C0000}"/>
    <cellStyle name="Normal 14 18 8 4 2 4" xfId="8840" xr:uid="{00000000-0005-0000-0000-0000C73C0000}"/>
    <cellStyle name="Normal 14 18 8 4 2 5" xfId="8841" xr:uid="{00000000-0005-0000-0000-0000C83C0000}"/>
    <cellStyle name="Normal 14 18 8 4 2 6" xfId="8842" xr:uid="{00000000-0005-0000-0000-0000C93C0000}"/>
    <cellStyle name="Normal 14 18 8 4 3" xfId="8843" xr:uid="{00000000-0005-0000-0000-0000CA3C0000}"/>
    <cellStyle name="Normal 14 18 8 4 3 2" xfId="8844" xr:uid="{00000000-0005-0000-0000-0000CB3C0000}"/>
    <cellStyle name="Normal 14 18 8 4 3 2 2" xfId="8845" xr:uid="{00000000-0005-0000-0000-0000CC3C0000}"/>
    <cellStyle name="Normal 14 18 8 4 3 2 3" xfId="8846" xr:uid="{00000000-0005-0000-0000-0000CD3C0000}"/>
    <cellStyle name="Normal 14 18 8 4 3 3" xfId="8847" xr:uid="{00000000-0005-0000-0000-0000CE3C0000}"/>
    <cellStyle name="Normal 14 18 8 4 3 4" xfId="8848" xr:uid="{00000000-0005-0000-0000-0000CF3C0000}"/>
    <cellStyle name="Normal 14 18 8 4 3 5" xfId="8849" xr:uid="{00000000-0005-0000-0000-0000D03C0000}"/>
    <cellStyle name="Normal 14 18 8 4 3 6" xfId="8850" xr:uid="{00000000-0005-0000-0000-0000D13C0000}"/>
    <cellStyle name="Normal 14 18 8 4 4" xfId="8851" xr:uid="{00000000-0005-0000-0000-0000D23C0000}"/>
    <cellStyle name="Normal 14 18 8 4 4 2" xfId="8852" xr:uid="{00000000-0005-0000-0000-0000D33C0000}"/>
    <cellStyle name="Normal 14 18 8 4 4 3" xfId="8853" xr:uid="{00000000-0005-0000-0000-0000D43C0000}"/>
    <cellStyle name="Normal 14 18 8 4 5" xfId="8854" xr:uid="{00000000-0005-0000-0000-0000D53C0000}"/>
    <cellStyle name="Normal 14 18 8 4 6" xfId="8855" xr:uid="{00000000-0005-0000-0000-0000D63C0000}"/>
    <cellStyle name="Normal 14 18 8 4 7" xfId="8856" xr:uid="{00000000-0005-0000-0000-0000D73C0000}"/>
    <cellStyle name="Normal 14 18 8 4 8" xfId="8857" xr:uid="{00000000-0005-0000-0000-0000D83C0000}"/>
    <cellStyle name="Normal 14 18 8 5" xfId="8858" xr:uid="{00000000-0005-0000-0000-0000D93C0000}"/>
    <cellStyle name="Normal 14 18 8 5 2" xfId="8859" xr:uid="{00000000-0005-0000-0000-0000DA3C0000}"/>
    <cellStyle name="Normal 14 18 8 5 2 2" xfId="8860" xr:uid="{00000000-0005-0000-0000-0000DB3C0000}"/>
    <cellStyle name="Normal 14 18 8 5 2 2 2" xfId="8861" xr:uid="{00000000-0005-0000-0000-0000DC3C0000}"/>
    <cellStyle name="Normal 14 18 8 5 2 2 3" xfId="8862" xr:uid="{00000000-0005-0000-0000-0000DD3C0000}"/>
    <cellStyle name="Normal 14 18 8 5 2 2 4" xfId="8863" xr:uid="{00000000-0005-0000-0000-0000DE3C0000}"/>
    <cellStyle name="Normal 14 18 8 5 2 2 5" xfId="8864" xr:uid="{00000000-0005-0000-0000-0000DF3C0000}"/>
    <cellStyle name="Normal 14 18 8 5 2 3" xfId="8865" xr:uid="{00000000-0005-0000-0000-0000E03C0000}"/>
    <cellStyle name="Normal 14 18 8 5 2 4" xfId="8866" xr:uid="{00000000-0005-0000-0000-0000E13C0000}"/>
    <cellStyle name="Normal 14 18 8 5 2 5" xfId="8867" xr:uid="{00000000-0005-0000-0000-0000E23C0000}"/>
    <cellStyle name="Normal 14 18 8 5 2 6" xfId="8868" xr:uid="{00000000-0005-0000-0000-0000E33C0000}"/>
    <cellStyle name="Normal 14 18 8 5 3" xfId="8869" xr:uid="{00000000-0005-0000-0000-0000E43C0000}"/>
    <cellStyle name="Normal 14 18 8 5 3 2" xfId="8870" xr:uid="{00000000-0005-0000-0000-0000E53C0000}"/>
    <cellStyle name="Normal 14 18 8 5 3 2 2" xfId="8871" xr:uid="{00000000-0005-0000-0000-0000E63C0000}"/>
    <cellStyle name="Normal 14 18 8 5 3 2 3" xfId="8872" xr:uid="{00000000-0005-0000-0000-0000E73C0000}"/>
    <cellStyle name="Normal 14 18 8 5 3 3" xfId="8873" xr:uid="{00000000-0005-0000-0000-0000E83C0000}"/>
    <cellStyle name="Normal 14 18 8 5 3 4" xfId="8874" xr:uid="{00000000-0005-0000-0000-0000E93C0000}"/>
    <cellStyle name="Normal 14 18 8 5 3 5" xfId="8875" xr:uid="{00000000-0005-0000-0000-0000EA3C0000}"/>
    <cellStyle name="Normal 14 18 8 5 3 6" xfId="8876" xr:uid="{00000000-0005-0000-0000-0000EB3C0000}"/>
    <cellStyle name="Normal 14 18 8 5 4" xfId="8877" xr:uid="{00000000-0005-0000-0000-0000EC3C0000}"/>
    <cellStyle name="Normal 14 18 8 5 4 2" xfId="8878" xr:uid="{00000000-0005-0000-0000-0000ED3C0000}"/>
    <cellStyle name="Normal 14 18 8 5 4 3" xfId="8879" xr:uid="{00000000-0005-0000-0000-0000EE3C0000}"/>
    <cellStyle name="Normal 14 18 8 5 5" xfId="8880" xr:uid="{00000000-0005-0000-0000-0000EF3C0000}"/>
    <cellStyle name="Normal 14 18 8 5 6" xfId="8881" xr:uid="{00000000-0005-0000-0000-0000F03C0000}"/>
    <cellStyle name="Normal 14 18 8 5 7" xfId="8882" xr:uid="{00000000-0005-0000-0000-0000F13C0000}"/>
    <cellStyle name="Normal 14 18 8 5 8" xfId="8883" xr:uid="{00000000-0005-0000-0000-0000F23C0000}"/>
    <cellStyle name="Normal 14 18 8 6" xfId="8884" xr:uid="{00000000-0005-0000-0000-0000F33C0000}"/>
    <cellStyle name="Normal 14 18 8 7" xfId="8885" xr:uid="{00000000-0005-0000-0000-0000F43C0000}"/>
    <cellStyle name="Normal 14 18 9" xfId="8886" xr:uid="{00000000-0005-0000-0000-0000F53C0000}"/>
    <cellStyle name="Normal 14 18 9 2" xfId="8887" xr:uid="{00000000-0005-0000-0000-0000F63C0000}"/>
    <cellStyle name="Normal 14 18 9 2 2" xfId="8888" xr:uid="{00000000-0005-0000-0000-0000F73C0000}"/>
    <cellStyle name="Normal 14 18 9 2 2 2" xfId="8889" xr:uid="{00000000-0005-0000-0000-0000F83C0000}"/>
    <cellStyle name="Normal 14 18 9 2 3" xfId="8890" xr:uid="{00000000-0005-0000-0000-0000F93C0000}"/>
    <cellStyle name="Normal 14 18 9 2 4" xfId="8891" xr:uid="{00000000-0005-0000-0000-0000FA3C0000}"/>
    <cellStyle name="Normal 14 18 9 3" xfId="8892" xr:uid="{00000000-0005-0000-0000-0000FB3C0000}"/>
    <cellStyle name="Normal 14 18 9 4" xfId="8893" xr:uid="{00000000-0005-0000-0000-0000FC3C0000}"/>
    <cellStyle name="Normal 14 18 9 4 2" xfId="8894" xr:uid="{00000000-0005-0000-0000-0000FD3C0000}"/>
    <cellStyle name="Normal 14 18 9 4 2 2" xfId="8895" xr:uid="{00000000-0005-0000-0000-0000FE3C0000}"/>
    <cellStyle name="Normal 14 18 9 4 2 2 2" xfId="8896" xr:uid="{00000000-0005-0000-0000-0000FF3C0000}"/>
    <cellStyle name="Normal 14 18 9 4 2 2 3" xfId="8897" xr:uid="{00000000-0005-0000-0000-0000003D0000}"/>
    <cellStyle name="Normal 14 18 9 4 2 2 4" xfId="8898" xr:uid="{00000000-0005-0000-0000-0000013D0000}"/>
    <cellStyle name="Normal 14 18 9 4 2 2 5" xfId="8899" xr:uid="{00000000-0005-0000-0000-0000023D0000}"/>
    <cellStyle name="Normal 14 18 9 4 2 3" xfId="8900" xr:uid="{00000000-0005-0000-0000-0000033D0000}"/>
    <cellStyle name="Normal 14 18 9 4 2 4" xfId="8901" xr:uid="{00000000-0005-0000-0000-0000043D0000}"/>
    <cellStyle name="Normal 14 18 9 4 2 5" xfId="8902" xr:uid="{00000000-0005-0000-0000-0000053D0000}"/>
    <cellStyle name="Normal 14 18 9 4 2 6" xfId="8903" xr:uid="{00000000-0005-0000-0000-0000063D0000}"/>
    <cellStyle name="Normal 14 18 9 4 3" xfId="8904" xr:uid="{00000000-0005-0000-0000-0000073D0000}"/>
    <cellStyle name="Normal 14 18 9 4 3 2" xfId="8905" xr:uid="{00000000-0005-0000-0000-0000083D0000}"/>
    <cellStyle name="Normal 14 18 9 4 3 2 2" xfId="8906" xr:uid="{00000000-0005-0000-0000-0000093D0000}"/>
    <cellStyle name="Normal 14 18 9 4 3 2 3" xfId="8907" xr:uid="{00000000-0005-0000-0000-00000A3D0000}"/>
    <cellStyle name="Normal 14 18 9 4 3 3" xfId="8908" xr:uid="{00000000-0005-0000-0000-00000B3D0000}"/>
    <cellStyle name="Normal 14 18 9 4 3 4" xfId="8909" xr:uid="{00000000-0005-0000-0000-00000C3D0000}"/>
    <cellStyle name="Normal 14 18 9 4 3 5" xfId="8910" xr:uid="{00000000-0005-0000-0000-00000D3D0000}"/>
    <cellStyle name="Normal 14 18 9 4 3 6" xfId="8911" xr:uid="{00000000-0005-0000-0000-00000E3D0000}"/>
    <cellStyle name="Normal 14 18 9 4 4" xfId="8912" xr:uid="{00000000-0005-0000-0000-00000F3D0000}"/>
    <cellStyle name="Normal 14 18 9 4 4 2" xfId="8913" xr:uid="{00000000-0005-0000-0000-0000103D0000}"/>
    <cellStyle name="Normal 14 18 9 4 4 3" xfId="8914" xr:uid="{00000000-0005-0000-0000-0000113D0000}"/>
    <cellStyle name="Normal 14 18 9 4 5" xfId="8915" xr:uid="{00000000-0005-0000-0000-0000123D0000}"/>
    <cellStyle name="Normal 14 18 9 4 6" xfId="8916" xr:uid="{00000000-0005-0000-0000-0000133D0000}"/>
    <cellStyle name="Normal 14 18 9 4 7" xfId="8917" xr:uid="{00000000-0005-0000-0000-0000143D0000}"/>
    <cellStyle name="Normal 14 18 9 4 8" xfId="8918" xr:uid="{00000000-0005-0000-0000-0000153D0000}"/>
    <cellStyle name="Normal 14 18 9 5" xfId="8919" xr:uid="{00000000-0005-0000-0000-0000163D0000}"/>
    <cellStyle name="Normal 14 18 9 5 2" xfId="8920" xr:uid="{00000000-0005-0000-0000-0000173D0000}"/>
    <cellStyle name="Normal 14 18 9 5 2 2" xfId="8921" xr:uid="{00000000-0005-0000-0000-0000183D0000}"/>
    <cellStyle name="Normal 14 18 9 5 2 2 2" xfId="8922" xr:uid="{00000000-0005-0000-0000-0000193D0000}"/>
    <cellStyle name="Normal 14 18 9 5 2 2 3" xfId="8923" xr:uid="{00000000-0005-0000-0000-00001A3D0000}"/>
    <cellStyle name="Normal 14 18 9 5 2 2 4" xfId="8924" xr:uid="{00000000-0005-0000-0000-00001B3D0000}"/>
    <cellStyle name="Normal 14 18 9 5 2 2 5" xfId="8925" xr:uid="{00000000-0005-0000-0000-00001C3D0000}"/>
    <cellStyle name="Normal 14 18 9 5 2 3" xfId="8926" xr:uid="{00000000-0005-0000-0000-00001D3D0000}"/>
    <cellStyle name="Normal 14 18 9 5 2 4" xfId="8927" xr:uid="{00000000-0005-0000-0000-00001E3D0000}"/>
    <cellStyle name="Normal 14 18 9 5 2 5" xfId="8928" xr:uid="{00000000-0005-0000-0000-00001F3D0000}"/>
    <cellStyle name="Normal 14 18 9 5 2 6" xfId="8929" xr:uid="{00000000-0005-0000-0000-0000203D0000}"/>
    <cellStyle name="Normal 14 18 9 5 3" xfId="8930" xr:uid="{00000000-0005-0000-0000-0000213D0000}"/>
    <cellStyle name="Normal 14 18 9 5 3 2" xfId="8931" xr:uid="{00000000-0005-0000-0000-0000223D0000}"/>
    <cellStyle name="Normal 14 18 9 5 3 2 2" xfId="8932" xr:uid="{00000000-0005-0000-0000-0000233D0000}"/>
    <cellStyle name="Normal 14 18 9 5 3 2 3" xfId="8933" xr:uid="{00000000-0005-0000-0000-0000243D0000}"/>
    <cellStyle name="Normal 14 18 9 5 3 3" xfId="8934" xr:uid="{00000000-0005-0000-0000-0000253D0000}"/>
    <cellStyle name="Normal 14 18 9 5 3 4" xfId="8935" xr:uid="{00000000-0005-0000-0000-0000263D0000}"/>
    <cellStyle name="Normal 14 18 9 5 3 5" xfId="8936" xr:uid="{00000000-0005-0000-0000-0000273D0000}"/>
    <cellStyle name="Normal 14 18 9 5 3 6" xfId="8937" xr:uid="{00000000-0005-0000-0000-0000283D0000}"/>
    <cellStyle name="Normal 14 18 9 5 4" xfId="8938" xr:uid="{00000000-0005-0000-0000-0000293D0000}"/>
    <cellStyle name="Normal 14 18 9 5 4 2" xfId="8939" xr:uid="{00000000-0005-0000-0000-00002A3D0000}"/>
    <cellStyle name="Normal 14 18 9 5 4 3" xfId="8940" xr:uid="{00000000-0005-0000-0000-00002B3D0000}"/>
    <cellStyle name="Normal 14 18 9 5 5" xfId="8941" xr:uid="{00000000-0005-0000-0000-00002C3D0000}"/>
    <cellStyle name="Normal 14 18 9 5 6" xfId="8942" xr:uid="{00000000-0005-0000-0000-00002D3D0000}"/>
    <cellStyle name="Normal 14 18 9 5 7" xfId="8943" xr:uid="{00000000-0005-0000-0000-00002E3D0000}"/>
    <cellStyle name="Normal 14 18 9 5 8" xfId="8944" xr:uid="{00000000-0005-0000-0000-00002F3D0000}"/>
    <cellStyle name="Normal 14 18 9 6" xfId="8945" xr:uid="{00000000-0005-0000-0000-0000303D0000}"/>
    <cellStyle name="Normal 14 18 9 7" xfId="8946" xr:uid="{00000000-0005-0000-0000-0000313D0000}"/>
    <cellStyle name="Normal 14 19" xfId="8947" xr:uid="{00000000-0005-0000-0000-0000323D0000}"/>
    <cellStyle name="Normal 14 19 2" xfId="8948" xr:uid="{00000000-0005-0000-0000-0000333D0000}"/>
    <cellStyle name="Normal 14 19 2 2" xfId="8949" xr:uid="{00000000-0005-0000-0000-0000343D0000}"/>
    <cellStyle name="Normal 14 19 2 2 2" xfId="8950" xr:uid="{00000000-0005-0000-0000-0000353D0000}"/>
    <cellStyle name="Normal 14 19 2 3" xfId="8951" xr:uid="{00000000-0005-0000-0000-0000363D0000}"/>
    <cellStyle name="Normal 14 19 2 4" xfId="8952" xr:uid="{00000000-0005-0000-0000-0000373D0000}"/>
    <cellStyle name="Normal 14 19 3" xfId="8953" xr:uid="{00000000-0005-0000-0000-0000383D0000}"/>
    <cellStyle name="Normal 14 19 4" xfId="8954" xr:uid="{00000000-0005-0000-0000-0000393D0000}"/>
    <cellStyle name="Normal 14 19 4 2" xfId="8955" xr:uid="{00000000-0005-0000-0000-00003A3D0000}"/>
    <cellStyle name="Normal 14 19 4 2 2" xfId="8956" xr:uid="{00000000-0005-0000-0000-00003B3D0000}"/>
    <cellStyle name="Normal 14 19 4 2 2 2" xfId="8957" xr:uid="{00000000-0005-0000-0000-00003C3D0000}"/>
    <cellStyle name="Normal 14 19 4 2 2 3" xfId="8958" xr:uid="{00000000-0005-0000-0000-00003D3D0000}"/>
    <cellStyle name="Normal 14 19 4 2 2 4" xfId="8959" xr:uid="{00000000-0005-0000-0000-00003E3D0000}"/>
    <cellStyle name="Normal 14 19 4 2 2 5" xfId="8960" xr:uid="{00000000-0005-0000-0000-00003F3D0000}"/>
    <cellStyle name="Normal 14 19 4 2 3" xfId="8961" xr:uid="{00000000-0005-0000-0000-0000403D0000}"/>
    <cellStyle name="Normal 14 19 4 2 4" xfId="8962" xr:uid="{00000000-0005-0000-0000-0000413D0000}"/>
    <cellStyle name="Normal 14 19 4 2 5" xfId="8963" xr:uid="{00000000-0005-0000-0000-0000423D0000}"/>
    <cellStyle name="Normal 14 19 4 2 6" xfId="8964" xr:uid="{00000000-0005-0000-0000-0000433D0000}"/>
    <cellStyle name="Normal 14 19 4 3" xfId="8965" xr:uid="{00000000-0005-0000-0000-0000443D0000}"/>
    <cellStyle name="Normal 14 19 4 3 2" xfId="8966" xr:uid="{00000000-0005-0000-0000-0000453D0000}"/>
    <cellStyle name="Normal 14 19 4 3 2 2" xfId="8967" xr:uid="{00000000-0005-0000-0000-0000463D0000}"/>
    <cellStyle name="Normal 14 19 4 3 2 3" xfId="8968" xr:uid="{00000000-0005-0000-0000-0000473D0000}"/>
    <cellStyle name="Normal 14 19 4 3 3" xfId="8969" xr:uid="{00000000-0005-0000-0000-0000483D0000}"/>
    <cellStyle name="Normal 14 19 4 3 4" xfId="8970" xr:uid="{00000000-0005-0000-0000-0000493D0000}"/>
    <cellStyle name="Normal 14 19 4 3 5" xfId="8971" xr:uid="{00000000-0005-0000-0000-00004A3D0000}"/>
    <cellStyle name="Normal 14 19 4 3 6" xfId="8972" xr:uid="{00000000-0005-0000-0000-00004B3D0000}"/>
    <cellStyle name="Normal 14 19 4 4" xfId="8973" xr:uid="{00000000-0005-0000-0000-00004C3D0000}"/>
    <cellStyle name="Normal 14 19 4 4 2" xfId="8974" xr:uid="{00000000-0005-0000-0000-00004D3D0000}"/>
    <cellStyle name="Normal 14 19 4 4 3" xfId="8975" xr:uid="{00000000-0005-0000-0000-00004E3D0000}"/>
    <cellStyle name="Normal 14 19 4 5" xfId="8976" xr:uid="{00000000-0005-0000-0000-00004F3D0000}"/>
    <cellStyle name="Normal 14 19 4 6" xfId="8977" xr:uid="{00000000-0005-0000-0000-0000503D0000}"/>
    <cellStyle name="Normal 14 19 4 7" xfId="8978" xr:uid="{00000000-0005-0000-0000-0000513D0000}"/>
    <cellStyle name="Normal 14 19 4 8" xfId="8979" xr:uid="{00000000-0005-0000-0000-0000523D0000}"/>
    <cellStyle name="Normal 14 19 5" xfId="8980" xr:uid="{00000000-0005-0000-0000-0000533D0000}"/>
    <cellStyle name="Normal 14 19 5 2" xfId="8981" xr:uid="{00000000-0005-0000-0000-0000543D0000}"/>
    <cellStyle name="Normal 14 19 5 2 2" xfId="8982" xr:uid="{00000000-0005-0000-0000-0000553D0000}"/>
    <cellStyle name="Normal 14 19 5 2 2 2" xfId="8983" xr:uid="{00000000-0005-0000-0000-0000563D0000}"/>
    <cellStyle name="Normal 14 19 5 2 2 3" xfId="8984" xr:uid="{00000000-0005-0000-0000-0000573D0000}"/>
    <cellStyle name="Normal 14 19 5 2 2 4" xfId="8985" xr:uid="{00000000-0005-0000-0000-0000583D0000}"/>
    <cellStyle name="Normal 14 19 5 2 2 5" xfId="8986" xr:uid="{00000000-0005-0000-0000-0000593D0000}"/>
    <cellStyle name="Normal 14 19 5 2 3" xfId="8987" xr:uid="{00000000-0005-0000-0000-00005A3D0000}"/>
    <cellStyle name="Normal 14 19 5 2 4" xfId="8988" xr:uid="{00000000-0005-0000-0000-00005B3D0000}"/>
    <cellStyle name="Normal 14 19 5 2 5" xfId="8989" xr:uid="{00000000-0005-0000-0000-00005C3D0000}"/>
    <cellStyle name="Normal 14 19 5 2 6" xfId="8990" xr:uid="{00000000-0005-0000-0000-00005D3D0000}"/>
    <cellStyle name="Normal 14 19 5 3" xfId="8991" xr:uid="{00000000-0005-0000-0000-00005E3D0000}"/>
    <cellStyle name="Normal 14 19 5 3 2" xfId="8992" xr:uid="{00000000-0005-0000-0000-00005F3D0000}"/>
    <cellStyle name="Normal 14 19 5 3 2 2" xfId="8993" xr:uid="{00000000-0005-0000-0000-0000603D0000}"/>
    <cellStyle name="Normal 14 19 5 3 2 3" xfId="8994" xr:uid="{00000000-0005-0000-0000-0000613D0000}"/>
    <cellStyle name="Normal 14 19 5 3 3" xfId="8995" xr:uid="{00000000-0005-0000-0000-0000623D0000}"/>
    <cellStyle name="Normal 14 19 5 3 4" xfId="8996" xr:uid="{00000000-0005-0000-0000-0000633D0000}"/>
    <cellStyle name="Normal 14 19 5 3 5" xfId="8997" xr:uid="{00000000-0005-0000-0000-0000643D0000}"/>
    <cellStyle name="Normal 14 19 5 3 6" xfId="8998" xr:uid="{00000000-0005-0000-0000-0000653D0000}"/>
    <cellStyle name="Normal 14 19 5 4" xfId="8999" xr:uid="{00000000-0005-0000-0000-0000663D0000}"/>
    <cellStyle name="Normal 14 19 5 4 2" xfId="9000" xr:uid="{00000000-0005-0000-0000-0000673D0000}"/>
    <cellStyle name="Normal 14 19 5 4 3" xfId="9001" xr:uid="{00000000-0005-0000-0000-0000683D0000}"/>
    <cellStyle name="Normal 14 19 5 5" xfId="9002" xr:uid="{00000000-0005-0000-0000-0000693D0000}"/>
    <cellStyle name="Normal 14 19 5 6" xfId="9003" xr:uid="{00000000-0005-0000-0000-00006A3D0000}"/>
    <cellStyle name="Normal 14 19 5 7" xfId="9004" xr:uid="{00000000-0005-0000-0000-00006B3D0000}"/>
    <cellStyle name="Normal 14 19 5 8" xfId="9005" xr:uid="{00000000-0005-0000-0000-00006C3D0000}"/>
    <cellStyle name="Normal 14 19 6" xfId="9006" xr:uid="{00000000-0005-0000-0000-00006D3D0000}"/>
    <cellStyle name="Normal 14 19 7" xfId="9007" xr:uid="{00000000-0005-0000-0000-00006E3D0000}"/>
    <cellStyle name="Normal 14 2" xfId="9008" xr:uid="{00000000-0005-0000-0000-00006F3D0000}"/>
    <cellStyle name="Normal 14 2 10" xfId="9009" xr:uid="{00000000-0005-0000-0000-0000703D0000}"/>
    <cellStyle name="Normal 14 2 10 2" xfId="9010" xr:uid="{00000000-0005-0000-0000-0000713D0000}"/>
    <cellStyle name="Normal 14 2 10 2 2" xfId="9011" xr:uid="{00000000-0005-0000-0000-0000723D0000}"/>
    <cellStyle name="Normal 14 2 10 2 2 2" xfId="9012" xr:uid="{00000000-0005-0000-0000-0000733D0000}"/>
    <cellStyle name="Normal 14 2 10 2 3" xfId="9013" xr:uid="{00000000-0005-0000-0000-0000743D0000}"/>
    <cellStyle name="Normal 14 2 10 2 4" xfId="9014" xr:uid="{00000000-0005-0000-0000-0000753D0000}"/>
    <cellStyle name="Normal 14 2 10 3" xfId="9015" xr:uid="{00000000-0005-0000-0000-0000763D0000}"/>
    <cellStyle name="Normal 14 2 10 4" xfId="9016" xr:uid="{00000000-0005-0000-0000-0000773D0000}"/>
    <cellStyle name="Normal 14 2 10 4 2" xfId="9017" xr:uid="{00000000-0005-0000-0000-0000783D0000}"/>
    <cellStyle name="Normal 14 2 10 4 2 2" xfId="9018" xr:uid="{00000000-0005-0000-0000-0000793D0000}"/>
    <cellStyle name="Normal 14 2 10 4 2 2 2" xfId="9019" xr:uid="{00000000-0005-0000-0000-00007A3D0000}"/>
    <cellStyle name="Normal 14 2 10 4 2 2 3" xfId="9020" xr:uid="{00000000-0005-0000-0000-00007B3D0000}"/>
    <cellStyle name="Normal 14 2 10 4 2 2 4" xfId="9021" xr:uid="{00000000-0005-0000-0000-00007C3D0000}"/>
    <cellStyle name="Normal 14 2 10 4 2 2 5" xfId="9022" xr:uid="{00000000-0005-0000-0000-00007D3D0000}"/>
    <cellStyle name="Normal 14 2 10 4 2 3" xfId="9023" xr:uid="{00000000-0005-0000-0000-00007E3D0000}"/>
    <cellStyle name="Normal 14 2 10 4 2 4" xfId="9024" xr:uid="{00000000-0005-0000-0000-00007F3D0000}"/>
    <cellStyle name="Normal 14 2 10 4 2 5" xfId="9025" xr:uid="{00000000-0005-0000-0000-0000803D0000}"/>
    <cellStyle name="Normal 14 2 10 4 2 6" xfId="9026" xr:uid="{00000000-0005-0000-0000-0000813D0000}"/>
    <cellStyle name="Normal 14 2 10 4 3" xfId="9027" xr:uid="{00000000-0005-0000-0000-0000823D0000}"/>
    <cellStyle name="Normal 14 2 10 4 3 2" xfId="9028" xr:uid="{00000000-0005-0000-0000-0000833D0000}"/>
    <cellStyle name="Normal 14 2 10 4 3 2 2" xfId="9029" xr:uid="{00000000-0005-0000-0000-0000843D0000}"/>
    <cellStyle name="Normal 14 2 10 4 3 2 3" xfId="9030" xr:uid="{00000000-0005-0000-0000-0000853D0000}"/>
    <cellStyle name="Normal 14 2 10 4 3 3" xfId="9031" xr:uid="{00000000-0005-0000-0000-0000863D0000}"/>
    <cellStyle name="Normal 14 2 10 4 3 4" xfId="9032" xr:uid="{00000000-0005-0000-0000-0000873D0000}"/>
    <cellStyle name="Normal 14 2 10 4 3 5" xfId="9033" xr:uid="{00000000-0005-0000-0000-0000883D0000}"/>
    <cellStyle name="Normal 14 2 10 4 3 6" xfId="9034" xr:uid="{00000000-0005-0000-0000-0000893D0000}"/>
    <cellStyle name="Normal 14 2 10 4 4" xfId="9035" xr:uid="{00000000-0005-0000-0000-00008A3D0000}"/>
    <cellStyle name="Normal 14 2 10 4 4 2" xfId="9036" xr:uid="{00000000-0005-0000-0000-00008B3D0000}"/>
    <cellStyle name="Normal 14 2 10 4 4 3" xfId="9037" xr:uid="{00000000-0005-0000-0000-00008C3D0000}"/>
    <cellStyle name="Normal 14 2 10 4 5" xfId="9038" xr:uid="{00000000-0005-0000-0000-00008D3D0000}"/>
    <cellStyle name="Normal 14 2 10 4 6" xfId="9039" xr:uid="{00000000-0005-0000-0000-00008E3D0000}"/>
    <cellStyle name="Normal 14 2 10 4 7" xfId="9040" xr:uid="{00000000-0005-0000-0000-00008F3D0000}"/>
    <cellStyle name="Normal 14 2 10 4 8" xfId="9041" xr:uid="{00000000-0005-0000-0000-0000903D0000}"/>
    <cellStyle name="Normal 14 2 10 5" xfId="9042" xr:uid="{00000000-0005-0000-0000-0000913D0000}"/>
    <cellStyle name="Normal 14 2 10 5 2" xfId="9043" xr:uid="{00000000-0005-0000-0000-0000923D0000}"/>
    <cellStyle name="Normal 14 2 10 5 2 2" xfId="9044" xr:uid="{00000000-0005-0000-0000-0000933D0000}"/>
    <cellStyle name="Normal 14 2 10 5 2 2 2" xfId="9045" xr:uid="{00000000-0005-0000-0000-0000943D0000}"/>
    <cellStyle name="Normal 14 2 10 5 2 2 3" xfId="9046" xr:uid="{00000000-0005-0000-0000-0000953D0000}"/>
    <cellStyle name="Normal 14 2 10 5 2 2 4" xfId="9047" xr:uid="{00000000-0005-0000-0000-0000963D0000}"/>
    <cellStyle name="Normal 14 2 10 5 2 2 5" xfId="9048" xr:uid="{00000000-0005-0000-0000-0000973D0000}"/>
    <cellStyle name="Normal 14 2 10 5 2 3" xfId="9049" xr:uid="{00000000-0005-0000-0000-0000983D0000}"/>
    <cellStyle name="Normal 14 2 10 5 2 4" xfId="9050" xr:uid="{00000000-0005-0000-0000-0000993D0000}"/>
    <cellStyle name="Normal 14 2 10 5 2 5" xfId="9051" xr:uid="{00000000-0005-0000-0000-00009A3D0000}"/>
    <cellStyle name="Normal 14 2 10 5 2 6" xfId="9052" xr:uid="{00000000-0005-0000-0000-00009B3D0000}"/>
    <cellStyle name="Normal 14 2 10 5 3" xfId="9053" xr:uid="{00000000-0005-0000-0000-00009C3D0000}"/>
    <cellStyle name="Normal 14 2 10 5 3 2" xfId="9054" xr:uid="{00000000-0005-0000-0000-00009D3D0000}"/>
    <cellStyle name="Normal 14 2 10 5 3 2 2" xfId="9055" xr:uid="{00000000-0005-0000-0000-00009E3D0000}"/>
    <cellStyle name="Normal 14 2 10 5 3 2 3" xfId="9056" xr:uid="{00000000-0005-0000-0000-00009F3D0000}"/>
    <cellStyle name="Normal 14 2 10 5 3 3" xfId="9057" xr:uid="{00000000-0005-0000-0000-0000A03D0000}"/>
    <cellStyle name="Normal 14 2 10 5 3 4" xfId="9058" xr:uid="{00000000-0005-0000-0000-0000A13D0000}"/>
    <cellStyle name="Normal 14 2 10 5 3 5" xfId="9059" xr:uid="{00000000-0005-0000-0000-0000A23D0000}"/>
    <cellStyle name="Normal 14 2 10 5 3 6" xfId="9060" xr:uid="{00000000-0005-0000-0000-0000A33D0000}"/>
    <cellStyle name="Normal 14 2 10 5 4" xfId="9061" xr:uid="{00000000-0005-0000-0000-0000A43D0000}"/>
    <cellStyle name="Normal 14 2 10 5 4 2" xfId="9062" xr:uid="{00000000-0005-0000-0000-0000A53D0000}"/>
    <cellStyle name="Normal 14 2 10 5 4 3" xfId="9063" xr:uid="{00000000-0005-0000-0000-0000A63D0000}"/>
    <cellStyle name="Normal 14 2 10 5 5" xfId="9064" xr:uid="{00000000-0005-0000-0000-0000A73D0000}"/>
    <cellStyle name="Normal 14 2 10 5 6" xfId="9065" xr:uid="{00000000-0005-0000-0000-0000A83D0000}"/>
    <cellStyle name="Normal 14 2 10 5 7" xfId="9066" xr:uid="{00000000-0005-0000-0000-0000A93D0000}"/>
    <cellStyle name="Normal 14 2 10 5 8" xfId="9067" xr:uid="{00000000-0005-0000-0000-0000AA3D0000}"/>
    <cellStyle name="Normal 14 2 10 6" xfId="9068" xr:uid="{00000000-0005-0000-0000-0000AB3D0000}"/>
    <cellStyle name="Normal 14 2 10 7" xfId="9069" xr:uid="{00000000-0005-0000-0000-0000AC3D0000}"/>
    <cellStyle name="Normal 14 2 11" xfId="9070" xr:uid="{00000000-0005-0000-0000-0000AD3D0000}"/>
    <cellStyle name="Normal 14 2 11 2" xfId="9071" xr:uid="{00000000-0005-0000-0000-0000AE3D0000}"/>
    <cellStyle name="Normal 14 2 11 2 2" xfId="9072" xr:uid="{00000000-0005-0000-0000-0000AF3D0000}"/>
    <cellStyle name="Normal 14 2 11 2 2 2" xfId="9073" xr:uid="{00000000-0005-0000-0000-0000B03D0000}"/>
    <cellStyle name="Normal 14 2 11 2 3" xfId="9074" xr:uid="{00000000-0005-0000-0000-0000B13D0000}"/>
    <cellStyle name="Normal 14 2 11 2 4" xfId="9075" xr:uid="{00000000-0005-0000-0000-0000B23D0000}"/>
    <cellStyle name="Normal 14 2 11 3" xfId="9076" xr:uid="{00000000-0005-0000-0000-0000B33D0000}"/>
    <cellStyle name="Normal 14 2 11 4" xfId="9077" xr:uid="{00000000-0005-0000-0000-0000B43D0000}"/>
    <cellStyle name="Normal 14 2 11 4 2" xfId="9078" xr:uid="{00000000-0005-0000-0000-0000B53D0000}"/>
    <cellStyle name="Normal 14 2 11 4 2 2" xfId="9079" xr:uid="{00000000-0005-0000-0000-0000B63D0000}"/>
    <cellStyle name="Normal 14 2 11 4 2 2 2" xfId="9080" xr:uid="{00000000-0005-0000-0000-0000B73D0000}"/>
    <cellStyle name="Normal 14 2 11 4 2 2 3" xfId="9081" xr:uid="{00000000-0005-0000-0000-0000B83D0000}"/>
    <cellStyle name="Normal 14 2 11 4 2 2 4" xfId="9082" xr:uid="{00000000-0005-0000-0000-0000B93D0000}"/>
    <cellStyle name="Normal 14 2 11 4 2 2 5" xfId="9083" xr:uid="{00000000-0005-0000-0000-0000BA3D0000}"/>
    <cellStyle name="Normal 14 2 11 4 2 3" xfId="9084" xr:uid="{00000000-0005-0000-0000-0000BB3D0000}"/>
    <cellStyle name="Normal 14 2 11 4 2 4" xfId="9085" xr:uid="{00000000-0005-0000-0000-0000BC3D0000}"/>
    <cellStyle name="Normal 14 2 11 4 2 5" xfId="9086" xr:uid="{00000000-0005-0000-0000-0000BD3D0000}"/>
    <cellStyle name="Normal 14 2 11 4 2 6" xfId="9087" xr:uid="{00000000-0005-0000-0000-0000BE3D0000}"/>
    <cellStyle name="Normal 14 2 11 4 3" xfId="9088" xr:uid="{00000000-0005-0000-0000-0000BF3D0000}"/>
    <cellStyle name="Normal 14 2 11 4 3 2" xfId="9089" xr:uid="{00000000-0005-0000-0000-0000C03D0000}"/>
    <cellStyle name="Normal 14 2 11 4 3 2 2" xfId="9090" xr:uid="{00000000-0005-0000-0000-0000C13D0000}"/>
    <cellStyle name="Normal 14 2 11 4 3 2 3" xfId="9091" xr:uid="{00000000-0005-0000-0000-0000C23D0000}"/>
    <cellStyle name="Normal 14 2 11 4 3 3" xfId="9092" xr:uid="{00000000-0005-0000-0000-0000C33D0000}"/>
    <cellStyle name="Normal 14 2 11 4 3 4" xfId="9093" xr:uid="{00000000-0005-0000-0000-0000C43D0000}"/>
    <cellStyle name="Normal 14 2 11 4 3 5" xfId="9094" xr:uid="{00000000-0005-0000-0000-0000C53D0000}"/>
    <cellStyle name="Normal 14 2 11 4 3 6" xfId="9095" xr:uid="{00000000-0005-0000-0000-0000C63D0000}"/>
    <cellStyle name="Normal 14 2 11 4 4" xfId="9096" xr:uid="{00000000-0005-0000-0000-0000C73D0000}"/>
    <cellStyle name="Normal 14 2 11 4 4 2" xfId="9097" xr:uid="{00000000-0005-0000-0000-0000C83D0000}"/>
    <cellStyle name="Normal 14 2 11 4 4 3" xfId="9098" xr:uid="{00000000-0005-0000-0000-0000C93D0000}"/>
    <cellStyle name="Normal 14 2 11 4 5" xfId="9099" xr:uid="{00000000-0005-0000-0000-0000CA3D0000}"/>
    <cellStyle name="Normal 14 2 11 4 6" xfId="9100" xr:uid="{00000000-0005-0000-0000-0000CB3D0000}"/>
    <cellStyle name="Normal 14 2 11 4 7" xfId="9101" xr:uid="{00000000-0005-0000-0000-0000CC3D0000}"/>
    <cellStyle name="Normal 14 2 11 4 8" xfId="9102" xr:uid="{00000000-0005-0000-0000-0000CD3D0000}"/>
    <cellStyle name="Normal 14 2 11 5" xfId="9103" xr:uid="{00000000-0005-0000-0000-0000CE3D0000}"/>
    <cellStyle name="Normal 14 2 11 5 2" xfId="9104" xr:uid="{00000000-0005-0000-0000-0000CF3D0000}"/>
    <cellStyle name="Normal 14 2 11 5 2 2" xfId="9105" xr:uid="{00000000-0005-0000-0000-0000D03D0000}"/>
    <cellStyle name="Normal 14 2 11 5 2 2 2" xfId="9106" xr:uid="{00000000-0005-0000-0000-0000D13D0000}"/>
    <cellStyle name="Normal 14 2 11 5 2 2 3" xfId="9107" xr:uid="{00000000-0005-0000-0000-0000D23D0000}"/>
    <cellStyle name="Normal 14 2 11 5 2 2 4" xfId="9108" xr:uid="{00000000-0005-0000-0000-0000D33D0000}"/>
    <cellStyle name="Normal 14 2 11 5 2 2 5" xfId="9109" xr:uid="{00000000-0005-0000-0000-0000D43D0000}"/>
    <cellStyle name="Normal 14 2 11 5 2 3" xfId="9110" xr:uid="{00000000-0005-0000-0000-0000D53D0000}"/>
    <cellStyle name="Normal 14 2 11 5 2 4" xfId="9111" xr:uid="{00000000-0005-0000-0000-0000D63D0000}"/>
    <cellStyle name="Normal 14 2 11 5 2 5" xfId="9112" xr:uid="{00000000-0005-0000-0000-0000D73D0000}"/>
    <cellStyle name="Normal 14 2 11 5 2 6" xfId="9113" xr:uid="{00000000-0005-0000-0000-0000D83D0000}"/>
    <cellStyle name="Normal 14 2 11 5 3" xfId="9114" xr:uid="{00000000-0005-0000-0000-0000D93D0000}"/>
    <cellStyle name="Normal 14 2 11 5 3 2" xfId="9115" xr:uid="{00000000-0005-0000-0000-0000DA3D0000}"/>
    <cellStyle name="Normal 14 2 11 5 3 2 2" xfId="9116" xr:uid="{00000000-0005-0000-0000-0000DB3D0000}"/>
    <cellStyle name="Normal 14 2 11 5 3 2 3" xfId="9117" xr:uid="{00000000-0005-0000-0000-0000DC3D0000}"/>
    <cellStyle name="Normal 14 2 11 5 3 3" xfId="9118" xr:uid="{00000000-0005-0000-0000-0000DD3D0000}"/>
    <cellStyle name="Normal 14 2 11 5 3 4" xfId="9119" xr:uid="{00000000-0005-0000-0000-0000DE3D0000}"/>
    <cellStyle name="Normal 14 2 11 5 3 5" xfId="9120" xr:uid="{00000000-0005-0000-0000-0000DF3D0000}"/>
    <cellStyle name="Normal 14 2 11 5 3 6" xfId="9121" xr:uid="{00000000-0005-0000-0000-0000E03D0000}"/>
    <cellStyle name="Normal 14 2 11 5 4" xfId="9122" xr:uid="{00000000-0005-0000-0000-0000E13D0000}"/>
    <cellStyle name="Normal 14 2 11 5 4 2" xfId="9123" xr:uid="{00000000-0005-0000-0000-0000E23D0000}"/>
    <cellStyle name="Normal 14 2 11 5 4 3" xfId="9124" xr:uid="{00000000-0005-0000-0000-0000E33D0000}"/>
    <cellStyle name="Normal 14 2 11 5 5" xfId="9125" xr:uid="{00000000-0005-0000-0000-0000E43D0000}"/>
    <cellStyle name="Normal 14 2 11 5 6" xfId="9126" xr:uid="{00000000-0005-0000-0000-0000E53D0000}"/>
    <cellStyle name="Normal 14 2 11 5 7" xfId="9127" xr:uid="{00000000-0005-0000-0000-0000E63D0000}"/>
    <cellStyle name="Normal 14 2 11 5 8" xfId="9128" xr:uid="{00000000-0005-0000-0000-0000E73D0000}"/>
    <cellStyle name="Normal 14 2 11 6" xfId="9129" xr:uid="{00000000-0005-0000-0000-0000E83D0000}"/>
    <cellStyle name="Normal 14 2 11 7" xfId="9130" xr:uid="{00000000-0005-0000-0000-0000E93D0000}"/>
    <cellStyle name="Normal 14 2 12" xfId="9131" xr:uid="{00000000-0005-0000-0000-0000EA3D0000}"/>
    <cellStyle name="Normal 14 2 12 2" xfId="9132" xr:uid="{00000000-0005-0000-0000-0000EB3D0000}"/>
    <cellStyle name="Normal 14 2 12 2 2" xfId="9133" xr:uid="{00000000-0005-0000-0000-0000EC3D0000}"/>
    <cellStyle name="Normal 14 2 12 2 2 2" xfId="9134" xr:uid="{00000000-0005-0000-0000-0000ED3D0000}"/>
    <cellStyle name="Normal 14 2 12 2 3" xfId="9135" xr:uid="{00000000-0005-0000-0000-0000EE3D0000}"/>
    <cellStyle name="Normal 14 2 12 2 4" xfId="9136" xr:uid="{00000000-0005-0000-0000-0000EF3D0000}"/>
    <cellStyle name="Normal 14 2 12 3" xfId="9137" xr:uid="{00000000-0005-0000-0000-0000F03D0000}"/>
    <cellStyle name="Normal 14 2 12 4" xfId="9138" xr:uid="{00000000-0005-0000-0000-0000F13D0000}"/>
    <cellStyle name="Normal 14 2 12 4 2" xfId="9139" xr:uid="{00000000-0005-0000-0000-0000F23D0000}"/>
    <cellStyle name="Normal 14 2 12 4 2 2" xfId="9140" xr:uid="{00000000-0005-0000-0000-0000F33D0000}"/>
    <cellStyle name="Normal 14 2 12 4 2 2 2" xfId="9141" xr:uid="{00000000-0005-0000-0000-0000F43D0000}"/>
    <cellStyle name="Normal 14 2 12 4 2 2 3" xfId="9142" xr:uid="{00000000-0005-0000-0000-0000F53D0000}"/>
    <cellStyle name="Normal 14 2 12 4 2 2 4" xfId="9143" xr:uid="{00000000-0005-0000-0000-0000F63D0000}"/>
    <cellStyle name="Normal 14 2 12 4 2 2 5" xfId="9144" xr:uid="{00000000-0005-0000-0000-0000F73D0000}"/>
    <cellStyle name="Normal 14 2 12 4 2 3" xfId="9145" xr:uid="{00000000-0005-0000-0000-0000F83D0000}"/>
    <cellStyle name="Normal 14 2 12 4 2 4" xfId="9146" xr:uid="{00000000-0005-0000-0000-0000F93D0000}"/>
    <cellStyle name="Normal 14 2 12 4 2 5" xfId="9147" xr:uid="{00000000-0005-0000-0000-0000FA3D0000}"/>
    <cellStyle name="Normal 14 2 12 4 2 6" xfId="9148" xr:uid="{00000000-0005-0000-0000-0000FB3D0000}"/>
    <cellStyle name="Normal 14 2 12 4 3" xfId="9149" xr:uid="{00000000-0005-0000-0000-0000FC3D0000}"/>
    <cellStyle name="Normal 14 2 12 4 3 2" xfId="9150" xr:uid="{00000000-0005-0000-0000-0000FD3D0000}"/>
    <cellStyle name="Normal 14 2 12 4 3 2 2" xfId="9151" xr:uid="{00000000-0005-0000-0000-0000FE3D0000}"/>
    <cellStyle name="Normal 14 2 12 4 3 2 3" xfId="9152" xr:uid="{00000000-0005-0000-0000-0000FF3D0000}"/>
    <cellStyle name="Normal 14 2 12 4 3 3" xfId="9153" xr:uid="{00000000-0005-0000-0000-0000003E0000}"/>
    <cellStyle name="Normal 14 2 12 4 3 4" xfId="9154" xr:uid="{00000000-0005-0000-0000-0000013E0000}"/>
    <cellStyle name="Normal 14 2 12 4 3 5" xfId="9155" xr:uid="{00000000-0005-0000-0000-0000023E0000}"/>
    <cellStyle name="Normal 14 2 12 4 3 6" xfId="9156" xr:uid="{00000000-0005-0000-0000-0000033E0000}"/>
    <cellStyle name="Normal 14 2 12 4 4" xfId="9157" xr:uid="{00000000-0005-0000-0000-0000043E0000}"/>
    <cellStyle name="Normal 14 2 12 4 4 2" xfId="9158" xr:uid="{00000000-0005-0000-0000-0000053E0000}"/>
    <cellStyle name="Normal 14 2 12 4 4 3" xfId="9159" xr:uid="{00000000-0005-0000-0000-0000063E0000}"/>
    <cellStyle name="Normal 14 2 12 4 5" xfId="9160" xr:uid="{00000000-0005-0000-0000-0000073E0000}"/>
    <cellStyle name="Normal 14 2 12 4 6" xfId="9161" xr:uid="{00000000-0005-0000-0000-0000083E0000}"/>
    <cellStyle name="Normal 14 2 12 4 7" xfId="9162" xr:uid="{00000000-0005-0000-0000-0000093E0000}"/>
    <cellStyle name="Normal 14 2 12 4 8" xfId="9163" xr:uid="{00000000-0005-0000-0000-00000A3E0000}"/>
    <cellStyle name="Normal 14 2 12 5" xfId="9164" xr:uid="{00000000-0005-0000-0000-00000B3E0000}"/>
    <cellStyle name="Normal 14 2 12 5 2" xfId="9165" xr:uid="{00000000-0005-0000-0000-00000C3E0000}"/>
    <cellStyle name="Normal 14 2 12 5 2 2" xfId="9166" xr:uid="{00000000-0005-0000-0000-00000D3E0000}"/>
    <cellStyle name="Normal 14 2 12 5 2 2 2" xfId="9167" xr:uid="{00000000-0005-0000-0000-00000E3E0000}"/>
    <cellStyle name="Normal 14 2 12 5 2 2 3" xfId="9168" xr:uid="{00000000-0005-0000-0000-00000F3E0000}"/>
    <cellStyle name="Normal 14 2 12 5 2 2 4" xfId="9169" xr:uid="{00000000-0005-0000-0000-0000103E0000}"/>
    <cellStyle name="Normal 14 2 12 5 2 2 5" xfId="9170" xr:uid="{00000000-0005-0000-0000-0000113E0000}"/>
    <cellStyle name="Normal 14 2 12 5 2 3" xfId="9171" xr:uid="{00000000-0005-0000-0000-0000123E0000}"/>
    <cellStyle name="Normal 14 2 12 5 2 4" xfId="9172" xr:uid="{00000000-0005-0000-0000-0000133E0000}"/>
    <cellStyle name="Normal 14 2 12 5 2 5" xfId="9173" xr:uid="{00000000-0005-0000-0000-0000143E0000}"/>
    <cellStyle name="Normal 14 2 12 5 2 6" xfId="9174" xr:uid="{00000000-0005-0000-0000-0000153E0000}"/>
    <cellStyle name="Normal 14 2 12 5 3" xfId="9175" xr:uid="{00000000-0005-0000-0000-0000163E0000}"/>
    <cellStyle name="Normal 14 2 12 5 3 2" xfId="9176" xr:uid="{00000000-0005-0000-0000-0000173E0000}"/>
    <cellStyle name="Normal 14 2 12 5 3 2 2" xfId="9177" xr:uid="{00000000-0005-0000-0000-0000183E0000}"/>
    <cellStyle name="Normal 14 2 12 5 3 2 3" xfId="9178" xr:uid="{00000000-0005-0000-0000-0000193E0000}"/>
    <cellStyle name="Normal 14 2 12 5 3 3" xfId="9179" xr:uid="{00000000-0005-0000-0000-00001A3E0000}"/>
    <cellStyle name="Normal 14 2 12 5 3 4" xfId="9180" xr:uid="{00000000-0005-0000-0000-00001B3E0000}"/>
    <cellStyle name="Normal 14 2 12 5 3 5" xfId="9181" xr:uid="{00000000-0005-0000-0000-00001C3E0000}"/>
    <cellStyle name="Normal 14 2 12 5 3 6" xfId="9182" xr:uid="{00000000-0005-0000-0000-00001D3E0000}"/>
    <cellStyle name="Normal 14 2 12 5 4" xfId="9183" xr:uid="{00000000-0005-0000-0000-00001E3E0000}"/>
    <cellStyle name="Normal 14 2 12 5 4 2" xfId="9184" xr:uid="{00000000-0005-0000-0000-00001F3E0000}"/>
    <cellStyle name="Normal 14 2 12 5 4 3" xfId="9185" xr:uid="{00000000-0005-0000-0000-0000203E0000}"/>
    <cellStyle name="Normal 14 2 12 5 5" xfId="9186" xr:uid="{00000000-0005-0000-0000-0000213E0000}"/>
    <cellStyle name="Normal 14 2 12 5 6" xfId="9187" xr:uid="{00000000-0005-0000-0000-0000223E0000}"/>
    <cellStyle name="Normal 14 2 12 5 7" xfId="9188" xr:uid="{00000000-0005-0000-0000-0000233E0000}"/>
    <cellStyle name="Normal 14 2 12 5 8" xfId="9189" xr:uid="{00000000-0005-0000-0000-0000243E0000}"/>
    <cellStyle name="Normal 14 2 12 6" xfId="9190" xr:uid="{00000000-0005-0000-0000-0000253E0000}"/>
    <cellStyle name="Normal 14 2 12 7" xfId="9191" xr:uid="{00000000-0005-0000-0000-0000263E0000}"/>
    <cellStyle name="Normal 14 2 13" xfId="9192" xr:uid="{00000000-0005-0000-0000-0000273E0000}"/>
    <cellStyle name="Normal 14 2 13 2" xfId="9193" xr:uid="{00000000-0005-0000-0000-0000283E0000}"/>
    <cellStyle name="Normal 14 2 13 2 2" xfId="9194" xr:uid="{00000000-0005-0000-0000-0000293E0000}"/>
    <cellStyle name="Normal 14 2 13 2 2 2" xfId="9195" xr:uid="{00000000-0005-0000-0000-00002A3E0000}"/>
    <cellStyle name="Normal 14 2 13 2 3" xfId="9196" xr:uid="{00000000-0005-0000-0000-00002B3E0000}"/>
    <cellStyle name="Normal 14 2 13 2 4" xfId="9197" xr:uid="{00000000-0005-0000-0000-00002C3E0000}"/>
    <cellStyle name="Normal 14 2 13 3" xfId="9198" xr:uid="{00000000-0005-0000-0000-00002D3E0000}"/>
    <cellStyle name="Normal 14 2 13 4" xfId="9199" xr:uid="{00000000-0005-0000-0000-00002E3E0000}"/>
    <cellStyle name="Normal 14 2 13 4 2" xfId="9200" xr:uid="{00000000-0005-0000-0000-00002F3E0000}"/>
    <cellStyle name="Normal 14 2 13 4 2 2" xfId="9201" xr:uid="{00000000-0005-0000-0000-0000303E0000}"/>
    <cellStyle name="Normal 14 2 13 4 2 2 2" xfId="9202" xr:uid="{00000000-0005-0000-0000-0000313E0000}"/>
    <cellStyle name="Normal 14 2 13 4 2 2 3" xfId="9203" xr:uid="{00000000-0005-0000-0000-0000323E0000}"/>
    <cellStyle name="Normal 14 2 13 4 2 2 4" xfId="9204" xr:uid="{00000000-0005-0000-0000-0000333E0000}"/>
    <cellStyle name="Normal 14 2 13 4 2 2 5" xfId="9205" xr:uid="{00000000-0005-0000-0000-0000343E0000}"/>
    <cellStyle name="Normal 14 2 13 4 2 3" xfId="9206" xr:uid="{00000000-0005-0000-0000-0000353E0000}"/>
    <cellStyle name="Normal 14 2 13 4 2 4" xfId="9207" xr:uid="{00000000-0005-0000-0000-0000363E0000}"/>
    <cellStyle name="Normal 14 2 13 4 2 5" xfId="9208" xr:uid="{00000000-0005-0000-0000-0000373E0000}"/>
    <cellStyle name="Normal 14 2 13 4 2 6" xfId="9209" xr:uid="{00000000-0005-0000-0000-0000383E0000}"/>
    <cellStyle name="Normal 14 2 13 4 3" xfId="9210" xr:uid="{00000000-0005-0000-0000-0000393E0000}"/>
    <cellStyle name="Normal 14 2 13 4 3 2" xfId="9211" xr:uid="{00000000-0005-0000-0000-00003A3E0000}"/>
    <cellStyle name="Normal 14 2 13 4 3 2 2" xfId="9212" xr:uid="{00000000-0005-0000-0000-00003B3E0000}"/>
    <cellStyle name="Normal 14 2 13 4 3 2 3" xfId="9213" xr:uid="{00000000-0005-0000-0000-00003C3E0000}"/>
    <cellStyle name="Normal 14 2 13 4 3 3" xfId="9214" xr:uid="{00000000-0005-0000-0000-00003D3E0000}"/>
    <cellStyle name="Normal 14 2 13 4 3 4" xfId="9215" xr:uid="{00000000-0005-0000-0000-00003E3E0000}"/>
    <cellStyle name="Normal 14 2 13 4 3 5" xfId="9216" xr:uid="{00000000-0005-0000-0000-00003F3E0000}"/>
    <cellStyle name="Normal 14 2 13 4 3 6" xfId="9217" xr:uid="{00000000-0005-0000-0000-0000403E0000}"/>
    <cellStyle name="Normal 14 2 13 4 4" xfId="9218" xr:uid="{00000000-0005-0000-0000-0000413E0000}"/>
    <cellStyle name="Normal 14 2 13 4 4 2" xfId="9219" xr:uid="{00000000-0005-0000-0000-0000423E0000}"/>
    <cellStyle name="Normal 14 2 13 4 4 3" xfId="9220" xr:uid="{00000000-0005-0000-0000-0000433E0000}"/>
    <cellStyle name="Normal 14 2 13 4 5" xfId="9221" xr:uid="{00000000-0005-0000-0000-0000443E0000}"/>
    <cellStyle name="Normal 14 2 13 4 6" xfId="9222" xr:uid="{00000000-0005-0000-0000-0000453E0000}"/>
    <cellStyle name="Normal 14 2 13 4 7" xfId="9223" xr:uid="{00000000-0005-0000-0000-0000463E0000}"/>
    <cellStyle name="Normal 14 2 13 4 8" xfId="9224" xr:uid="{00000000-0005-0000-0000-0000473E0000}"/>
    <cellStyle name="Normal 14 2 13 5" xfId="9225" xr:uid="{00000000-0005-0000-0000-0000483E0000}"/>
    <cellStyle name="Normal 14 2 13 5 2" xfId="9226" xr:uid="{00000000-0005-0000-0000-0000493E0000}"/>
    <cellStyle name="Normal 14 2 13 5 2 2" xfId="9227" xr:uid="{00000000-0005-0000-0000-00004A3E0000}"/>
    <cellStyle name="Normal 14 2 13 5 2 2 2" xfId="9228" xr:uid="{00000000-0005-0000-0000-00004B3E0000}"/>
    <cellStyle name="Normal 14 2 13 5 2 2 3" xfId="9229" xr:uid="{00000000-0005-0000-0000-00004C3E0000}"/>
    <cellStyle name="Normal 14 2 13 5 2 2 4" xfId="9230" xr:uid="{00000000-0005-0000-0000-00004D3E0000}"/>
    <cellStyle name="Normal 14 2 13 5 2 2 5" xfId="9231" xr:uid="{00000000-0005-0000-0000-00004E3E0000}"/>
    <cellStyle name="Normal 14 2 13 5 2 3" xfId="9232" xr:uid="{00000000-0005-0000-0000-00004F3E0000}"/>
    <cellStyle name="Normal 14 2 13 5 2 4" xfId="9233" xr:uid="{00000000-0005-0000-0000-0000503E0000}"/>
    <cellStyle name="Normal 14 2 13 5 2 5" xfId="9234" xr:uid="{00000000-0005-0000-0000-0000513E0000}"/>
    <cellStyle name="Normal 14 2 13 5 2 6" xfId="9235" xr:uid="{00000000-0005-0000-0000-0000523E0000}"/>
    <cellStyle name="Normal 14 2 13 5 3" xfId="9236" xr:uid="{00000000-0005-0000-0000-0000533E0000}"/>
    <cellStyle name="Normal 14 2 13 5 3 2" xfId="9237" xr:uid="{00000000-0005-0000-0000-0000543E0000}"/>
    <cellStyle name="Normal 14 2 13 5 3 2 2" xfId="9238" xr:uid="{00000000-0005-0000-0000-0000553E0000}"/>
    <cellStyle name="Normal 14 2 13 5 3 2 3" xfId="9239" xr:uid="{00000000-0005-0000-0000-0000563E0000}"/>
    <cellStyle name="Normal 14 2 13 5 3 3" xfId="9240" xr:uid="{00000000-0005-0000-0000-0000573E0000}"/>
    <cellStyle name="Normal 14 2 13 5 3 4" xfId="9241" xr:uid="{00000000-0005-0000-0000-0000583E0000}"/>
    <cellStyle name="Normal 14 2 13 5 3 5" xfId="9242" xr:uid="{00000000-0005-0000-0000-0000593E0000}"/>
    <cellStyle name="Normal 14 2 13 5 3 6" xfId="9243" xr:uid="{00000000-0005-0000-0000-00005A3E0000}"/>
    <cellStyle name="Normal 14 2 13 5 4" xfId="9244" xr:uid="{00000000-0005-0000-0000-00005B3E0000}"/>
    <cellStyle name="Normal 14 2 13 5 4 2" xfId="9245" xr:uid="{00000000-0005-0000-0000-00005C3E0000}"/>
    <cellStyle name="Normal 14 2 13 5 4 3" xfId="9246" xr:uid="{00000000-0005-0000-0000-00005D3E0000}"/>
    <cellStyle name="Normal 14 2 13 5 5" xfId="9247" xr:uid="{00000000-0005-0000-0000-00005E3E0000}"/>
    <cellStyle name="Normal 14 2 13 5 6" xfId="9248" xr:uid="{00000000-0005-0000-0000-00005F3E0000}"/>
    <cellStyle name="Normal 14 2 13 5 7" xfId="9249" xr:uid="{00000000-0005-0000-0000-0000603E0000}"/>
    <cellStyle name="Normal 14 2 13 5 8" xfId="9250" xr:uid="{00000000-0005-0000-0000-0000613E0000}"/>
    <cellStyle name="Normal 14 2 13 6" xfId="9251" xr:uid="{00000000-0005-0000-0000-0000623E0000}"/>
    <cellStyle name="Normal 14 2 13 7" xfId="9252" xr:uid="{00000000-0005-0000-0000-0000633E0000}"/>
    <cellStyle name="Normal 14 2 14" xfId="9253" xr:uid="{00000000-0005-0000-0000-0000643E0000}"/>
    <cellStyle name="Normal 14 2 14 2" xfId="9254" xr:uid="{00000000-0005-0000-0000-0000653E0000}"/>
    <cellStyle name="Normal 14 2 14 2 2" xfId="9255" xr:uid="{00000000-0005-0000-0000-0000663E0000}"/>
    <cellStyle name="Normal 14 2 14 2 2 2" xfId="9256" xr:uid="{00000000-0005-0000-0000-0000673E0000}"/>
    <cellStyle name="Normal 14 2 14 2 3" xfId="9257" xr:uid="{00000000-0005-0000-0000-0000683E0000}"/>
    <cellStyle name="Normal 14 2 14 2 4" xfId="9258" xr:uid="{00000000-0005-0000-0000-0000693E0000}"/>
    <cellStyle name="Normal 14 2 14 3" xfId="9259" xr:uid="{00000000-0005-0000-0000-00006A3E0000}"/>
    <cellStyle name="Normal 14 2 14 4" xfId="9260" xr:uid="{00000000-0005-0000-0000-00006B3E0000}"/>
    <cellStyle name="Normal 14 2 14 4 2" xfId="9261" xr:uid="{00000000-0005-0000-0000-00006C3E0000}"/>
    <cellStyle name="Normal 14 2 14 4 2 2" xfId="9262" xr:uid="{00000000-0005-0000-0000-00006D3E0000}"/>
    <cellStyle name="Normal 14 2 14 4 2 2 2" xfId="9263" xr:uid="{00000000-0005-0000-0000-00006E3E0000}"/>
    <cellStyle name="Normal 14 2 14 4 2 2 3" xfId="9264" xr:uid="{00000000-0005-0000-0000-00006F3E0000}"/>
    <cellStyle name="Normal 14 2 14 4 2 2 4" xfId="9265" xr:uid="{00000000-0005-0000-0000-0000703E0000}"/>
    <cellStyle name="Normal 14 2 14 4 2 2 5" xfId="9266" xr:uid="{00000000-0005-0000-0000-0000713E0000}"/>
    <cellStyle name="Normal 14 2 14 4 2 3" xfId="9267" xr:uid="{00000000-0005-0000-0000-0000723E0000}"/>
    <cellStyle name="Normal 14 2 14 4 2 4" xfId="9268" xr:uid="{00000000-0005-0000-0000-0000733E0000}"/>
    <cellStyle name="Normal 14 2 14 4 2 5" xfId="9269" xr:uid="{00000000-0005-0000-0000-0000743E0000}"/>
    <cellStyle name="Normal 14 2 14 4 2 6" xfId="9270" xr:uid="{00000000-0005-0000-0000-0000753E0000}"/>
    <cellStyle name="Normal 14 2 14 4 3" xfId="9271" xr:uid="{00000000-0005-0000-0000-0000763E0000}"/>
    <cellStyle name="Normal 14 2 14 4 3 2" xfId="9272" xr:uid="{00000000-0005-0000-0000-0000773E0000}"/>
    <cellStyle name="Normal 14 2 14 4 3 2 2" xfId="9273" xr:uid="{00000000-0005-0000-0000-0000783E0000}"/>
    <cellStyle name="Normal 14 2 14 4 3 2 3" xfId="9274" xr:uid="{00000000-0005-0000-0000-0000793E0000}"/>
    <cellStyle name="Normal 14 2 14 4 3 3" xfId="9275" xr:uid="{00000000-0005-0000-0000-00007A3E0000}"/>
    <cellStyle name="Normal 14 2 14 4 3 4" xfId="9276" xr:uid="{00000000-0005-0000-0000-00007B3E0000}"/>
    <cellStyle name="Normal 14 2 14 4 3 5" xfId="9277" xr:uid="{00000000-0005-0000-0000-00007C3E0000}"/>
    <cellStyle name="Normal 14 2 14 4 3 6" xfId="9278" xr:uid="{00000000-0005-0000-0000-00007D3E0000}"/>
    <cellStyle name="Normal 14 2 14 4 4" xfId="9279" xr:uid="{00000000-0005-0000-0000-00007E3E0000}"/>
    <cellStyle name="Normal 14 2 14 4 4 2" xfId="9280" xr:uid="{00000000-0005-0000-0000-00007F3E0000}"/>
    <cellStyle name="Normal 14 2 14 4 4 3" xfId="9281" xr:uid="{00000000-0005-0000-0000-0000803E0000}"/>
    <cellStyle name="Normal 14 2 14 4 5" xfId="9282" xr:uid="{00000000-0005-0000-0000-0000813E0000}"/>
    <cellStyle name="Normal 14 2 14 4 6" xfId="9283" xr:uid="{00000000-0005-0000-0000-0000823E0000}"/>
    <cellStyle name="Normal 14 2 14 4 7" xfId="9284" xr:uid="{00000000-0005-0000-0000-0000833E0000}"/>
    <cellStyle name="Normal 14 2 14 4 8" xfId="9285" xr:uid="{00000000-0005-0000-0000-0000843E0000}"/>
    <cellStyle name="Normal 14 2 14 5" xfId="9286" xr:uid="{00000000-0005-0000-0000-0000853E0000}"/>
    <cellStyle name="Normal 14 2 14 5 2" xfId="9287" xr:uid="{00000000-0005-0000-0000-0000863E0000}"/>
    <cellStyle name="Normal 14 2 14 5 2 2" xfId="9288" xr:uid="{00000000-0005-0000-0000-0000873E0000}"/>
    <cellStyle name="Normal 14 2 14 5 2 2 2" xfId="9289" xr:uid="{00000000-0005-0000-0000-0000883E0000}"/>
    <cellStyle name="Normal 14 2 14 5 2 2 3" xfId="9290" xr:uid="{00000000-0005-0000-0000-0000893E0000}"/>
    <cellStyle name="Normal 14 2 14 5 2 2 4" xfId="9291" xr:uid="{00000000-0005-0000-0000-00008A3E0000}"/>
    <cellStyle name="Normal 14 2 14 5 2 2 5" xfId="9292" xr:uid="{00000000-0005-0000-0000-00008B3E0000}"/>
    <cellStyle name="Normal 14 2 14 5 2 3" xfId="9293" xr:uid="{00000000-0005-0000-0000-00008C3E0000}"/>
    <cellStyle name="Normal 14 2 14 5 2 4" xfId="9294" xr:uid="{00000000-0005-0000-0000-00008D3E0000}"/>
    <cellStyle name="Normal 14 2 14 5 2 5" xfId="9295" xr:uid="{00000000-0005-0000-0000-00008E3E0000}"/>
    <cellStyle name="Normal 14 2 14 5 2 6" xfId="9296" xr:uid="{00000000-0005-0000-0000-00008F3E0000}"/>
    <cellStyle name="Normal 14 2 14 5 3" xfId="9297" xr:uid="{00000000-0005-0000-0000-0000903E0000}"/>
    <cellStyle name="Normal 14 2 14 5 3 2" xfId="9298" xr:uid="{00000000-0005-0000-0000-0000913E0000}"/>
    <cellStyle name="Normal 14 2 14 5 3 2 2" xfId="9299" xr:uid="{00000000-0005-0000-0000-0000923E0000}"/>
    <cellStyle name="Normal 14 2 14 5 3 2 3" xfId="9300" xr:uid="{00000000-0005-0000-0000-0000933E0000}"/>
    <cellStyle name="Normal 14 2 14 5 3 3" xfId="9301" xr:uid="{00000000-0005-0000-0000-0000943E0000}"/>
    <cellStyle name="Normal 14 2 14 5 3 4" xfId="9302" xr:uid="{00000000-0005-0000-0000-0000953E0000}"/>
    <cellStyle name="Normal 14 2 14 5 3 5" xfId="9303" xr:uid="{00000000-0005-0000-0000-0000963E0000}"/>
    <cellStyle name="Normal 14 2 14 5 3 6" xfId="9304" xr:uid="{00000000-0005-0000-0000-0000973E0000}"/>
    <cellStyle name="Normal 14 2 14 5 4" xfId="9305" xr:uid="{00000000-0005-0000-0000-0000983E0000}"/>
    <cellStyle name="Normal 14 2 14 5 4 2" xfId="9306" xr:uid="{00000000-0005-0000-0000-0000993E0000}"/>
    <cellStyle name="Normal 14 2 14 5 4 3" xfId="9307" xr:uid="{00000000-0005-0000-0000-00009A3E0000}"/>
    <cellStyle name="Normal 14 2 14 5 5" xfId="9308" xr:uid="{00000000-0005-0000-0000-00009B3E0000}"/>
    <cellStyle name="Normal 14 2 14 5 6" xfId="9309" xr:uid="{00000000-0005-0000-0000-00009C3E0000}"/>
    <cellStyle name="Normal 14 2 14 5 7" xfId="9310" xr:uid="{00000000-0005-0000-0000-00009D3E0000}"/>
    <cellStyle name="Normal 14 2 14 5 8" xfId="9311" xr:uid="{00000000-0005-0000-0000-00009E3E0000}"/>
    <cellStyle name="Normal 14 2 14 6" xfId="9312" xr:uid="{00000000-0005-0000-0000-00009F3E0000}"/>
    <cellStyle name="Normal 14 2 14 7" xfId="9313" xr:uid="{00000000-0005-0000-0000-0000A03E0000}"/>
    <cellStyle name="Normal 14 2 15" xfId="9314" xr:uid="{00000000-0005-0000-0000-0000A13E0000}"/>
    <cellStyle name="Normal 14 2 15 2" xfId="9315" xr:uid="{00000000-0005-0000-0000-0000A23E0000}"/>
    <cellStyle name="Normal 14 2 15 2 2" xfId="9316" xr:uid="{00000000-0005-0000-0000-0000A33E0000}"/>
    <cellStyle name="Normal 14 2 15 2 2 2" xfId="9317" xr:uid="{00000000-0005-0000-0000-0000A43E0000}"/>
    <cellStyle name="Normal 14 2 15 2 3" xfId="9318" xr:uid="{00000000-0005-0000-0000-0000A53E0000}"/>
    <cellStyle name="Normal 14 2 15 2 4" xfId="9319" xr:uid="{00000000-0005-0000-0000-0000A63E0000}"/>
    <cellStyle name="Normal 14 2 15 3" xfId="9320" xr:uid="{00000000-0005-0000-0000-0000A73E0000}"/>
    <cellStyle name="Normal 14 2 15 4" xfId="9321" xr:uid="{00000000-0005-0000-0000-0000A83E0000}"/>
    <cellStyle name="Normal 14 2 15 4 2" xfId="9322" xr:uid="{00000000-0005-0000-0000-0000A93E0000}"/>
    <cellStyle name="Normal 14 2 15 4 2 2" xfId="9323" xr:uid="{00000000-0005-0000-0000-0000AA3E0000}"/>
    <cellStyle name="Normal 14 2 15 4 2 2 2" xfId="9324" xr:uid="{00000000-0005-0000-0000-0000AB3E0000}"/>
    <cellStyle name="Normal 14 2 15 4 2 2 3" xfId="9325" xr:uid="{00000000-0005-0000-0000-0000AC3E0000}"/>
    <cellStyle name="Normal 14 2 15 4 2 2 4" xfId="9326" xr:uid="{00000000-0005-0000-0000-0000AD3E0000}"/>
    <cellStyle name="Normal 14 2 15 4 2 2 5" xfId="9327" xr:uid="{00000000-0005-0000-0000-0000AE3E0000}"/>
    <cellStyle name="Normal 14 2 15 4 2 3" xfId="9328" xr:uid="{00000000-0005-0000-0000-0000AF3E0000}"/>
    <cellStyle name="Normal 14 2 15 4 2 4" xfId="9329" xr:uid="{00000000-0005-0000-0000-0000B03E0000}"/>
    <cellStyle name="Normal 14 2 15 4 2 5" xfId="9330" xr:uid="{00000000-0005-0000-0000-0000B13E0000}"/>
    <cellStyle name="Normal 14 2 15 4 2 6" xfId="9331" xr:uid="{00000000-0005-0000-0000-0000B23E0000}"/>
    <cellStyle name="Normal 14 2 15 4 3" xfId="9332" xr:uid="{00000000-0005-0000-0000-0000B33E0000}"/>
    <cellStyle name="Normal 14 2 15 4 3 2" xfId="9333" xr:uid="{00000000-0005-0000-0000-0000B43E0000}"/>
    <cellStyle name="Normal 14 2 15 4 3 2 2" xfId="9334" xr:uid="{00000000-0005-0000-0000-0000B53E0000}"/>
    <cellStyle name="Normal 14 2 15 4 3 2 3" xfId="9335" xr:uid="{00000000-0005-0000-0000-0000B63E0000}"/>
    <cellStyle name="Normal 14 2 15 4 3 3" xfId="9336" xr:uid="{00000000-0005-0000-0000-0000B73E0000}"/>
    <cellStyle name="Normal 14 2 15 4 3 4" xfId="9337" xr:uid="{00000000-0005-0000-0000-0000B83E0000}"/>
    <cellStyle name="Normal 14 2 15 4 3 5" xfId="9338" xr:uid="{00000000-0005-0000-0000-0000B93E0000}"/>
    <cellStyle name="Normal 14 2 15 4 3 6" xfId="9339" xr:uid="{00000000-0005-0000-0000-0000BA3E0000}"/>
    <cellStyle name="Normal 14 2 15 4 4" xfId="9340" xr:uid="{00000000-0005-0000-0000-0000BB3E0000}"/>
    <cellStyle name="Normal 14 2 15 4 4 2" xfId="9341" xr:uid="{00000000-0005-0000-0000-0000BC3E0000}"/>
    <cellStyle name="Normal 14 2 15 4 4 3" xfId="9342" xr:uid="{00000000-0005-0000-0000-0000BD3E0000}"/>
    <cellStyle name="Normal 14 2 15 4 5" xfId="9343" xr:uid="{00000000-0005-0000-0000-0000BE3E0000}"/>
    <cellStyle name="Normal 14 2 15 4 6" xfId="9344" xr:uid="{00000000-0005-0000-0000-0000BF3E0000}"/>
    <cellStyle name="Normal 14 2 15 4 7" xfId="9345" xr:uid="{00000000-0005-0000-0000-0000C03E0000}"/>
    <cellStyle name="Normal 14 2 15 4 8" xfId="9346" xr:uid="{00000000-0005-0000-0000-0000C13E0000}"/>
    <cellStyle name="Normal 14 2 15 5" xfId="9347" xr:uid="{00000000-0005-0000-0000-0000C23E0000}"/>
    <cellStyle name="Normal 14 2 15 5 2" xfId="9348" xr:uid="{00000000-0005-0000-0000-0000C33E0000}"/>
    <cellStyle name="Normal 14 2 15 5 2 2" xfId="9349" xr:uid="{00000000-0005-0000-0000-0000C43E0000}"/>
    <cellStyle name="Normal 14 2 15 5 2 2 2" xfId="9350" xr:uid="{00000000-0005-0000-0000-0000C53E0000}"/>
    <cellStyle name="Normal 14 2 15 5 2 2 3" xfId="9351" xr:uid="{00000000-0005-0000-0000-0000C63E0000}"/>
    <cellStyle name="Normal 14 2 15 5 2 2 4" xfId="9352" xr:uid="{00000000-0005-0000-0000-0000C73E0000}"/>
    <cellStyle name="Normal 14 2 15 5 2 2 5" xfId="9353" xr:uid="{00000000-0005-0000-0000-0000C83E0000}"/>
    <cellStyle name="Normal 14 2 15 5 2 3" xfId="9354" xr:uid="{00000000-0005-0000-0000-0000C93E0000}"/>
    <cellStyle name="Normal 14 2 15 5 2 4" xfId="9355" xr:uid="{00000000-0005-0000-0000-0000CA3E0000}"/>
    <cellStyle name="Normal 14 2 15 5 2 5" xfId="9356" xr:uid="{00000000-0005-0000-0000-0000CB3E0000}"/>
    <cellStyle name="Normal 14 2 15 5 2 6" xfId="9357" xr:uid="{00000000-0005-0000-0000-0000CC3E0000}"/>
    <cellStyle name="Normal 14 2 15 5 3" xfId="9358" xr:uid="{00000000-0005-0000-0000-0000CD3E0000}"/>
    <cellStyle name="Normal 14 2 15 5 3 2" xfId="9359" xr:uid="{00000000-0005-0000-0000-0000CE3E0000}"/>
    <cellStyle name="Normal 14 2 15 5 3 2 2" xfId="9360" xr:uid="{00000000-0005-0000-0000-0000CF3E0000}"/>
    <cellStyle name="Normal 14 2 15 5 3 2 3" xfId="9361" xr:uid="{00000000-0005-0000-0000-0000D03E0000}"/>
    <cellStyle name="Normal 14 2 15 5 3 3" xfId="9362" xr:uid="{00000000-0005-0000-0000-0000D13E0000}"/>
    <cellStyle name="Normal 14 2 15 5 3 4" xfId="9363" xr:uid="{00000000-0005-0000-0000-0000D23E0000}"/>
    <cellStyle name="Normal 14 2 15 5 3 5" xfId="9364" xr:uid="{00000000-0005-0000-0000-0000D33E0000}"/>
    <cellStyle name="Normal 14 2 15 5 3 6" xfId="9365" xr:uid="{00000000-0005-0000-0000-0000D43E0000}"/>
    <cellStyle name="Normal 14 2 15 5 4" xfId="9366" xr:uid="{00000000-0005-0000-0000-0000D53E0000}"/>
    <cellStyle name="Normal 14 2 15 5 4 2" xfId="9367" xr:uid="{00000000-0005-0000-0000-0000D63E0000}"/>
    <cellStyle name="Normal 14 2 15 5 4 3" xfId="9368" xr:uid="{00000000-0005-0000-0000-0000D73E0000}"/>
    <cellStyle name="Normal 14 2 15 5 5" xfId="9369" xr:uid="{00000000-0005-0000-0000-0000D83E0000}"/>
    <cellStyle name="Normal 14 2 15 5 6" xfId="9370" xr:uid="{00000000-0005-0000-0000-0000D93E0000}"/>
    <cellStyle name="Normal 14 2 15 5 7" xfId="9371" xr:uid="{00000000-0005-0000-0000-0000DA3E0000}"/>
    <cellStyle name="Normal 14 2 15 5 8" xfId="9372" xr:uid="{00000000-0005-0000-0000-0000DB3E0000}"/>
    <cellStyle name="Normal 14 2 15 6" xfId="9373" xr:uid="{00000000-0005-0000-0000-0000DC3E0000}"/>
    <cellStyle name="Normal 14 2 15 7" xfId="9374" xr:uid="{00000000-0005-0000-0000-0000DD3E0000}"/>
    <cellStyle name="Normal 14 2 16" xfId="9375" xr:uid="{00000000-0005-0000-0000-0000DE3E0000}"/>
    <cellStyle name="Normal 14 2 16 2" xfId="9376" xr:uid="{00000000-0005-0000-0000-0000DF3E0000}"/>
    <cellStyle name="Normal 14 2 16 2 2" xfId="9377" xr:uid="{00000000-0005-0000-0000-0000E03E0000}"/>
    <cellStyle name="Normal 14 2 16 2 2 2" xfId="9378" xr:uid="{00000000-0005-0000-0000-0000E13E0000}"/>
    <cellStyle name="Normal 14 2 16 2 3" xfId="9379" xr:uid="{00000000-0005-0000-0000-0000E23E0000}"/>
    <cellStyle name="Normal 14 2 16 2 4" xfId="9380" xr:uid="{00000000-0005-0000-0000-0000E33E0000}"/>
    <cellStyle name="Normal 14 2 16 3" xfId="9381" xr:uid="{00000000-0005-0000-0000-0000E43E0000}"/>
    <cellStyle name="Normal 14 2 16 4" xfId="9382" xr:uid="{00000000-0005-0000-0000-0000E53E0000}"/>
    <cellStyle name="Normal 14 2 16 4 2" xfId="9383" xr:uid="{00000000-0005-0000-0000-0000E63E0000}"/>
    <cellStyle name="Normal 14 2 16 4 2 2" xfId="9384" xr:uid="{00000000-0005-0000-0000-0000E73E0000}"/>
    <cellStyle name="Normal 14 2 16 4 2 2 2" xfId="9385" xr:uid="{00000000-0005-0000-0000-0000E83E0000}"/>
    <cellStyle name="Normal 14 2 16 4 2 2 3" xfId="9386" xr:uid="{00000000-0005-0000-0000-0000E93E0000}"/>
    <cellStyle name="Normal 14 2 16 4 2 2 4" xfId="9387" xr:uid="{00000000-0005-0000-0000-0000EA3E0000}"/>
    <cellStyle name="Normal 14 2 16 4 2 2 5" xfId="9388" xr:uid="{00000000-0005-0000-0000-0000EB3E0000}"/>
    <cellStyle name="Normal 14 2 16 4 2 3" xfId="9389" xr:uid="{00000000-0005-0000-0000-0000EC3E0000}"/>
    <cellStyle name="Normal 14 2 16 4 2 4" xfId="9390" xr:uid="{00000000-0005-0000-0000-0000ED3E0000}"/>
    <cellStyle name="Normal 14 2 16 4 2 5" xfId="9391" xr:uid="{00000000-0005-0000-0000-0000EE3E0000}"/>
    <cellStyle name="Normal 14 2 16 4 2 6" xfId="9392" xr:uid="{00000000-0005-0000-0000-0000EF3E0000}"/>
    <cellStyle name="Normal 14 2 16 4 3" xfId="9393" xr:uid="{00000000-0005-0000-0000-0000F03E0000}"/>
    <cellStyle name="Normal 14 2 16 4 3 2" xfId="9394" xr:uid="{00000000-0005-0000-0000-0000F13E0000}"/>
    <cellStyle name="Normal 14 2 16 4 3 2 2" xfId="9395" xr:uid="{00000000-0005-0000-0000-0000F23E0000}"/>
    <cellStyle name="Normal 14 2 16 4 3 2 3" xfId="9396" xr:uid="{00000000-0005-0000-0000-0000F33E0000}"/>
    <cellStyle name="Normal 14 2 16 4 3 3" xfId="9397" xr:uid="{00000000-0005-0000-0000-0000F43E0000}"/>
    <cellStyle name="Normal 14 2 16 4 3 4" xfId="9398" xr:uid="{00000000-0005-0000-0000-0000F53E0000}"/>
    <cellStyle name="Normal 14 2 16 4 3 5" xfId="9399" xr:uid="{00000000-0005-0000-0000-0000F63E0000}"/>
    <cellStyle name="Normal 14 2 16 4 3 6" xfId="9400" xr:uid="{00000000-0005-0000-0000-0000F73E0000}"/>
    <cellStyle name="Normal 14 2 16 4 4" xfId="9401" xr:uid="{00000000-0005-0000-0000-0000F83E0000}"/>
    <cellStyle name="Normal 14 2 16 4 4 2" xfId="9402" xr:uid="{00000000-0005-0000-0000-0000F93E0000}"/>
    <cellStyle name="Normal 14 2 16 4 4 3" xfId="9403" xr:uid="{00000000-0005-0000-0000-0000FA3E0000}"/>
    <cellStyle name="Normal 14 2 16 4 5" xfId="9404" xr:uid="{00000000-0005-0000-0000-0000FB3E0000}"/>
    <cellStyle name="Normal 14 2 16 4 6" xfId="9405" xr:uid="{00000000-0005-0000-0000-0000FC3E0000}"/>
    <cellStyle name="Normal 14 2 16 4 7" xfId="9406" xr:uid="{00000000-0005-0000-0000-0000FD3E0000}"/>
    <cellStyle name="Normal 14 2 16 4 8" xfId="9407" xr:uid="{00000000-0005-0000-0000-0000FE3E0000}"/>
    <cellStyle name="Normal 14 2 16 5" xfId="9408" xr:uid="{00000000-0005-0000-0000-0000FF3E0000}"/>
    <cellStyle name="Normal 14 2 16 5 2" xfId="9409" xr:uid="{00000000-0005-0000-0000-0000003F0000}"/>
    <cellStyle name="Normal 14 2 16 5 2 2" xfId="9410" xr:uid="{00000000-0005-0000-0000-0000013F0000}"/>
    <cellStyle name="Normal 14 2 16 5 2 2 2" xfId="9411" xr:uid="{00000000-0005-0000-0000-0000023F0000}"/>
    <cellStyle name="Normal 14 2 16 5 2 2 3" xfId="9412" xr:uid="{00000000-0005-0000-0000-0000033F0000}"/>
    <cellStyle name="Normal 14 2 16 5 2 2 4" xfId="9413" xr:uid="{00000000-0005-0000-0000-0000043F0000}"/>
    <cellStyle name="Normal 14 2 16 5 2 2 5" xfId="9414" xr:uid="{00000000-0005-0000-0000-0000053F0000}"/>
    <cellStyle name="Normal 14 2 16 5 2 3" xfId="9415" xr:uid="{00000000-0005-0000-0000-0000063F0000}"/>
    <cellStyle name="Normal 14 2 16 5 2 4" xfId="9416" xr:uid="{00000000-0005-0000-0000-0000073F0000}"/>
    <cellStyle name="Normal 14 2 16 5 2 5" xfId="9417" xr:uid="{00000000-0005-0000-0000-0000083F0000}"/>
    <cellStyle name="Normal 14 2 16 5 2 6" xfId="9418" xr:uid="{00000000-0005-0000-0000-0000093F0000}"/>
    <cellStyle name="Normal 14 2 16 5 3" xfId="9419" xr:uid="{00000000-0005-0000-0000-00000A3F0000}"/>
    <cellStyle name="Normal 14 2 16 5 3 2" xfId="9420" xr:uid="{00000000-0005-0000-0000-00000B3F0000}"/>
    <cellStyle name="Normal 14 2 16 5 3 2 2" xfId="9421" xr:uid="{00000000-0005-0000-0000-00000C3F0000}"/>
    <cellStyle name="Normal 14 2 16 5 3 2 3" xfId="9422" xr:uid="{00000000-0005-0000-0000-00000D3F0000}"/>
    <cellStyle name="Normal 14 2 16 5 3 3" xfId="9423" xr:uid="{00000000-0005-0000-0000-00000E3F0000}"/>
    <cellStyle name="Normal 14 2 16 5 3 4" xfId="9424" xr:uid="{00000000-0005-0000-0000-00000F3F0000}"/>
    <cellStyle name="Normal 14 2 16 5 3 5" xfId="9425" xr:uid="{00000000-0005-0000-0000-0000103F0000}"/>
    <cellStyle name="Normal 14 2 16 5 3 6" xfId="9426" xr:uid="{00000000-0005-0000-0000-0000113F0000}"/>
    <cellStyle name="Normal 14 2 16 5 4" xfId="9427" xr:uid="{00000000-0005-0000-0000-0000123F0000}"/>
    <cellStyle name="Normal 14 2 16 5 4 2" xfId="9428" xr:uid="{00000000-0005-0000-0000-0000133F0000}"/>
    <cellStyle name="Normal 14 2 16 5 4 3" xfId="9429" xr:uid="{00000000-0005-0000-0000-0000143F0000}"/>
    <cellStyle name="Normal 14 2 16 5 5" xfId="9430" xr:uid="{00000000-0005-0000-0000-0000153F0000}"/>
    <cellStyle name="Normal 14 2 16 5 6" xfId="9431" xr:uid="{00000000-0005-0000-0000-0000163F0000}"/>
    <cellStyle name="Normal 14 2 16 5 7" xfId="9432" xr:uid="{00000000-0005-0000-0000-0000173F0000}"/>
    <cellStyle name="Normal 14 2 16 5 8" xfId="9433" xr:uid="{00000000-0005-0000-0000-0000183F0000}"/>
    <cellStyle name="Normal 14 2 16 6" xfId="9434" xr:uid="{00000000-0005-0000-0000-0000193F0000}"/>
    <cellStyle name="Normal 14 2 16 7" xfId="9435" xr:uid="{00000000-0005-0000-0000-00001A3F0000}"/>
    <cellStyle name="Normal 14 2 17" xfId="9436" xr:uid="{00000000-0005-0000-0000-00001B3F0000}"/>
    <cellStyle name="Normal 14 2 17 2" xfId="9437" xr:uid="{00000000-0005-0000-0000-00001C3F0000}"/>
    <cellStyle name="Normal 14 2 17 2 2" xfId="9438" xr:uid="{00000000-0005-0000-0000-00001D3F0000}"/>
    <cellStyle name="Normal 14 2 17 2 2 2" xfId="9439" xr:uid="{00000000-0005-0000-0000-00001E3F0000}"/>
    <cellStyle name="Normal 14 2 17 2 3" xfId="9440" xr:uid="{00000000-0005-0000-0000-00001F3F0000}"/>
    <cellStyle name="Normal 14 2 17 2 4" xfId="9441" xr:uid="{00000000-0005-0000-0000-0000203F0000}"/>
    <cellStyle name="Normal 14 2 17 3" xfId="9442" xr:uid="{00000000-0005-0000-0000-0000213F0000}"/>
    <cellStyle name="Normal 14 2 17 4" xfId="9443" xr:uid="{00000000-0005-0000-0000-0000223F0000}"/>
    <cellStyle name="Normal 14 2 17 4 2" xfId="9444" xr:uid="{00000000-0005-0000-0000-0000233F0000}"/>
    <cellStyle name="Normal 14 2 17 4 2 2" xfId="9445" xr:uid="{00000000-0005-0000-0000-0000243F0000}"/>
    <cellStyle name="Normal 14 2 17 4 2 2 2" xfId="9446" xr:uid="{00000000-0005-0000-0000-0000253F0000}"/>
    <cellStyle name="Normal 14 2 17 4 2 2 3" xfId="9447" xr:uid="{00000000-0005-0000-0000-0000263F0000}"/>
    <cellStyle name="Normal 14 2 17 4 2 2 4" xfId="9448" xr:uid="{00000000-0005-0000-0000-0000273F0000}"/>
    <cellStyle name="Normal 14 2 17 4 2 2 5" xfId="9449" xr:uid="{00000000-0005-0000-0000-0000283F0000}"/>
    <cellStyle name="Normal 14 2 17 4 2 3" xfId="9450" xr:uid="{00000000-0005-0000-0000-0000293F0000}"/>
    <cellStyle name="Normal 14 2 17 4 2 4" xfId="9451" xr:uid="{00000000-0005-0000-0000-00002A3F0000}"/>
    <cellStyle name="Normal 14 2 17 4 2 5" xfId="9452" xr:uid="{00000000-0005-0000-0000-00002B3F0000}"/>
    <cellStyle name="Normal 14 2 17 4 2 6" xfId="9453" xr:uid="{00000000-0005-0000-0000-00002C3F0000}"/>
    <cellStyle name="Normal 14 2 17 4 3" xfId="9454" xr:uid="{00000000-0005-0000-0000-00002D3F0000}"/>
    <cellStyle name="Normal 14 2 17 4 3 2" xfId="9455" xr:uid="{00000000-0005-0000-0000-00002E3F0000}"/>
    <cellStyle name="Normal 14 2 17 4 3 2 2" xfId="9456" xr:uid="{00000000-0005-0000-0000-00002F3F0000}"/>
    <cellStyle name="Normal 14 2 17 4 3 2 3" xfId="9457" xr:uid="{00000000-0005-0000-0000-0000303F0000}"/>
    <cellStyle name="Normal 14 2 17 4 3 3" xfId="9458" xr:uid="{00000000-0005-0000-0000-0000313F0000}"/>
    <cellStyle name="Normal 14 2 17 4 3 4" xfId="9459" xr:uid="{00000000-0005-0000-0000-0000323F0000}"/>
    <cellStyle name="Normal 14 2 17 4 3 5" xfId="9460" xr:uid="{00000000-0005-0000-0000-0000333F0000}"/>
    <cellStyle name="Normal 14 2 17 4 3 6" xfId="9461" xr:uid="{00000000-0005-0000-0000-0000343F0000}"/>
    <cellStyle name="Normal 14 2 17 4 4" xfId="9462" xr:uid="{00000000-0005-0000-0000-0000353F0000}"/>
    <cellStyle name="Normal 14 2 17 4 4 2" xfId="9463" xr:uid="{00000000-0005-0000-0000-0000363F0000}"/>
    <cellStyle name="Normal 14 2 17 4 4 3" xfId="9464" xr:uid="{00000000-0005-0000-0000-0000373F0000}"/>
    <cellStyle name="Normal 14 2 17 4 5" xfId="9465" xr:uid="{00000000-0005-0000-0000-0000383F0000}"/>
    <cellStyle name="Normal 14 2 17 4 6" xfId="9466" xr:uid="{00000000-0005-0000-0000-0000393F0000}"/>
    <cellStyle name="Normal 14 2 17 4 7" xfId="9467" xr:uid="{00000000-0005-0000-0000-00003A3F0000}"/>
    <cellStyle name="Normal 14 2 17 4 8" xfId="9468" xr:uid="{00000000-0005-0000-0000-00003B3F0000}"/>
    <cellStyle name="Normal 14 2 17 5" xfId="9469" xr:uid="{00000000-0005-0000-0000-00003C3F0000}"/>
    <cellStyle name="Normal 14 2 17 5 2" xfId="9470" xr:uid="{00000000-0005-0000-0000-00003D3F0000}"/>
    <cellStyle name="Normal 14 2 17 5 2 2" xfId="9471" xr:uid="{00000000-0005-0000-0000-00003E3F0000}"/>
    <cellStyle name="Normal 14 2 17 5 2 2 2" xfId="9472" xr:uid="{00000000-0005-0000-0000-00003F3F0000}"/>
    <cellStyle name="Normal 14 2 17 5 2 2 3" xfId="9473" xr:uid="{00000000-0005-0000-0000-0000403F0000}"/>
    <cellStyle name="Normal 14 2 17 5 2 2 4" xfId="9474" xr:uid="{00000000-0005-0000-0000-0000413F0000}"/>
    <cellStyle name="Normal 14 2 17 5 2 2 5" xfId="9475" xr:uid="{00000000-0005-0000-0000-0000423F0000}"/>
    <cellStyle name="Normal 14 2 17 5 2 3" xfId="9476" xr:uid="{00000000-0005-0000-0000-0000433F0000}"/>
    <cellStyle name="Normal 14 2 17 5 2 4" xfId="9477" xr:uid="{00000000-0005-0000-0000-0000443F0000}"/>
    <cellStyle name="Normal 14 2 17 5 2 5" xfId="9478" xr:uid="{00000000-0005-0000-0000-0000453F0000}"/>
    <cellStyle name="Normal 14 2 17 5 2 6" xfId="9479" xr:uid="{00000000-0005-0000-0000-0000463F0000}"/>
    <cellStyle name="Normal 14 2 17 5 3" xfId="9480" xr:uid="{00000000-0005-0000-0000-0000473F0000}"/>
    <cellStyle name="Normal 14 2 17 5 3 2" xfId="9481" xr:uid="{00000000-0005-0000-0000-0000483F0000}"/>
    <cellStyle name="Normal 14 2 17 5 3 2 2" xfId="9482" xr:uid="{00000000-0005-0000-0000-0000493F0000}"/>
    <cellStyle name="Normal 14 2 17 5 3 2 3" xfId="9483" xr:uid="{00000000-0005-0000-0000-00004A3F0000}"/>
    <cellStyle name="Normal 14 2 17 5 3 3" xfId="9484" xr:uid="{00000000-0005-0000-0000-00004B3F0000}"/>
    <cellStyle name="Normal 14 2 17 5 3 4" xfId="9485" xr:uid="{00000000-0005-0000-0000-00004C3F0000}"/>
    <cellStyle name="Normal 14 2 17 5 3 5" xfId="9486" xr:uid="{00000000-0005-0000-0000-00004D3F0000}"/>
    <cellStyle name="Normal 14 2 17 5 3 6" xfId="9487" xr:uid="{00000000-0005-0000-0000-00004E3F0000}"/>
    <cellStyle name="Normal 14 2 17 5 4" xfId="9488" xr:uid="{00000000-0005-0000-0000-00004F3F0000}"/>
    <cellStyle name="Normal 14 2 17 5 4 2" xfId="9489" xr:uid="{00000000-0005-0000-0000-0000503F0000}"/>
    <cellStyle name="Normal 14 2 17 5 4 3" xfId="9490" xr:uid="{00000000-0005-0000-0000-0000513F0000}"/>
    <cellStyle name="Normal 14 2 17 5 5" xfId="9491" xr:uid="{00000000-0005-0000-0000-0000523F0000}"/>
    <cellStyle name="Normal 14 2 17 5 6" xfId="9492" xr:uid="{00000000-0005-0000-0000-0000533F0000}"/>
    <cellStyle name="Normal 14 2 17 5 7" xfId="9493" xr:uid="{00000000-0005-0000-0000-0000543F0000}"/>
    <cellStyle name="Normal 14 2 17 5 8" xfId="9494" xr:uid="{00000000-0005-0000-0000-0000553F0000}"/>
    <cellStyle name="Normal 14 2 17 6" xfId="9495" xr:uid="{00000000-0005-0000-0000-0000563F0000}"/>
    <cellStyle name="Normal 14 2 17 7" xfId="9496" xr:uid="{00000000-0005-0000-0000-0000573F0000}"/>
    <cellStyle name="Normal 14 2 18" xfId="9497" xr:uid="{00000000-0005-0000-0000-0000583F0000}"/>
    <cellStyle name="Normal 14 2 19" xfId="9498" xr:uid="{00000000-0005-0000-0000-0000593F0000}"/>
    <cellStyle name="Normal 14 2 2" xfId="9499" xr:uid="{00000000-0005-0000-0000-00005A3F0000}"/>
    <cellStyle name="Normal 14 2 2 2" xfId="9500" xr:uid="{00000000-0005-0000-0000-00005B3F0000}"/>
    <cellStyle name="Normal 14 2 2 2 2" xfId="9501" xr:uid="{00000000-0005-0000-0000-00005C3F0000}"/>
    <cellStyle name="Normal 14 2 2 2 2 2" xfId="9502" xr:uid="{00000000-0005-0000-0000-00005D3F0000}"/>
    <cellStyle name="Normal 14 2 2 2 3" xfId="9503" xr:uid="{00000000-0005-0000-0000-00005E3F0000}"/>
    <cellStyle name="Normal 14 2 2 2 4" xfId="9504" xr:uid="{00000000-0005-0000-0000-00005F3F0000}"/>
    <cellStyle name="Normal 14 2 2 3" xfId="9505" xr:uid="{00000000-0005-0000-0000-0000603F0000}"/>
    <cellStyle name="Normal 14 2 2 4" xfId="9506" xr:uid="{00000000-0005-0000-0000-0000613F0000}"/>
    <cellStyle name="Normal 14 2 2 4 2" xfId="9507" xr:uid="{00000000-0005-0000-0000-0000623F0000}"/>
    <cellStyle name="Normal 14 2 2 4 2 2" xfId="9508" xr:uid="{00000000-0005-0000-0000-0000633F0000}"/>
    <cellStyle name="Normal 14 2 2 4 2 2 2" xfId="9509" xr:uid="{00000000-0005-0000-0000-0000643F0000}"/>
    <cellStyle name="Normal 14 2 2 4 2 2 3" xfId="9510" xr:uid="{00000000-0005-0000-0000-0000653F0000}"/>
    <cellStyle name="Normal 14 2 2 4 2 2 4" xfId="9511" xr:uid="{00000000-0005-0000-0000-0000663F0000}"/>
    <cellStyle name="Normal 14 2 2 4 2 2 5" xfId="9512" xr:uid="{00000000-0005-0000-0000-0000673F0000}"/>
    <cellStyle name="Normal 14 2 2 4 2 3" xfId="9513" xr:uid="{00000000-0005-0000-0000-0000683F0000}"/>
    <cellStyle name="Normal 14 2 2 4 2 4" xfId="9514" xr:uid="{00000000-0005-0000-0000-0000693F0000}"/>
    <cellStyle name="Normal 14 2 2 4 2 5" xfId="9515" xr:uid="{00000000-0005-0000-0000-00006A3F0000}"/>
    <cellStyle name="Normal 14 2 2 4 2 6" xfId="9516" xr:uid="{00000000-0005-0000-0000-00006B3F0000}"/>
    <cellStyle name="Normal 14 2 2 4 3" xfId="9517" xr:uid="{00000000-0005-0000-0000-00006C3F0000}"/>
    <cellStyle name="Normal 14 2 2 4 3 2" xfId="9518" xr:uid="{00000000-0005-0000-0000-00006D3F0000}"/>
    <cellStyle name="Normal 14 2 2 4 3 2 2" xfId="9519" xr:uid="{00000000-0005-0000-0000-00006E3F0000}"/>
    <cellStyle name="Normal 14 2 2 4 3 2 3" xfId="9520" xr:uid="{00000000-0005-0000-0000-00006F3F0000}"/>
    <cellStyle name="Normal 14 2 2 4 3 3" xfId="9521" xr:uid="{00000000-0005-0000-0000-0000703F0000}"/>
    <cellStyle name="Normal 14 2 2 4 3 4" xfId="9522" xr:uid="{00000000-0005-0000-0000-0000713F0000}"/>
    <cellStyle name="Normal 14 2 2 4 3 5" xfId="9523" xr:uid="{00000000-0005-0000-0000-0000723F0000}"/>
    <cellStyle name="Normal 14 2 2 4 3 6" xfId="9524" xr:uid="{00000000-0005-0000-0000-0000733F0000}"/>
    <cellStyle name="Normal 14 2 2 4 4" xfId="9525" xr:uid="{00000000-0005-0000-0000-0000743F0000}"/>
    <cellStyle name="Normal 14 2 2 4 4 2" xfId="9526" xr:uid="{00000000-0005-0000-0000-0000753F0000}"/>
    <cellStyle name="Normal 14 2 2 4 4 3" xfId="9527" xr:uid="{00000000-0005-0000-0000-0000763F0000}"/>
    <cellStyle name="Normal 14 2 2 4 5" xfId="9528" xr:uid="{00000000-0005-0000-0000-0000773F0000}"/>
    <cellStyle name="Normal 14 2 2 4 6" xfId="9529" xr:uid="{00000000-0005-0000-0000-0000783F0000}"/>
    <cellStyle name="Normal 14 2 2 4 7" xfId="9530" xr:uid="{00000000-0005-0000-0000-0000793F0000}"/>
    <cellStyle name="Normal 14 2 2 4 8" xfId="9531" xr:uid="{00000000-0005-0000-0000-00007A3F0000}"/>
    <cellStyle name="Normal 14 2 2 5" xfId="9532" xr:uid="{00000000-0005-0000-0000-00007B3F0000}"/>
    <cellStyle name="Normal 14 2 2 5 2" xfId="9533" xr:uid="{00000000-0005-0000-0000-00007C3F0000}"/>
    <cellStyle name="Normal 14 2 2 5 2 2" xfId="9534" xr:uid="{00000000-0005-0000-0000-00007D3F0000}"/>
    <cellStyle name="Normal 14 2 2 5 2 2 2" xfId="9535" xr:uid="{00000000-0005-0000-0000-00007E3F0000}"/>
    <cellStyle name="Normal 14 2 2 5 2 2 3" xfId="9536" xr:uid="{00000000-0005-0000-0000-00007F3F0000}"/>
    <cellStyle name="Normal 14 2 2 5 2 2 4" xfId="9537" xr:uid="{00000000-0005-0000-0000-0000803F0000}"/>
    <cellStyle name="Normal 14 2 2 5 2 2 5" xfId="9538" xr:uid="{00000000-0005-0000-0000-0000813F0000}"/>
    <cellStyle name="Normal 14 2 2 5 2 3" xfId="9539" xr:uid="{00000000-0005-0000-0000-0000823F0000}"/>
    <cellStyle name="Normal 14 2 2 5 2 4" xfId="9540" xr:uid="{00000000-0005-0000-0000-0000833F0000}"/>
    <cellStyle name="Normal 14 2 2 5 2 5" xfId="9541" xr:uid="{00000000-0005-0000-0000-0000843F0000}"/>
    <cellStyle name="Normal 14 2 2 5 2 6" xfId="9542" xr:uid="{00000000-0005-0000-0000-0000853F0000}"/>
    <cellStyle name="Normal 14 2 2 5 3" xfId="9543" xr:uid="{00000000-0005-0000-0000-0000863F0000}"/>
    <cellStyle name="Normal 14 2 2 5 3 2" xfId="9544" xr:uid="{00000000-0005-0000-0000-0000873F0000}"/>
    <cellStyle name="Normal 14 2 2 5 3 2 2" xfId="9545" xr:uid="{00000000-0005-0000-0000-0000883F0000}"/>
    <cellStyle name="Normal 14 2 2 5 3 2 3" xfId="9546" xr:uid="{00000000-0005-0000-0000-0000893F0000}"/>
    <cellStyle name="Normal 14 2 2 5 3 3" xfId="9547" xr:uid="{00000000-0005-0000-0000-00008A3F0000}"/>
    <cellStyle name="Normal 14 2 2 5 3 4" xfId="9548" xr:uid="{00000000-0005-0000-0000-00008B3F0000}"/>
    <cellStyle name="Normal 14 2 2 5 3 5" xfId="9549" xr:uid="{00000000-0005-0000-0000-00008C3F0000}"/>
    <cellStyle name="Normal 14 2 2 5 3 6" xfId="9550" xr:uid="{00000000-0005-0000-0000-00008D3F0000}"/>
    <cellStyle name="Normal 14 2 2 5 4" xfId="9551" xr:uid="{00000000-0005-0000-0000-00008E3F0000}"/>
    <cellStyle name="Normal 14 2 2 5 4 2" xfId="9552" xr:uid="{00000000-0005-0000-0000-00008F3F0000}"/>
    <cellStyle name="Normal 14 2 2 5 4 3" xfId="9553" xr:uid="{00000000-0005-0000-0000-0000903F0000}"/>
    <cellStyle name="Normal 14 2 2 5 5" xfId="9554" xr:uid="{00000000-0005-0000-0000-0000913F0000}"/>
    <cellStyle name="Normal 14 2 2 5 6" xfId="9555" xr:uid="{00000000-0005-0000-0000-0000923F0000}"/>
    <cellStyle name="Normal 14 2 2 5 7" xfId="9556" xr:uid="{00000000-0005-0000-0000-0000933F0000}"/>
    <cellStyle name="Normal 14 2 2 5 8" xfId="9557" xr:uid="{00000000-0005-0000-0000-0000943F0000}"/>
    <cellStyle name="Normal 14 2 2 6" xfId="9558" xr:uid="{00000000-0005-0000-0000-0000953F0000}"/>
    <cellStyle name="Normal 14 2 2 7" xfId="9559" xr:uid="{00000000-0005-0000-0000-0000963F0000}"/>
    <cellStyle name="Normal 14 2 2 8" xfId="9560" xr:uid="{00000000-0005-0000-0000-0000973F0000}"/>
    <cellStyle name="Normal 14 2 2_PRN-Daudzumi" xfId="9561" xr:uid="{00000000-0005-0000-0000-0000983F0000}"/>
    <cellStyle name="Normal 14 2 20" xfId="9562" xr:uid="{00000000-0005-0000-0000-0000993F0000}"/>
    <cellStyle name="Normal 14 2 3" xfId="9563" xr:uid="{00000000-0005-0000-0000-00009A3F0000}"/>
    <cellStyle name="Normal 14 2 3 2" xfId="9564" xr:uid="{00000000-0005-0000-0000-00009B3F0000}"/>
    <cellStyle name="Normal 14 2 3 2 2" xfId="9565" xr:uid="{00000000-0005-0000-0000-00009C3F0000}"/>
    <cellStyle name="Normal 14 2 3 2 2 2" xfId="9566" xr:uid="{00000000-0005-0000-0000-00009D3F0000}"/>
    <cellStyle name="Normal 14 2 3 2 3" xfId="9567" xr:uid="{00000000-0005-0000-0000-00009E3F0000}"/>
    <cellStyle name="Normal 14 2 3 2 4" xfId="9568" xr:uid="{00000000-0005-0000-0000-00009F3F0000}"/>
    <cellStyle name="Normal 14 2 3 3" xfId="9569" xr:uid="{00000000-0005-0000-0000-0000A03F0000}"/>
    <cellStyle name="Normal 14 2 3 4" xfId="9570" xr:uid="{00000000-0005-0000-0000-0000A13F0000}"/>
    <cellStyle name="Normal 14 2 3 4 2" xfId="9571" xr:uid="{00000000-0005-0000-0000-0000A23F0000}"/>
    <cellStyle name="Normal 14 2 3 4 2 2" xfId="9572" xr:uid="{00000000-0005-0000-0000-0000A33F0000}"/>
    <cellStyle name="Normal 14 2 3 4 2 2 2" xfId="9573" xr:uid="{00000000-0005-0000-0000-0000A43F0000}"/>
    <cellStyle name="Normal 14 2 3 4 2 2 3" xfId="9574" xr:uid="{00000000-0005-0000-0000-0000A53F0000}"/>
    <cellStyle name="Normal 14 2 3 4 2 2 4" xfId="9575" xr:uid="{00000000-0005-0000-0000-0000A63F0000}"/>
    <cellStyle name="Normal 14 2 3 4 2 2 5" xfId="9576" xr:uid="{00000000-0005-0000-0000-0000A73F0000}"/>
    <cellStyle name="Normal 14 2 3 4 2 3" xfId="9577" xr:uid="{00000000-0005-0000-0000-0000A83F0000}"/>
    <cellStyle name="Normal 14 2 3 4 2 4" xfId="9578" xr:uid="{00000000-0005-0000-0000-0000A93F0000}"/>
    <cellStyle name="Normal 14 2 3 4 2 5" xfId="9579" xr:uid="{00000000-0005-0000-0000-0000AA3F0000}"/>
    <cellStyle name="Normal 14 2 3 4 2 6" xfId="9580" xr:uid="{00000000-0005-0000-0000-0000AB3F0000}"/>
    <cellStyle name="Normal 14 2 3 4 3" xfId="9581" xr:uid="{00000000-0005-0000-0000-0000AC3F0000}"/>
    <cellStyle name="Normal 14 2 3 4 3 2" xfId="9582" xr:uid="{00000000-0005-0000-0000-0000AD3F0000}"/>
    <cellStyle name="Normal 14 2 3 4 3 2 2" xfId="9583" xr:uid="{00000000-0005-0000-0000-0000AE3F0000}"/>
    <cellStyle name="Normal 14 2 3 4 3 2 3" xfId="9584" xr:uid="{00000000-0005-0000-0000-0000AF3F0000}"/>
    <cellStyle name="Normal 14 2 3 4 3 3" xfId="9585" xr:uid="{00000000-0005-0000-0000-0000B03F0000}"/>
    <cellStyle name="Normal 14 2 3 4 3 4" xfId="9586" xr:uid="{00000000-0005-0000-0000-0000B13F0000}"/>
    <cellStyle name="Normal 14 2 3 4 3 5" xfId="9587" xr:uid="{00000000-0005-0000-0000-0000B23F0000}"/>
    <cellStyle name="Normal 14 2 3 4 3 6" xfId="9588" xr:uid="{00000000-0005-0000-0000-0000B33F0000}"/>
    <cellStyle name="Normal 14 2 3 4 4" xfId="9589" xr:uid="{00000000-0005-0000-0000-0000B43F0000}"/>
    <cellStyle name="Normal 14 2 3 4 4 2" xfId="9590" xr:uid="{00000000-0005-0000-0000-0000B53F0000}"/>
    <cellStyle name="Normal 14 2 3 4 4 3" xfId="9591" xr:uid="{00000000-0005-0000-0000-0000B63F0000}"/>
    <cellStyle name="Normal 14 2 3 4 5" xfId="9592" xr:uid="{00000000-0005-0000-0000-0000B73F0000}"/>
    <cellStyle name="Normal 14 2 3 4 6" xfId="9593" xr:uid="{00000000-0005-0000-0000-0000B83F0000}"/>
    <cellStyle name="Normal 14 2 3 4 7" xfId="9594" xr:uid="{00000000-0005-0000-0000-0000B93F0000}"/>
    <cellStyle name="Normal 14 2 3 4 8" xfId="9595" xr:uid="{00000000-0005-0000-0000-0000BA3F0000}"/>
    <cellStyle name="Normal 14 2 3 5" xfId="9596" xr:uid="{00000000-0005-0000-0000-0000BB3F0000}"/>
    <cellStyle name="Normal 14 2 3 5 2" xfId="9597" xr:uid="{00000000-0005-0000-0000-0000BC3F0000}"/>
    <cellStyle name="Normal 14 2 3 5 2 2" xfId="9598" xr:uid="{00000000-0005-0000-0000-0000BD3F0000}"/>
    <cellStyle name="Normal 14 2 3 5 2 2 2" xfId="9599" xr:uid="{00000000-0005-0000-0000-0000BE3F0000}"/>
    <cellStyle name="Normal 14 2 3 5 2 2 3" xfId="9600" xr:uid="{00000000-0005-0000-0000-0000BF3F0000}"/>
    <cellStyle name="Normal 14 2 3 5 2 2 4" xfId="9601" xr:uid="{00000000-0005-0000-0000-0000C03F0000}"/>
    <cellStyle name="Normal 14 2 3 5 2 2 5" xfId="9602" xr:uid="{00000000-0005-0000-0000-0000C13F0000}"/>
    <cellStyle name="Normal 14 2 3 5 2 3" xfId="9603" xr:uid="{00000000-0005-0000-0000-0000C23F0000}"/>
    <cellStyle name="Normal 14 2 3 5 2 4" xfId="9604" xr:uid="{00000000-0005-0000-0000-0000C33F0000}"/>
    <cellStyle name="Normal 14 2 3 5 2 5" xfId="9605" xr:uid="{00000000-0005-0000-0000-0000C43F0000}"/>
    <cellStyle name="Normal 14 2 3 5 2 6" xfId="9606" xr:uid="{00000000-0005-0000-0000-0000C53F0000}"/>
    <cellStyle name="Normal 14 2 3 5 3" xfId="9607" xr:uid="{00000000-0005-0000-0000-0000C63F0000}"/>
    <cellStyle name="Normal 14 2 3 5 3 2" xfId="9608" xr:uid="{00000000-0005-0000-0000-0000C73F0000}"/>
    <cellStyle name="Normal 14 2 3 5 3 2 2" xfId="9609" xr:uid="{00000000-0005-0000-0000-0000C83F0000}"/>
    <cellStyle name="Normal 14 2 3 5 3 2 3" xfId="9610" xr:uid="{00000000-0005-0000-0000-0000C93F0000}"/>
    <cellStyle name="Normal 14 2 3 5 3 3" xfId="9611" xr:uid="{00000000-0005-0000-0000-0000CA3F0000}"/>
    <cellStyle name="Normal 14 2 3 5 3 4" xfId="9612" xr:uid="{00000000-0005-0000-0000-0000CB3F0000}"/>
    <cellStyle name="Normal 14 2 3 5 3 5" xfId="9613" xr:uid="{00000000-0005-0000-0000-0000CC3F0000}"/>
    <cellStyle name="Normal 14 2 3 5 3 6" xfId="9614" xr:uid="{00000000-0005-0000-0000-0000CD3F0000}"/>
    <cellStyle name="Normal 14 2 3 5 4" xfId="9615" xr:uid="{00000000-0005-0000-0000-0000CE3F0000}"/>
    <cellStyle name="Normal 14 2 3 5 4 2" xfId="9616" xr:uid="{00000000-0005-0000-0000-0000CF3F0000}"/>
    <cellStyle name="Normal 14 2 3 5 4 3" xfId="9617" xr:uid="{00000000-0005-0000-0000-0000D03F0000}"/>
    <cellStyle name="Normal 14 2 3 5 5" xfId="9618" xr:uid="{00000000-0005-0000-0000-0000D13F0000}"/>
    <cellStyle name="Normal 14 2 3 5 6" xfId="9619" xr:uid="{00000000-0005-0000-0000-0000D23F0000}"/>
    <cellStyle name="Normal 14 2 3 5 7" xfId="9620" xr:uid="{00000000-0005-0000-0000-0000D33F0000}"/>
    <cellStyle name="Normal 14 2 3 5 8" xfId="9621" xr:uid="{00000000-0005-0000-0000-0000D43F0000}"/>
    <cellStyle name="Normal 14 2 3 6" xfId="9622" xr:uid="{00000000-0005-0000-0000-0000D53F0000}"/>
    <cellStyle name="Normal 14 2 3 7" xfId="9623" xr:uid="{00000000-0005-0000-0000-0000D63F0000}"/>
    <cellStyle name="Normal 14 2 3 8" xfId="9624" xr:uid="{00000000-0005-0000-0000-0000D73F0000}"/>
    <cellStyle name="Normal 14 2 4" xfId="9625" xr:uid="{00000000-0005-0000-0000-0000D83F0000}"/>
    <cellStyle name="Normal 14 2 4 2" xfId="9626" xr:uid="{00000000-0005-0000-0000-0000D93F0000}"/>
    <cellStyle name="Normal 14 2 4 2 2" xfId="9627" xr:uid="{00000000-0005-0000-0000-0000DA3F0000}"/>
    <cellStyle name="Normal 14 2 4 2 2 2" xfId="9628" xr:uid="{00000000-0005-0000-0000-0000DB3F0000}"/>
    <cellStyle name="Normal 14 2 4 2 3" xfId="9629" xr:uid="{00000000-0005-0000-0000-0000DC3F0000}"/>
    <cellStyle name="Normal 14 2 4 2 4" xfId="9630" xr:uid="{00000000-0005-0000-0000-0000DD3F0000}"/>
    <cellStyle name="Normal 14 2 4 3" xfId="9631" xr:uid="{00000000-0005-0000-0000-0000DE3F0000}"/>
    <cellStyle name="Normal 14 2 4 4" xfId="9632" xr:uid="{00000000-0005-0000-0000-0000DF3F0000}"/>
    <cellStyle name="Normal 14 2 4 4 2" xfId="9633" xr:uid="{00000000-0005-0000-0000-0000E03F0000}"/>
    <cellStyle name="Normal 14 2 4 4 2 2" xfId="9634" xr:uid="{00000000-0005-0000-0000-0000E13F0000}"/>
    <cellStyle name="Normal 14 2 4 4 2 2 2" xfId="9635" xr:uid="{00000000-0005-0000-0000-0000E23F0000}"/>
    <cellStyle name="Normal 14 2 4 4 2 2 3" xfId="9636" xr:uid="{00000000-0005-0000-0000-0000E33F0000}"/>
    <cellStyle name="Normal 14 2 4 4 2 2 4" xfId="9637" xr:uid="{00000000-0005-0000-0000-0000E43F0000}"/>
    <cellStyle name="Normal 14 2 4 4 2 2 5" xfId="9638" xr:uid="{00000000-0005-0000-0000-0000E53F0000}"/>
    <cellStyle name="Normal 14 2 4 4 2 3" xfId="9639" xr:uid="{00000000-0005-0000-0000-0000E63F0000}"/>
    <cellStyle name="Normal 14 2 4 4 2 4" xfId="9640" xr:uid="{00000000-0005-0000-0000-0000E73F0000}"/>
    <cellStyle name="Normal 14 2 4 4 2 5" xfId="9641" xr:uid="{00000000-0005-0000-0000-0000E83F0000}"/>
    <cellStyle name="Normal 14 2 4 4 2 6" xfId="9642" xr:uid="{00000000-0005-0000-0000-0000E93F0000}"/>
    <cellStyle name="Normal 14 2 4 4 3" xfId="9643" xr:uid="{00000000-0005-0000-0000-0000EA3F0000}"/>
    <cellStyle name="Normal 14 2 4 4 3 2" xfId="9644" xr:uid="{00000000-0005-0000-0000-0000EB3F0000}"/>
    <cellStyle name="Normal 14 2 4 4 3 2 2" xfId="9645" xr:uid="{00000000-0005-0000-0000-0000EC3F0000}"/>
    <cellStyle name="Normal 14 2 4 4 3 2 3" xfId="9646" xr:uid="{00000000-0005-0000-0000-0000ED3F0000}"/>
    <cellStyle name="Normal 14 2 4 4 3 3" xfId="9647" xr:uid="{00000000-0005-0000-0000-0000EE3F0000}"/>
    <cellStyle name="Normal 14 2 4 4 3 4" xfId="9648" xr:uid="{00000000-0005-0000-0000-0000EF3F0000}"/>
    <cellStyle name="Normal 14 2 4 4 3 5" xfId="9649" xr:uid="{00000000-0005-0000-0000-0000F03F0000}"/>
    <cellStyle name="Normal 14 2 4 4 3 6" xfId="9650" xr:uid="{00000000-0005-0000-0000-0000F13F0000}"/>
    <cellStyle name="Normal 14 2 4 4 4" xfId="9651" xr:uid="{00000000-0005-0000-0000-0000F23F0000}"/>
    <cellStyle name="Normal 14 2 4 4 4 2" xfId="9652" xr:uid="{00000000-0005-0000-0000-0000F33F0000}"/>
    <cellStyle name="Normal 14 2 4 4 4 3" xfId="9653" xr:uid="{00000000-0005-0000-0000-0000F43F0000}"/>
    <cellStyle name="Normal 14 2 4 4 5" xfId="9654" xr:uid="{00000000-0005-0000-0000-0000F53F0000}"/>
    <cellStyle name="Normal 14 2 4 4 6" xfId="9655" xr:uid="{00000000-0005-0000-0000-0000F63F0000}"/>
    <cellStyle name="Normal 14 2 4 4 7" xfId="9656" xr:uid="{00000000-0005-0000-0000-0000F73F0000}"/>
    <cellStyle name="Normal 14 2 4 4 8" xfId="9657" xr:uid="{00000000-0005-0000-0000-0000F83F0000}"/>
    <cellStyle name="Normal 14 2 4 5" xfId="9658" xr:uid="{00000000-0005-0000-0000-0000F93F0000}"/>
    <cellStyle name="Normal 14 2 4 5 2" xfId="9659" xr:uid="{00000000-0005-0000-0000-0000FA3F0000}"/>
    <cellStyle name="Normal 14 2 4 5 2 2" xfId="9660" xr:uid="{00000000-0005-0000-0000-0000FB3F0000}"/>
    <cellStyle name="Normal 14 2 4 5 2 2 2" xfId="9661" xr:uid="{00000000-0005-0000-0000-0000FC3F0000}"/>
    <cellStyle name="Normal 14 2 4 5 2 2 3" xfId="9662" xr:uid="{00000000-0005-0000-0000-0000FD3F0000}"/>
    <cellStyle name="Normal 14 2 4 5 2 2 4" xfId="9663" xr:uid="{00000000-0005-0000-0000-0000FE3F0000}"/>
    <cellStyle name="Normal 14 2 4 5 2 2 5" xfId="9664" xr:uid="{00000000-0005-0000-0000-0000FF3F0000}"/>
    <cellStyle name="Normal 14 2 4 5 2 3" xfId="9665" xr:uid="{00000000-0005-0000-0000-000000400000}"/>
    <cellStyle name="Normal 14 2 4 5 2 4" xfId="9666" xr:uid="{00000000-0005-0000-0000-000001400000}"/>
    <cellStyle name="Normal 14 2 4 5 2 5" xfId="9667" xr:uid="{00000000-0005-0000-0000-000002400000}"/>
    <cellStyle name="Normal 14 2 4 5 2 6" xfId="9668" xr:uid="{00000000-0005-0000-0000-000003400000}"/>
    <cellStyle name="Normal 14 2 4 5 3" xfId="9669" xr:uid="{00000000-0005-0000-0000-000004400000}"/>
    <cellStyle name="Normal 14 2 4 5 3 2" xfId="9670" xr:uid="{00000000-0005-0000-0000-000005400000}"/>
    <cellStyle name="Normal 14 2 4 5 3 2 2" xfId="9671" xr:uid="{00000000-0005-0000-0000-000006400000}"/>
    <cellStyle name="Normal 14 2 4 5 3 2 3" xfId="9672" xr:uid="{00000000-0005-0000-0000-000007400000}"/>
    <cellStyle name="Normal 14 2 4 5 3 3" xfId="9673" xr:uid="{00000000-0005-0000-0000-000008400000}"/>
    <cellStyle name="Normal 14 2 4 5 3 4" xfId="9674" xr:uid="{00000000-0005-0000-0000-000009400000}"/>
    <cellStyle name="Normal 14 2 4 5 3 5" xfId="9675" xr:uid="{00000000-0005-0000-0000-00000A400000}"/>
    <cellStyle name="Normal 14 2 4 5 3 6" xfId="9676" xr:uid="{00000000-0005-0000-0000-00000B400000}"/>
    <cellStyle name="Normal 14 2 4 5 4" xfId="9677" xr:uid="{00000000-0005-0000-0000-00000C400000}"/>
    <cellStyle name="Normal 14 2 4 5 4 2" xfId="9678" xr:uid="{00000000-0005-0000-0000-00000D400000}"/>
    <cellStyle name="Normal 14 2 4 5 4 3" xfId="9679" xr:uid="{00000000-0005-0000-0000-00000E400000}"/>
    <cellStyle name="Normal 14 2 4 5 5" xfId="9680" xr:uid="{00000000-0005-0000-0000-00000F400000}"/>
    <cellStyle name="Normal 14 2 4 5 6" xfId="9681" xr:uid="{00000000-0005-0000-0000-000010400000}"/>
    <cellStyle name="Normal 14 2 4 5 7" xfId="9682" xr:uid="{00000000-0005-0000-0000-000011400000}"/>
    <cellStyle name="Normal 14 2 4 5 8" xfId="9683" xr:uid="{00000000-0005-0000-0000-000012400000}"/>
    <cellStyle name="Normal 14 2 4 6" xfId="9684" xr:uid="{00000000-0005-0000-0000-000013400000}"/>
    <cellStyle name="Normal 14 2 4 7" xfId="9685" xr:uid="{00000000-0005-0000-0000-000014400000}"/>
    <cellStyle name="Normal 14 2 5" xfId="9686" xr:uid="{00000000-0005-0000-0000-000015400000}"/>
    <cellStyle name="Normal 14 2 5 2" xfId="9687" xr:uid="{00000000-0005-0000-0000-000016400000}"/>
    <cellStyle name="Normal 14 2 5 2 2" xfId="9688" xr:uid="{00000000-0005-0000-0000-000017400000}"/>
    <cellStyle name="Normal 14 2 5 2 2 2" xfId="9689" xr:uid="{00000000-0005-0000-0000-000018400000}"/>
    <cellStyle name="Normal 14 2 5 2 3" xfId="9690" xr:uid="{00000000-0005-0000-0000-000019400000}"/>
    <cellStyle name="Normal 14 2 5 2 4" xfId="9691" xr:uid="{00000000-0005-0000-0000-00001A400000}"/>
    <cellStyle name="Normal 14 2 5 3" xfId="9692" xr:uid="{00000000-0005-0000-0000-00001B400000}"/>
    <cellStyle name="Normal 14 2 5 4" xfId="9693" xr:uid="{00000000-0005-0000-0000-00001C400000}"/>
    <cellStyle name="Normal 14 2 5 4 2" xfId="9694" xr:uid="{00000000-0005-0000-0000-00001D400000}"/>
    <cellStyle name="Normal 14 2 5 4 2 2" xfId="9695" xr:uid="{00000000-0005-0000-0000-00001E400000}"/>
    <cellStyle name="Normal 14 2 5 4 2 2 2" xfId="9696" xr:uid="{00000000-0005-0000-0000-00001F400000}"/>
    <cellStyle name="Normal 14 2 5 4 2 2 3" xfId="9697" xr:uid="{00000000-0005-0000-0000-000020400000}"/>
    <cellStyle name="Normal 14 2 5 4 2 2 4" xfId="9698" xr:uid="{00000000-0005-0000-0000-000021400000}"/>
    <cellStyle name="Normal 14 2 5 4 2 2 5" xfId="9699" xr:uid="{00000000-0005-0000-0000-000022400000}"/>
    <cellStyle name="Normal 14 2 5 4 2 3" xfId="9700" xr:uid="{00000000-0005-0000-0000-000023400000}"/>
    <cellStyle name="Normal 14 2 5 4 2 4" xfId="9701" xr:uid="{00000000-0005-0000-0000-000024400000}"/>
    <cellStyle name="Normal 14 2 5 4 2 5" xfId="9702" xr:uid="{00000000-0005-0000-0000-000025400000}"/>
    <cellStyle name="Normal 14 2 5 4 2 6" xfId="9703" xr:uid="{00000000-0005-0000-0000-000026400000}"/>
    <cellStyle name="Normal 14 2 5 4 3" xfId="9704" xr:uid="{00000000-0005-0000-0000-000027400000}"/>
    <cellStyle name="Normal 14 2 5 4 3 2" xfId="9705" xr:uid="{00000000-0005-0000-0000-000028400000}"/>
    <cellStyle name="Normal 14 2 5 4 3 2 2" xfId="9706" xr:uid="{00000000-0005-0000-0000-000029400000}"/>
    <cellStyle name="Normal 14 2 5 4 3 2 3" xfId="9707" xr:uid="{00000000-0005-0000-0000-00002A400000}"/>
    <cellStyle name="Normal 14 2 5 4 3 3" xfId="9708" xr:uid="{00000000-0005-0000-0000-00002B400000}"/>
    <cellStyle name="Normal 14 2 5 4 3 4" xfId="9709" xr:uid="{00000000-0005-0000-0000-00002C400000}"/>
    <cellStyle name="Normal 14 2 5 4 3 5" xfId="9710" xr:uid="{00000000-0005-0000-0000-00002D400000}"/>
    <cellStyle name="Normal 14 2 5 4 3 6" xfId="9711" xr:uid="{00000000-0005-0000-0000-00002E400000}"/>
    <cellStyle name="Normal 14 2 5 4 4" xfId="9712" xr:uid="{00000000-0005-0000-0000-00002F400000}"/>
    <cellStyle name="Normal 14 2 5 4 4 2" xfId="9713" xr:uid="{00000000-0005-0000-0000-000030400000}"/>
    <cellStyle name="Normal 14 2 5 4 4 3" xfId="9714" xr:uid="{00000000-0005-0000-0000-000031400000}"/>
    <cellStyle name="Normal 14 2 5 4 5" xfId="9715" xr:uid="{00000000-0005-0000-0000-000032400000}"/>
    <cellStyle name="Normal 14 2 5 4 6" xfId="9716" xr:uid="{00000000-0005-0000-0000-000033400000}"/>
    <cellStyle name="Normal 14 2 5 4 7" xfId="9717" xr:uid="{00000000-0005-0000-0000-000034400000}"/>
    <cellStyle name="Normal 14 2 5 4 8" xfId="9718" xr:uid="{00000000-0005-0000-0000-000035400000}"/>
    <cellStyle name="Normal 14 2 5 5" xfId="9719" xr:uid="{00000000-0005-0000-0000-000036400000}"/>
    <cellStyle name="Normal 14 2 5 5 2" xfId="9720" xr:uid="{00000000-0005-0000-0000-000037400000}"/>
    <cellStyle name="Normal 14 2 5 5 2 2" xfId="9721" xr:uid="{00000000-0005-0000-0000-000038400000}"/>
    <cellStyle name="Normal 14 2 5 5 2 2 2" xfId="9722" xr:uid="{00000000-0005-0000-0000-000039400000}"/>
    <cellStyle name="Normal 14 2 5 5 2 2 3" xfId="9723" xr:uid="{00000000-0005-0000-0000-00003A400000}"/>
    <cellStyle name="Normal 14 2 5 5 2 2 4" xfId="9724" xr:uid="{00000000-0005-0000-0000-00003B400000}"/>
    <cellStyle name="Normal 14 2 5 5 2 2 5" xfId="9725" xr:uid="{00000000-0005-0000-0000-00003C400000}"/>
    <cellStyle name="Normal 14 2 5 5 2 3" xfId="9726" xr:uid="{00000000-0005-0000-0000-00003D400000}"/>
    <cellStyle name="Normal 14 2 5 5 2 4" xfId="9727" xr:uid="{00000000-0005-0000-0000-00003E400000}"/>
    <cellStyle name="Normal 14 2 5 5 2 5" xfId="9728" xr:uid="{00000000-0005-0000-0000-00003F400000}"/>
    <cellStyle name="Normal 14 2 5 5 2 6" xfId="9729" xr:uid="{00000000-0005-0000-0000-000040400000}"/>
    <cellStyle name="Normal 14 2 5 5 3" xfId="9730" xr:uid="{00000000-0005-0000-0000-000041400000}"/>
    <cellStyle name="Normal 14 2 5 5 3 2" xfId="9731" xr:uid="{00000000-0005-0000-0000-000042400000}"/>
    <cellStyle name="Normal 14 2 5 5 3 2 2" xfId="9732" xr:uid="{00000000-0005-0000-0000-000043400000}"/>
    <cellStyle name="Normal 14 2 5 5 3 2 3" xfId="9733" xr:uid="{00000000-0005-0000-0000-000044400000}"/>
    <cellStyle name="Normal 14 2 5 5 3 3" xfId="9734" xr:uid="{00000000-0005-0000-0000-000045400000}"/>
    <cellStyle name="Normal 14 2 5 5 3 4" xfId="9735" xr:uid="{00000000-0005-0000-0000-000046400000}"/>
    <cellStyle name="Normal 14 2 5 5 3 5" xfId="9736" xr:uid="{00000000-0005-0000-0000-000047400000}"/>
    <cellStyle name="Normal 14 2 5 5 3 6" xfId="9737" xr:uid="{00000000-0005-0000-0000-000048400000}"/>
    <cellStyle name="Normal 14 2 5 5 4" xfId="9738" xr:uid="{00000000-0005-0000-0000-000049400000}"/>
    <cellStyle name="Normal 14 2 5 5 4 2" xfId="9739" xr:uid="{00000000-0005-0000-0000-00004A400000}"/>
    <cellStyle name="Normal 14 2 5 5 4 3" xfId="9740" xr:uid="{00000000-0005-0000-0000-00004B400000}"/>
    <cellStyle name="Normal 14 2 5 5 5" xfId="9741" xr:uid="{00000000-0005-0000-0000-00004C400000}"/>
    <cellStyle name="Normal 14 2 5 5 6" xfId="9742" xr:uid="{00000000-0005-0000-0000-00004D400000}"/>
    <cellStyle name="Normal 14 2 5 5 7" xfId="9743" xr:uid="{00000000-0005-0000-0000-00004E400000}"/>
    <cellStyle name="Normal 14 2 5 5 8" xfId="9744" xr:uid="{00000000-0005-0000-0000-00004F400000}"/>
    <cellStyle name="Normal 14 2 5 6" xfId="9745" xr:uid="{00000000-0005-0000-0000-000050400000}"/>
    <cellStyle name="Normal 14 2 5 7" xfId="9746" xr:uid="{00000000-0005-0000-0000-000051400000}"/>
    <cellStyle name="Normal 14 2 6" xfId="9747" xr:uid="{00000000-0005-0000-0000-000052400000}"/>
    <cellStyle name="Normal 14 2 6 2" xfId="9748" xr:uid="{00000000-0005-0000-0000-000053400000}"/>
    <cellStyle name="Normal 14 2 6 2 2" xfId="9749" xr:uid="{00000000-0005-0000-0000-000054400000}"/>
    <cellStyle name="Normal 14 2 6 2 2 2" xfId="9750" xr:uid="{00000000-0005-0000-0000-000055400000}"/>
    <cellStyle name="Normal 14 2 6 2 3" xfId="9751" xr:uid="{00000000-0005-0000-0000-000056400000}"/>
    <cellStyle name="Normal 14 2 6 2 4" xfId="9752" xr:uid="{00000000-0005-0000-0000-000057400000}"/>
    <cellStyle name="Normal 14 2 6 3" xfId="9753" xr:uid="{00000000-0005-0000-0000-000058400000}"/>
    <cellStyle name="Normal 14 2 6 4" xfId="9754" xr:uid="{00000000-0005-0000-0000-000059400000}"/>
    <cellStyle name="Normal 14 2 6 4 2" xfId="9755" xr:uid="{00000000-0005-0000-0000-00005A400000}"/>
    <cellStyle name="Normal 14 2 6 4 2 2" xfId="9756" xr:uid="{00000000-0005-0000-0000-00005B400000}"/>
    <cellStyle name="Normal 14 2 6 4 2 2 2" xfId="9757" xr:uid="{00000000-0005-0000-0000-00005C400000}"/>
    <cellStyle name="Normal 14 2 6 4 2 2 3" xfId="9758" xr:uid="{00000000-0005-0000-0000-00005D400000}"/>
    <cellStyle name="Normal 14 2 6 4 2 2 4" xfId="9759" xr:uid="{00000000-0005-0000-0000-00005E400000}"/>
    <cellStyle name="Normal 14 2 6 4 2 2 5" xfId="9760" xr:uid="{00000000-0005-0000-0000-00005F400000}"/>
    <cellStyle name="Normal 14 2 6 4 2 3" xfId="9761" xr:uid="{00000000-0005-0000-0000-000060400000}"/>
    <cellStyle name="Normal 14 2 6 4 2 4" xfId="9762" xr:uid="{00000000-0005-0000-0000-000061400000}"/>
    <cellStyle name="Normal 14 2 6 4 2 5" xfId="9763" xr:uid="{00000000-0005-0000-0000-000062400000}"/>
    <cellStyle name="Normal 14 2 6 4 2 6" xfId="9764" xr:uid="{00000000-0005-0000-0000-000063400000}"/>
    <cellStyle name="Normal 14 2 6 4 3" xfId="9765" xr:uid="{00000000-0005-0000-0000-000064400000}"/>
    <cellStyle name="Normal 14 2 6 4 3 2" xfId="9766" xr:uid="{00000000-0005-0000-0000-000065400000}"/>
    <cellStyle name="Normal 14 2 6 4 3 2 2" xfId="9767" xr:uid="{00000000-0005-0000-0000-000066400000}"/>
    <cellStyle name="Normal 14 2 6 4 3 2 3" xfId="9768" xr:uid="{00000000-0005-0000-0000-000067400000}"/>
    <cellStyle name="Normal 14 2 6 4 3 3" xfId="9769" xr:uid="{00000000-0005-0000-0000-000068400000}"/>
    <cellStyle name="Normal 14 2 6 4 3 4" xfId="9770" xr:uid="{00000000-0005-0000-0000-000069400000}"/>
    <cellStyle name="Normal 14 2 6 4 3 5" xfId="9771" xr:uid="{00000000-0005-0000-0000-00006A400000}"/>
    <cellStyle name="Normal 14 2 6 4 3 6" xfId="9772" xr:uid="{00000000-0005-0000-0000-00006B400000}"/>
    <cellStyle name="Normal 14 2 6 4 4" xfId="9773" xr:uid="{00000000-0005-0000-0000-00006C400000}"/>
    <cellStyle name="Normal 14 2 6 4 4 2" xfId="9774" xr:uid="{00000000-0005-0000-0000-00006D400000}"/>
    <cellStyle name="Normal 14 2 6 4 4 3" xfId="9775" xr:uid="{00000000-0005-0000-0000-00006E400000}"/>
    <cellStyle name="Normal 14 2 6 4 5" xfId="9776" xr:uid="{00000000-0005-0000-0000-00006F400000}"/>
    <cellStyle name="Normal 14 2 6 4 6" xfId="9777" xr:uid="{00000000-0005-0000-0000-000070400000}"/>
    <cellStyle name="Normal 14 2 6 4 7" xfId="9778" xr:uid="{00000000-0005-0000-0000-000071400000}"/>
    <cellStyle name="Normal 14 2 6 4 8" xfId="9779" xr:uid="{00000000-0005-0000-0000-000072400000}"/>
    <cellStyle name="Normal 14 2 6 5" xfId="9780" xr:uid="{00000000-0005-0000-0000-000073400000}"/>
    <cellStyle name="Normal 14 2 6 5 2" xfId="9781" xr:uid="{00000000-0005-0000-0000-000074400000}"/>
    <cellStyle name="Normal 14 2 6 5 2 2" xfId="9782" xr:uid="{00000000-0005-0000-0000-000075400000}"/>
    <cellStyle name="Normal 14 2 6 5 2 2 2" xfId="9783" xr:uid="{00000000-0005-0000-0000-000076400000}"/>
    <cellStyle name="Normal 14 2 6 5 2 2 3" xfId="9784" xr:uid="{00000000-0005-0000-0000-000077400000}"/>
    <cellStyle name="Normal 14 2 6 5 2 2 4" xfId="9785" xr:uid="{00000000-0005-0000-0000-000078400000}"/>
    <cellStyle name="Normal 14 2 6 5 2 2 5" xfId="9786" xr:uid="{00000000-0005-0000-0000-000079400000}"/>
    <cellStyle name="Normal 14 2 6 5 2 3" xfId="9787" xr:uid="{00000000-0005-0000-0000-00007A400000}"/>
    <cellStyle name="Normal 14 2 6 5 2 4" xfId="9788" xr:uid="{00000000-0005-0000-0000-00007B400000}"/>
    <cellStyle name="Normal 14 2 6 5 2 5" xfId="9789" xr:uid="{00000000-0005-0000-0000-00007C400000}"/>
    <cellStyle name="Normal 14 2 6 5 2 6" xfId="9790" xr:uid="{00000000-0005-0000-0000-00007D400000}"/>
    <cellStyle name="Normal 14 2 6 5 3" xfId="9791" xr:uid="{00000000-0005-0000-0000-00007E400000}"/>
    <cellStyle name="Normal 14 2 6 5 3 2" xfId="9792" xr:uid="{00000000-0005-0000-0000-00007F400000}"/>
    <cellStyle name="Normal 14 2 6 5 3 2 2" xfId="9793" xr:uid="{00000000-0005-0000-0000-000080400000}"/>
    <cellStyle name="Normal 14 2 6 5 3 2 3" xfId="9794" xr:uid="{00000000-0005-0000-0000-000081400000}"/>
    <cellStyle name="Normal 14 2 6 5 3 3" xfId="9795" xr:uid="{00000000-0005-0000-0000-000082400000}"/>
    <cellStyle name="Normal 14 2 6 5 3 4" xfId="9796" xr:uid="{00000000-0005-0000-0000-000083400000}"/>
    <cellStyle name="Normal 14 2 6 5 3 5" xfId="9797" xr:uid="{00000000-0005-0000-0000-000084400000}"/>
    <cellStyle name="Normal 14 2 6 5 3 6" xfId="9798" xr:uid="{00000000-0005-0000-0000-000085400000}"/>
    <cellStyle name="Normal 14 2 6 5 4" xfId="9799" xr:uid="{00000000-0005-0000-0000-000086400000}"/>
    <cellStyle name="Normal 14 2 6 5 4 2" xfId="9800" xr:uid="{00000000-0005-0000-0000-000087400000}"/>
    <cellStyle name="Normal 14 2 6 5 4 3" xfId="9801" xr:uid="{00000000-0005-0000-0000-000088400000}"/>
    <cellStyle name="Normal 14 2 6 5 5" xfId="9802" xr:uid="{00000000-0005-0000-0000-000089400000}"/>
    <cellStyle name="Normal 14 2 6 5 6" xfId="9803" xr:uid="{00000000-0005-0000-0000-00008A400000}"/>
    <cellStyle name="Normal 14 2 6 5 7" xfId="9804" xr:uid="{00000000-0005-0000-0000-00008B400000}"/>
    <cellStyle name="Normal 14 2 6 5 8" xfId="9805" xr:uid="{00000000-0005-0000-0000-00008C400000}"/>
    <cellStyle name="Normal 14 2 6 6" xfId="9806" xr:uid="{00000000-0005-0000-0000-00008D400000}"/>
    <cellStyle name="Normal 14 2 6 7" xfId="9807" xr:uid="{00000000-0005-0000-0000-00008E400000}"/>
    <cellStyle name="Normal 14 2 7" xfId="9808" xr:uid="{00000000-0005-0000-0000-00008F400000}"/>
    <cellStyle name="Normal 14 2 7 2" xfId="9809" xr:uid="{00000000-0005-0000-0000-000090400000}"/>
    <cellStyle name="Normal 14 2 7 2 2" xfId="9810" xr:uid="{00000000-0005-0000-0000-000091400000}"/>
    <cellStyle name="Normal 14 2 7 2 2 2" xfId="9811" xr:uid="{00000000-0005-0000-0000-000092400000}"/>
    <cellStyle name="Normal 14 2 7 2 3" xfId="9812" xr:uid="{00000000-0005-0000-0000-000093400000}"/>
    <cellStyle name="Normal 14 2 7 2 4" xfId="9813" xr:uid="{00000000-0005-0000-0000-000094400000}"/>
    <cellStyle name="Normal 14 2 7 3" xfId="9814" xr:uid="{00000000-0005-0000-0000-000095400000}"/>
    <cellStyle name="Normal 14 2 7 4" xfId="9815" xr:uid="{00000000-0005-0000-0000-000096400000}"/>
    <cellStyle name="Normal 14 2 7 4 2" xfId="9816" xr:uid="{00000000-0005-0000-0000-000097400000}"/>
    <cellStyle name="Normal 14 2 7 4 2 2" xfId="9817" xr:uid="{00000000-0005-0000-0000-000098400000}"/>
    <cellStyle name="Normal 14 2 7 4 2 2 2" xfId="9818" xr:uid="{00000000-0005-0000-0000-000099400000}"/>
    <cellStyle name="Normal 14 2 7 4 2 2 3" xfId="9819" xr:uid="{00000000-0005-0000-0000-00009A400000}"/>
    <cellStyle name="Normal 14 2 7 4 2 2 4" xfId="9820" xr:uid="{00000000-0005-0000-0000-00009B400000}"/>
    <cellStyle name="Normal 14 2 7 4 2 2 5" xfId="9821" xr:uid="{00000000-0005-0000-0000-00009C400000}"/>
    <cellStyle name="Normal 14 2 7 4 2 3" xfId="9822" xr:uid="{00000000-0005-0000-0000-00009D400000}"/>
    <cellStyle name="Normal 14 2 7 4 2 4" xfId="9823" xr:uid="{00000000-0005-0000-0000-00009E400000}"/>
    <cellStyle name="Normal 14 2 7 4 2 5" xfId="9824" xr:uid="{00000000-0005-0000-0000-00009F400000}"/>
    <cellStyle name="Normal 14 2 7 4 2 6" xfId="9825" xr:uid="{00000000-0005-0000-0000-0000A0400000}"/>
    <cellStyle name="Normal 14 2 7 4 3" xfId="9826" xr:uid="{00000000-0005-0000-0000-0000A1400000}"/>
    <cellStyle name="Normal 14 2 7 4 3 2" xfId="9827" xr:uid="{00000000-0005-0000-0000-0000A2400000}"/>
    <cellStyle name="Normal 14 2 7 4 3 2 2" xfId="9828" xr:uid="{00000000-0005-0000-0000-0000A3400000}"/>
    <cellStyle name="Normal 14 2 7 4 3 2 3" xfId="9829" xr:uid="{00000000-0005-0000-0000-0000A4400000}"/>
    <cellStyle name="Normal 14 2 7 4 3 3" xfId="9830" xr:uid="{00000000-0005-0000-0000-0000A5400000}"/>
    <cellStyle name="Normal 14 2 7 4 3 4" xfId="9831" xr:uid="{00000000-0005-0000-0000-0000A6400000}"/>
    <cellStyle name="Normal 14 2 7 4 3 5" xfId="9832" xr:uid="{00000000-0005-0000-0000-0000A7400000}"/>
    <cellStyle name="Normal 14 2 7 4 3 6" xfId="9833" xr:uid="{00000000-0005-0000-0000-0000A8400000}"/>
    <cellStyle name="Normal 14 2 7 4 4" xfId="9834" xr:uid="{00000000-0005-0000-0000-0000A9400000}"/>
    <cellStyle name="Normal 14 2 7 4 4 2" xfId="9835" xr:uid="{00000000-0005-0000-0000-0000AA400000}"/>
    <cellStyle name="Normal 14 2 7 4 4 3" xfId="9836" xr:uid="{00000000-0005-0000-0000-0000AB400000}"/>
    <cellStyle name="Normal 14 2 7 4 5" xfId="9837" xr:uid="{00000000-0005-0000-0000-0000AC400000}"/>
    <cellStyle name="Normal 14 2 7 4 6" xfId="9838" xr:uid="{00000000-0005-0000-0000-0000AD400000}"/>
    <cellStyle name="Normal 14 2 7 4 7" xfId="9839" xr:uid="{00000000-0005-0000-0000-0000AE400000}"/>
    <cellStyle name="Normal 14 2 7 4 8" xfId="9840" xr:uid="{00000000-0005-0000-0000-0000AF400000}"/>
    <cellStyle name="Normal 14 2 7 5" xfId="9841" xr:uid="{00000000-0005-0000-0000-0000B0400000}"/>
    <cellStyle name="Normal 14 2 7 5 2" xfId="9842" xr:uid="{00000000-0005-0000-0000-0000B1400000}"/>
    <cellStyle name="Normal 14 2 7 5 2 2" xfId="9843" xr:uid="{00000000-0005-0000-0000-0000B2400000}"/>
    <cellStyle name="Normal 14 2 7 5 2 2 2" xfId="9844" xr:uid="{00000000-0005-0000-0000-0000B3400000}"/>
    <cellStyle name="Normal 14 2 7 5 2 2 3" xfId="9845" xr:uid="{00000000-0005-0000-0000-0000B4400000}"/>
    <cellStyle name="Normal 14 2 7 5 2 2 4" xfId="9846" xr:uid="{00000000-0005-0000-0000-0000B5400000}"/>
    <cellStyle name="Normal 14 2 7 5 2 2 5" xfId="9847" xr:uid="{00000000-0005-0000-0000-0000B6400000}"/>
    <cellStyle name="Normal 14 2 7 5 2 3" xfId="9848" xr:uid="{00000000-0005-0000-0000-0000B7400000}"/>
    <cellStyle name="Normal 14 2 7 5 2 4" xfId="9849" xr:uid="{00000000-0005-0000-0000-0000B8400000}"/>
    <cellStyle name="Normal 14 2 7 5 2 5" xfId="9850" xr:uid="{00000000-0005-0000-0000-0000B9400000}"/>
    <cellStyle name="Normal 14 2 7 5 2 6" xfId="9851" xr:uid="{00000000-0005-0000-0000-0000BA400000}"/>
    <cellStyle name="Normal 14 2 7 5 3" xfId="9852" xr:uid="{00000000-0005-0000-0000-0000BB400000}"/>
    <cellStyle name="Normal 14 2 7 5 3 2" xfId="9853" xr:uid="{00000000-0005-0000-0000-0000BC400000}"/>
    <cellStyle name="Normal 14 2 7 5 3 2 2" xfId="9854" xr:uid="{00000000-0005-0000-0000-0000BD400000}"/>
    <cellStyle name="Normal 14 2 7 5 3 2 3" xfId="9855" xr:uid="{00000000-0005-0000-0000-0000BE400000}"/>
    <cellStyle name="Normal 14 2 7 5 3 3" xfId="9856" xr:uid="{00000000-0005-0000-0000-0000BF400000}"/>
    <cellStyle name="Normal 14 2 7 5 3 4" xfId="9857" xr:uid="{00000000-0005-0000-0000-0000C0400000}"/>
    <cellStyle name="Normal 14 2 7 5 3 5" xfId="9858" xr:uid="{00000000-0005-0000-0000-0000C1400000}"/>
    <cellStyle name="Normal 14 2 7 5 3 6" xfId="9859" xr:uid="{00000000-0005-0000-0000-0000C2400000}"/>
    <cellStyle name="Normal 14 2 7 5 4" xfId="9860" xr:uid="{00000000-0005-0000-0000-0000C3400000}"/>
    <cellStyle name="Normal 14 2 7 5 4 2" xfId="9861" xr:uid="{00000000-0005-0000-0000-0000C4400000}"/>
    <cellStyle name="Normal 14 2 7 5 4 3" xfId="9862" xr:uid="{00000000-0005-0000-0000-0000C5400000}"/>
    <cellStyle name="Normal 14 2 7 5 5" xfId="9863" xr:uid="{00000000-0005-0000-0000-0000C6400000}"/>
    <cellStyle name="Normal 14 2 7 5 6" xfId="9864" xr:uid="{00000000-0005-0000-0000-0000C7400000}"/>
    <cellStyle name="Normal 14 2 7 5 7" xfId="9865" xr:uid="{00000000-0005-0000-0000-0000C8400000}"/>
    <cellStyle name="Normal 14 2 7 5 8" xfId="9866" xr:uid="{00000000-0005-0000-0000-0000C9400000}"/>
    <cellStyle name="Normal 14 2 7 6" xfId="9867" xr:uid="{00000000-0005-0000-0000-0000CA400000}"/>
    <cellStyle name="Normal 14 2 7 7" xfId="9868" xr:uid="{00000000-0005-0000-0000-0000CB400000}"/>
    <cellStyle name="Normal 14 2 8" xfId="9869" xr:uid="{00000000-0005-0000-0000-0000CC400000}"/>
    <cellStyle name="Normal 14 2 8 2" xfId="9870" xr:uid="{00000000-0005-0000-0000-0000CD400000}"/>
    <cellStyle name="Normal 14 2 8 2 2" xfId="9871" xr:uid="{00000000-0005-0000-0000-0000CE400000}"/>
    <cellStyle name="Normal 14 2 8 2 2 2" xfId="9872" xr:uid="{00000000-0005-0000-0000-0000CF400000}"/>
    <cellStyle name="Normal 14 2 8 2 3" xfId="9873" xr:uid="{00000000-0005-0000-0000-0000D0400000}"/>
    <cellStyle name="Normal 14 2 8 2 4" xfId="9874" xr:uid="{00000000-0005-0000-0000-0000D1400000}"/>
    <cellStyle name="Normal 14 2 8 3" xfId="9875" xr:uid="{00000000-0005-0000-0000-0000D2400000}"/>
    <cellStyle name="Normal 14 2 8 4" xfId="9876" xr:uid="{00000000-0005-0000-0000-0000D3400000}"/>
    <cellStyle name="Normal 14 2 8 4 2" xfId="9877" xr:uid="{00000000-0005-0000-0000-0000D4400000}"/>
    <cellStyle name="Normal 14 2 8 4 2 2" xfId="9878" xr:uid="{00000000-0005-0000-0000-0000D5400000}"/>
    <cellStyle name="Normal 14 2 8 4 2 2 2" xfId="9879" xr:uid="{00000000-0005-0000-0000-0000D6400000}"/>
    <cellStyle name="Normal 14 2 8 4 2 2 3" xfId="9880" xr:uid="{00000000-0005-0000-0000-0000D7400000}"/>
    <cellStyle name="Normal 14 2 8 4 2 2 4" xfId="9881" xr:uid="{00000000-0005-0000-0000-0000D8400000}"/>
    <cellStyle name="Normal 14 2 8 4 2 2 5" xfId="9882" xr:uid="{00000000-0005-0000-0000-0000D9400000}"/>
    <cellStyle name="Normal 14 2 8 4 2 3" xfId="9883" xr:uid="{00000000-0005-0000-0000-0000DA400000}"/>
    <cellStyle name="Normal 14 2 8 4 2 4" xfId="9884" xr:uid="{00000000-0005-0000-0000-0000DB400000}"/>
    <cellStyle name="Normal 14 2 8 4 2 5" xfId="9885" xr:uid="{00000000-0005-0000-0000-0000DC400000}"/>
    <cellStyle name="Normal 14 2 8 4 2 6" xfId="9886" xr:uid="{00000000-0005-0000-0000-0000DD400000}"/>
    <cellStyle name="Normal 14 2 8 4 3" xfId="9887" xr:uid="{00000000-0005-0000-0000-0000DE400000}"/>
    <cellStyle name="Normal 14 2 8 4 3 2" xfId="9888" xr:uid="{00000000-0005-0000-0000-0000DF400000}"/>
    <cellStyle name="Normal 14 2 8 4 3 2 2" xfId="9889" xr:uid="{00000000-0005-0000-0000-0000E0400000}"/>
    <cellStyle name="Normal 14 2 8 4 3 2 3" xfId="9890" xr:uid="{00000000-0005-0000-0000-0000E1400000}"/>
    <cellStyle name="Normal 14 2 8 4 3 3" xfId="9891" xr:uid="{00000000-0005-0000-0000-0000E2400000}"/>
    <cellStyle name="Normal 14 2 8 4 3 4" xfId="9892" xr:uid="{00000000-0005-0000-0000-0000E3400000}"/>
    <cellStyle name="Normal 14 2 8 4 3 5" xfId="9893" xr:uid="{00000000-0005-0000-0000-0000E4400000}"/>
    <cellStyle name="Normal 14 2 8 4 3 6" xfId="9894" xr:uid="{00000000-0005-0000-0000-0000E5400000}"/>
    <cellStyle name="Normal 14 2 8 4 4" xfId="9895" xr:uid="{00000000-0005-0000-0000-0000E6400000}"/>
    <cellStyle name="Normal 14 2 8 4 4 2" xfId="9896" xr:uid="{00000000-0005-0000-0000-0000E7400000}"/>
    <cellStyle name="Normal 14 2 8 4 4 3" xfId="9897" xr:uid="{00000000-0005-0000-0000-0000E8400000}"/>
    <cellStyle name="Normal 14 2 8 4 5" xfId="9898" xr:uid="{00000000-0005-0000-0000-0000E9400000}"/>
    <cellStyle name="Normal 14 2 8 4 6" xfId="9899" xr:uid="{00000000-0005-0000-0000-0000EA400000}"/>
    <cellStyle name="Normal 14 2 8 4 7" xfId="9900" xr:uid="{00000000-0005-0000-0000-0000EB400000}"/>
    <cellStyle name="Normal 14 2 8 4 8" xfId="9901" xr:uid="{00000000-0005-0000-0000-0000EC400000}"/>
    <cellStyle name="Normal 14 2 8 5" xfId="9902" xr:uid="{00000000-0005-0000-0000-0000ED400000}"/>
    <cellStyle name="Normal 14 2 8 5 2" xfId="9903" xr:uid="{00000000-0005-0000-0000-0000EE400000}"/>
    <cellStyle name="Normal 14 2 8 5 2 2" xfId="9904" xr:uid="{00000000-0005-0000-0000-0000EF400000}"/>
    <cellStyle name="Normal 14 2 8 5 2 2 2" xfId="9905" xr:uid="{00000000-0005-0000-0000-0000F0400000}"/>
    <cellStyle name="Normal 14 2 8 5 2 2 3" xfId="9906" xr:uid="{00000000-0005-0000-0000-0000F1400000}"/>
    <cellStyle name="Normal 14 2 8 5 2 2 4" xfId="9907" xr:uid="{00000000-0005-0000-0000-0000F2400000}"/>
    <cellStyle name="Normal 14 2 8 5 2 2 5" xfId="9908" xr:uid="{00000000-0005-0000-0000-0000F3400000}"/>
    <cellStyle name="Normal 14 2 8 5 2 3" xfId="9909" xr:uid="{00000000-0005-0000-0000-0000F4400000}"/>
    <cellStyle name="Normal 14 2 8 5 2 4" xfId="9910" xr:uid="{00000000-0005-0000-0000-0000F5400000}"/>
    <cellStyle name="Normal 14 2 8 5 2 5" xfId="9911" xr:uid="{00000000-0005-0000-0000-0000F6400000}"/>
    <cellStyle name="Normal 14 2 8 5 2 6" xfId="9912" xr:uid="{00000000-0005-0000-0000-0000F7400000}"/>
    <cellStyle name="Normal 14 2 8 5 3" xfId="9913" xr:uid="{00000000-0005-0000-0000-0000F8400000}"/>
    <cellStyle name="Normal 14 2 8 5 3 2" xfId="9914" xr:uid="{00000000-0005-0000-0000-0000F9400000}"/>
    <cellStyle name="Normal 14 2 8 5 3 2 2" xfId="9915" xr:uid="{00000000-0005-0000-0000-0000FA400000}"/>
    <cellStyle name="Normal 14 2 8 5 3 2 3" xfId="9916" xr:uid="{00000000-0005-0000-0000-0000FB400000}"/>
    <cellStyle name="Normal 14 2 8 5 3 3" xfId="9917" xr:uid="{00000000-0005-0000-0000-0000FC400000}"/>
    <cellStyle name="Normal 14 2 8 5 3 4" xfId="9918" xr:uid="{00000000-0005-0000-0000-0000FD400000}"/>
    <cellStyle name="Normal 14 2 8 5 3 5" xfId="9919" xr:uid="{00000000-0005-0000-0000-0000FE400000}"/>
    <cellStyle name="Normal 14 2 8 5 3 6" xfId="9920" xr:uid="{00000000-0005-0000-0000-0000FF400000}"/>
    <cellStyle name="Normal 14 2 8 5 4" xfId="9921" xr:uid="{00000000-0005-0000-0000-000000410000}"/>
    <cellStyle name="Normal 14 2 8 5 4 2" xfId="9922" xr:uid="{00000000-0005-0000-0000-000001410000}"/>
    <cellStyle name="Normal 14 2 8 5 4 3" xfId="9923" xr:uid="{00000000-0005-0000-0000-000002410000}"/>
    <cellStyle name="Normal 14 2 8 5 5" xfId="9924" xr:uid="{00000000-0005-0000-0000-000003410000}"/>
    <cellStyle name="Normal 14 2 8 5 6" xfId="9925" xr:uid="{00000000-0005-0000-0000-000004410000}"/>
    <cellStyle name="Normal 14 2 8 5 7" xfId="9926" xr:uid="{00000000-0005-0000-0000-000005410000}"/>
    <cellStyle name="Normal 14 2 8 5 8" xfId="9927" xr:uid="{00000000-0005-0000-0000-000006410000}"/>
    <cellStyle name="Normal 14 2 8 6" xfId="9928" xr:uid="{00000000-0005-0000-0000-000007410000}"/>
    <cellStyle name="Normal 14 2 8 7" xfId="9929" xr:uid="{00000000-0005-0000-0000-000008410000}"/>
    <cellStyle name="Normal 14 2 9" xfId="9930" xr:uid="{00000000-0005-0000-0000-000009410000}"/>
    <cellStyle name="Normal 14 2 9 2" xfId="9931" xr:uid="{00000000-0005-0000-0000-00000A410000}"/>
    <cellStyle name="Normal 14 2 9 2 2" xfId="9932" xr:uid="{00000000-0005-0000-0000-00000B410000}"/>
    <cellStyle name="Normal 14 2 9 2 2 2" xfId="9933" xr:uid="{00000000-0005-0000-0000-00000C410000}"/>
    <cellStyle name="Normal 14 2 9 2 3" xfId="9934" xr:uid="{00000000-0005-0000-0000-00000D410000}"/>
    <cellStyle name="Normal 14 2 9 2 4" xfId="9935" xr:uid="{00000000-0005-0000-0000-00000E410000}"/>
    <cellStyle name="Normal 14 2 9 3" xfId="9936" xr:uid="{00000000-0005-0000-0000-00000F410000}"/>
    <cellStyle name="Normal 14 2 9 4" xfId="9937" xr:uid="{00000000-0005-0000-0000-000010410000}"/>
    <cellStyle name="Normal 14 2 9 4 2" xfId="9938" xr:uid="{00000000-0005-0000-0000-000011410000}"/>
    <cellStyle name="Normal 14 2 9 4 2 2" xfId="9939" xr:uid="{00000000-0005-0000-0000-000012410000}"/>
    <cellStyle name="Normal 14 2 9 4 2 2 2" xfId="9940" xr:uid="{00000000-0005-0000-0000-000013410000}"/>
    <cellStyle name="Normal 14 2 9 4 2 2 3" xfId="9941" xr:uid="{00000000-0005-0000-0000-000014410000}"/>
    <cellStyle name="Normal 14 2 9 4 2 2 4" xfId="9942" xr:uid="{00000000-0005-0000-0000-000015410000}"/>
    <cellStyle name="Normal 14 2 9 4 2 2 5" xfId="9943" xr:uid="{00000000-0005-0000-0000-000016410000}"/>
    <cellStyle name="Normal 14 2 9 4 2 3" xfId="9944" xr:uid="{00000000-0005-0000-0000-000017410000}"/>
    <cellStyle name="Normal 14 2 9 4 2 4" xfId="9945" xr:uid="{00000000-0005-0000-0000-000018410000}"/>
    <cellStyle name="Normal 14 2 9 4 2 5" xfId="9946" xr:uid="{00000000-0005-0000-0000-000019410000}"/>
    <cellStyle name="Normal 14 2 9 4 2 6" xfId="9947" xr:uid="{00000000-0005-0000-0000-00001A410000}"/>
    <cellStyle name="Normal 14 2 9 4 3" xfId="9948" xr:uid="{00000000-0005-0000-0000-00001B410000}"/>
    <cellStyle name="Normal 14 2 9 4 3 2" xfId="9949" xr:uid="{00000000-0005-0000-0000-00001C410000}"/>
    <cellStyle name="Normal 14 2 9 4 3 2 2" xfId="9950" xr:uid="{00000000-0005-0000-0000-00001D410000}"/>
    <cellStyle name="Normal 14 2 9 4 3 2 3" xfId="9951" xr:uid="{00000000-0005-0000-0000-00001E410000}"/>
    <cellStyle name="Normal 14 2 9 4 3 3" xfId="9952" xr:uid="{00000000-0005-0000-0000-00001F410000}"/>
    <cellStyle name="Normal 14 2 9 4 3 4" xfId="9953" xr:uid="{00000000-0005-0000-0000-000020410000}"/>
    <cellStyle name="Normal 14 2 9 4 3 5" xfId="9954" xr:uid="{00000000-0005-0000-0000-000021410000}"/>
    <cellStyle name="Normal 14 2 9 4 3 6" xfId="9955" xr:uid="{00000000-0005-0000-0000-000022410000}"/>
    <cellStyle name="Normal 14 2 9 4 4" xfId="9956" xr:uid="{00000000-0005-0000-0000-000023410000}"/>
    <cellStyle name="Normal 14 2 9 4 4 2" xfId="9957" xr:uid="{00000000-0005-0000-0000-000024410000}"/>
    <cellStyle name="Normal 14 2 9 4 4 3" xfId="9958" xr:uid="{00000000-0005-0000-0000-000025410000}"/>
    <cellStyle name="Normal 14 2 9 4 5" xfId="9959" xr:uid="{00000000-0005-0000-0000-000026410000}"/>
    <cellStyle name="Normal 14 2 9 4 6" xfId="9960" xr:uid="{00000000-0005-0000-0000-000027410000}"/>
    <cellStyle name="Normal 14 2 9 4 7" xfId="9961" xr:uid="{00000000-0005-0000-0000-000028410000}"/>
    <cellStyle name="Normal 14 2 9 4 8" xfId="9962" xr:uid="{00000000-0005-0000-0000-000029410000}"/>
    <cellStyle name="Normal 14 2 9 5" xfId="9963" xr:uid="{00000000-0005-0000-0000-00002A410000}"/>
    <cellStyle name="Normal 14 2 9 5 2" xfId="9964" xr:uid="{00000000-0005-0000-0000-00002B410000}"/>
    <cellStyle name="Normal 14 2 9 5 2 2" xfId="9965" xr:uid="{00000000-0005-0000-0000-00002C410000}"/>
    <cellStyle name="Normal 14 2 9 5 2 2 2" xfId="9966" xr:uid="{00000000-0005-0000-0000-00002D410000}"/>
    <cellStyle name="Normal 14 2 9 5 2 2 3" xfId="9967" xr:uid="{00000000-0005-0000-0000-00002E410000}"/>
    <cellStyle name="Normal 14 2 9 5 2 2 4" xfId="9968" xr:uid="{00000000-0005-0000-0000-00002F410000}"/>
    <cellStyle name="Normal 14 2 9 5 2 2 5" xfId="9969" xr:uid="{00000000-0005-0000-0000-000030410000}"/>
    <cellStyle name="Normal 14 2 9 5 2 3" xfId="9970" xr:uid="{00000000-0005-0000-0000-000031410000}"/>
    <cellStyle name="Normal 14 2 9 5 2 4" xfId="9971" xr:uid="{00000000-0005-0000-0000-000032410000}"/>
    <cellStyle name="Normal 14 2 9 5 2 5" xfId="9972" xr:uid="{00000000-0005-0000-0000-000033410000}"/>
    <cellStyle name="Normal 14 2 9 5 2 6" xfId="9973" xr:uid="{00000000-0005-0000-0000-000034410000}"/>
    <cellStyle name="Normal 14 2 9 5 3" xfId="9974" xr:uid="{00000000-0005-0000-0000-000035410000}"/>
    <cellStyle name="Normal 14 2 9 5 3 2" xfId="9975" xr:uid="{00000000-0005-0000-0000-000036410000}"/>
    <cellStyle name="Normal 14 2 9 5 3 2 2" xfId="9976" xr:uid="{00000000-0005-0000-0000-000037410000}"/>
    <cellStyle name="Normal 14 2 9 5 3 2 3" xfId="9977" xr:uid="{00000000-0005-0000-0000-000038410000}"/>
    <cellStyle name="Normal 14 2 9 5 3 3" xfId="9978" xr:uid="{00000000-0005-0000-0000-000039410000}"/>
    <cellStyle name="Normal 14 2 9 5 3 4" xfId="9979" xr:uid="{00000000-0005-0000-0000-00003A410000}"/>
    <cellStyle name="Normal 14 2 9 5 3 5" xfId="9980" xr:uid="{00000000-0005-0000-0000-00003B410000}"/>
    <cellStyle name="Normal 14 2 9 5 3 6" xfId="9981" xr:uid="{00000000-0005-0000-0000-00003C410000}"/>
    <cellStyle name="Normal 14 2 9 5 4" xfId="9982" xr:uid="{00000000-0005-0000-0000-00003D410000}"/>
    <cellStyle name="Normal 14 2 9 5 4 2" xfId="9983" xr:uid="{00000000-0005-0000-0000-00003E410000}"/>
    <cellStyle name="Normal 14 2 9 5 4 3" xfId="9984" xr:uid="{00000000-0005-0000-0000-00003F410000}"/>
    <cellStyle name="Normal 14 2 9 5 5" xfId="9985" xr:uid="{00000000-0005-0000-0000-000040410000}"/>
    <cellStyle name="Normal 14 2 9 5 6" xfId="9986" xr:uid="{00000000-0005-0000-0000-000041410000}"/>
    <cellStyle name="Normal 14 2 9 5 7" xfId="9987" xr:uid="{00000000-0005-0000-0000-000042410000}"/>
    <cellStyle name="Normal 14 2 9 5 8" xfId="9988" xr:uid="{00000000-0005-0000-0000-000043410000}"/>
    <cellStyle name="Normal 14 2 9 6" xfId="9989" xr:uid="{00000000-0005-0000-0000-000044410000}"/>
    <cellStyle name="Normal 14 2 9 7" xfId="9990" xr:uid="{00000000-0005-0000-0000-000045410000}"/>
    <cellStyle name="Normal 14 2_ALL-Saturs" xfId="9991" xr:uid="{00000000-0005-0000-0000-000046410000}"/>
    <cellStyle name="Normal 14 20" xfId="9992" xr:uid="{00000000-0005-0000-0000-000047410000}"/>
    <cellStyle name="Normal 14 20 2" xfId="9993" xr:uid="{00000000-0005-0000-0000-000048410000}"/>
    <cellStyle name="Normal 14 20 2 2" xfId="9994" xr:uid="{00000000-0005-0000-0000-000049410000}"/>
    <cellStyle name="Normal 14 20 2 2 2" xfId="9995" xr:uid="{00000000-0005-0000-0000-00004A410000}"/>
    <cellStyle name="Normal 14 20 2 3" xfId="9996" xr:uid="{00000000-0005-0000-0000-00004B410000}"/>
    <cellStyle name="Normal 14 20 2 4" xfId="9997" xr:uid="{00000000-0005-0000-0000-00004C410000}"/>
    <cellStyle name="Normal 14 20 3" xfId="9998" xr:uid="{00000000-0005-0000-0000-00004D410000}"/>
    <cellStyle name="Normal 14 20 4" xfId="9999" xr:uid="{00000000-0005-0000-0000-00004E410000}"/>
    <cellStyle name="Normal 14 20 4 2" xfId="10000" xr:uid="{00000000-0005-0000-0000-00004F410000}"/>
    <cellStyle name="Normal 14 20 4 2 2" xfId="10001" xr:uid="{00000000-0005-0000-0000-000050410000}"/>
    <cellStyle name="Normal 14 20 4 2 2 2" xfId="10002" xr:uid="{00000000-0005-0000-0000-000051410000}"/>
    <cellStyle name="Normal 14 20 4 2 2 3" xfId="10003" xr:uid="{00000000-0005-0000-0000-000052410000}"/>
    <cellStyle name="Normal 14 20 4 2 2 4" xfId="10004" xr:uid="{00000000-0005-0000-0000-000053410000}"/>
    <cellStyle name="Normal 14 20 4 2 2 5" xfId="10005" xr:uid="{00000000-0005-0000-0000-000054410000}"/>
    <cellStyle name="Normal 14 20 4 2 3" xfId="10006" xr:uid="{00000000-0005-0000-0000-000055410000}"/>
    <cellStyle name="Normal 14 20 4 2 4" xfId="10007" xr:uid="{00000000-0005-0000-0000-000056410000}"/>
    <cellStyle name="Normal 14 20 4 2 5" xfId="10008" xr:uid="{00000000-0005-0000-0000-000057410000}"/>
    <cellStyle name="Normal 14 20 4 2 6" xfId="10009" xr:uid="{00000000-0005-0000-0000-000058410000}"/>
    <cellStyle name="Normal 14 20 4 3" xfId="10010" xr:uid="{00000000-0005-0000-0000-000059410000}"/>
    <cellStyle name="Normal 14 20 4 3 2" xfId="10011" xr:uid="{00000000-0005-0000-0000-00005A410000}"/>
    <cellStyle name="Normal 14 20 4 3 2 2" xfId="10012" xr:uid="{00000000-0005-0000-0000-00005B410000}"/>
    <cellStyle name="Normal 14 20 4 3 2 3" xfId="10013" xr:uid="{00000000-0005-0000-0000-00005C410000}"/>
    <cellStyle name="Normal 14 20 4 3 3" xfId="10014" xr:uid="{00000000-0005-0000-0000-00005D410000}"/>
    <cellStyle name="Normal 14 20 4 3 4" xfId="10015" xr:uid="{00000000-0005-0000-0000-00005E410000}"/>
    <cellStyle name="Normal 14 20 4 3 5" xfId="10016" xr:uid="{00000000-0005-0000-0000-00005F410000}"/>
    <cellStyle name="Normal 14 20 4 3 6" xfId="10017" xr:uid="{00000000-0005-0000-0000-000060410000}"/>
    <cellStyle name="Normal 14 20 4 4" xfId="10018" xr:uid="{00000000-0005-0000-0000-000061410000}"/>
    <cellStyle name="Normal 14 20 4 4 2" xfId="10019" xr:uid="{00000000-0005-0000-0000-000062410000}"/>
    <cellStyle name="Normal 14 20 4 4 3" xfId="10020" xr:uid="{00000000-0005-0000-0000-000063410000}"/>
    <cellStyle name="Normal 14 20 4 5" xfId="10021" xr:uid="{00000000-0005-0000-0000-000064410000}"/>
    <cellStyle name="Normal 14 20 4 6" xfId="10022" xr:uid="{00000000-0005-0000-0000-000065410000}"/>
    <cellStyle name="Normal 14 20 4 7" xfId="10023" xr:uid="{00000000-0005-0000-0000-000066410000}"/>
    <cellStyle name="Normal 14 20 4 8" xfId="10024" xr:uid="{00000000-0005-0000-0000-000067410000}"/>
    <cellStyle name="Normal 14 20 5" xfId="10025" xr:uid="{00000000-0005-0000-0000-000068410000}"/>
    <cellStyle name="Normal 14 20 5 2" xfId="10026" xr:uid="{00000000-0005-0000-0000-000069410000}"/>
    <cellStyle name="Normal 14 20 5 2 2" xfId="10027" xr:uid="{00000000-0005-0000-0000-00006A410000}"/>
    <cellStyle name="Normal 14 20 5 2 2 2" xfId="10028" xr:uid="{00000000-0005-0000-0000-00006B410000}"/>
    <cellStyle name="Normal 14 20 5 2 2 3" xfId="10029" xr:uid="{00000000-0005-0000-0000-00006C410000}"/>
    <cellStyle name="Normal 14 20 5 2 2 4" xfId="10030" xr:uid="{00000000-0005-0000-0000-00006D410000}"/>
    <cellStyle name="Normal 14 20 5 2 2 5" xfId="10031" xr:uid="{00000000-0005-0000-0000-00006E410000}"/>
    <cellStyle name="Normal 14 20 5 2 3" xfId="10032" xr:uid="{00000000-0005-0000-0000-00006F410000}"/>
    <cellStyle name="Normal 14 20 5 2 4" xfId="10033" xr:uid="{00000000-0005-0000-0000-000070410000}"/>
    <cellStyle name="Normal 14 20 5 2 5" xfId="10034" xr:uid="{00000000-0005-0000-0000-000071410000}"/>
    <cellStyle name="Normal 14 20 5 2 6" xfId="10035" xr:uid="{00000000-0005-0000-0000-000072410000}"/>
    <cellStyle name="Normal 14 20 5 3" xfId="10036" xr:uid="{00000000-0005-0000-0000-000073410000}"/>
    <cellStyle name="Normal 14 20 5 3 2" xfId="10037" xr:uid="{00000000-0005-0000-0000-000074410000}"/>
    <cellStyle name="Normal 14 20 5 3 2 2" xfId="10038" xr:uid="{00000000-0005-0000-0000-000075410000}"/>
    <cellStyle name="Normal 14 20 5 3 2 3" xfId="10039" xr:uid="{00000000-0005-0000-0000-000076410000}"/>
    <cellStyle name="Normal 14 20 5 3 3" xfId="10040" xr:uid="{00000000-0005-0000-0000-000077410000}"/>
    <cellStyle name="Normal 14 20 5 3 4" xfId="10041" xr:uid="{00000000-0005-0000-0000-000078410000}"/>
    <cellStyle name="Normal 14 20 5 3 5" xfId="10042" xr:uid="{00000000-0005-0000-0000-000079410000}"/>
    <cellStyle name="Normal 14 20 5 3 6" xfId="10043" xr:uid="{00000000-0005-0000-0000-00007A410000}"/>
    <cellStyle name="Normal 14 20 5 4" xfId="10044" xr:uid="{00000000-0005-0000-0000-00007B410000}"/>
    <cellStyle name="Normal 14 20 5 4 2" xfId="10045" xr:uid="{00000000-0005-0000-0000-00007C410000}"/>
    <cellStyle name="Normal 14 20 5 4 3" xfId="10046" xr:uid="{00000000-0005-0000-0000-00007D410000}"/>
    <cellStyle name="Normal 14 20 5 5" xfId="10047" xr:uid="{00000000-0005-0000-0000-00007E410000}"/>
    <cellStyle name="Normal 14 20 5 6" xfId="10048" xr:uid="{00000000-0005-0000-0000-00007F410000}"/>
    <cellStyle name="Normal 14 20 5 7" xfId="10049" xr:uid="{00000000-0005-0000-0000-000080410000}"/>
    <cellStyle name="Normal 14 20 5 8" xfId="10050" xr:uid="{00000000-0005-0000-0000-000081410000}"/>
    <cellStyle name="Normal 14 20 6" xfId="10051" xr:uid="{00000000-0005-0000-0000-000082410000}"/>
    <cellStyle name="Normal 14 20 7" xfId="10052" xr:uid="{00000000-0005-0000-0000-000083410000}"/>
    <cellStyle name="Normal 14 21" xfId="10053" xr:uid="{00000000-0005-0000-0000-000084410000}"/>
    <cellStyle name="Normal 14 21 2" xfId="10054" xr:uid="{00000000-0005-0000-0000-000085410000}"/>
    <cellStyle name="Normal 14 21 2 2" xfId="10055" xr:uid="{00000000-0005-0000-0000-000086410000}"/>
    <cellStyle name="Normal 14 21 2 2 2" xfId="10056" xr:uid="{00000000-0005-0000-0000-000087410000}"/>
    <cellStyle name="Normal 14 21 2 3" xfId="10057" xr:uid="{00000000-0005-0000-0000-000088410000}"/>
    <cellStyle name="Normal 14 21 2 4" xfId="10058" xr:uid="{00000000-0005-0000-0000-000089410000}"/>
    <cellStyle name="Normal 14 21 3" xfId="10059" xr:uid="{00000000-0005-0000-0000-00008A410000}"/>
    <cellStyle name="Normal 14 21 4" xfId="10060" xr:uid="{00000000-0005-0000-0000-00008B410000}"/>
    <cellStyle name="Normal 14 21 4 2" xfId="10061" xr:uid="{00000000-0005-0000-0000-00008C410000}"/>
    <cellStyle name="Normal 14 21 4 2 2" xfId="10062" xr:uid="{00000000-0005-0000-0000-00008D410000}"/>
    <cellStyle name="Normal 14 21 4 2 2 2" xfId="10063" xr:uid="{00000000-0005-0000-0000-00008E410000}"/>
    <cellStyle name="Normal 14 21 4 2 2 3" xfId="10064" xr:uid="{00000000-0005-0000-0000-00008F410000}"/>
    <cellStyle name="Normal 14 21 4 2 2 4" xfId="10065" xr:uid="{00000000-0005-0000-0000-000090410000}"/>
    <cellStyle name="Normal 14 21 4 2 2 5" xfId="10066" xr:uid="{00000000-0005-0000-0000-000091410000}"/>
    <cellStyle name="Normal 14 21 4 2 3" xfId="10067" xr:uid="{00000000-0005-0000-0000-000092410000}"/>
    <cellStyle name="Normal 14 21 4 2 4" xfId="10068" xr:uid="{00000000-0005-0000-0000-000093410000}"/>
    <cellStyle name="Normal 14 21 4 2 5" xfId="10069" xr:uid="{00000000-0005-0000-0000-000094410000}"/>
    <cellStyle name="Normal 14 21 4 2 6" xfId="10070" xr:uid="{00000000-0005-0000-0000-000095410000}"/>
    <cellStyle name="Normal 14 21 4 3" xfId="10071" xr:uid="{00000000-0005-0000-0000-000096410000}"/>
    <cellStyle name="Normal 14 21 4 3 2" xfId="10072" xr:uid="{00000000-0005-0000-0000-000097410000}"/>
    <cellStyle name="Normal 14 21 4 3 2 2" xfId="10073" xr:uid="{00000000-0005-0000-0000-000098410000}"/>
    <cellStyle name="Normal 14 21 4 3 2 3" xfId="10074" xr:uid="{00000000-0005-0000-0000-000099410000}"/>
    <cellStyle name="Normal 14 21 4 3 3" xfId="10075" xr:uid="{00000000-0005-0000-0000-00009A410000}"/>
    <cellStyle name="Normal 14 21 4 3 4" xfId="10076" xr:uid="{00000000-0005-0000-0000-00009B410000}"/>
    <cellStyle name="Normal 14 21 4 3 5" xfId="10077" xr:uid="{00000000-0005-0000-0000-00009C410000}"/>
    <cellStyle name="Normal 14 21 4 3 6" xfId="10078" xr:uid="{00000000-0005-0000-0000-00009D410000}"/>
    <cellStyle name="Normal 14 21 4 4" xfId="10079" xr:uid="{00000000-0005-0000-0000-00009E410000}"/>
    <cellStyle name="Normal 14 21 4 4 2" xfId="10080" xr:uid="{00000000-0005-0000-0000-00009F410000}"/>
    <cellStyle name="Normal 14 21 4 4 3" xfId="10081" xr:uid="{00000000-0005-0000-0000-0000A0410000}"/>
    <cellStyle name="Normal 14 21 4 5" xfId="10082" xr:uid="{00000000-0005-0000-0000-0000A1410000}"/>
    <cellStyle name="Normal 14 21 4 6" xfId="10083" xr:uid="{00000000-0005-0000-0000-0000A2410000}"/>
    <cellStyle name="Normal 14 21 4 7" xfId="10084" xr:uid="{00000000-0005-0000-0000-0000A3410000}"/>
    <cellStyle name="Normal 14 21 4 8" xfId="10085" xr:uid="{00000000-0005-0000-0000-0000A4410000}"/>
    <cellStyle name="Normal 14 21 5" xfId="10086" xr:uid="{00000000-0005-0000-0000-0000A5410000}"/>
    <cellStyle name="Normal 14 21 5 2" xfId="10087" xr:uid="{00000000-0005-0000-0000-0000A6410000}"/>
    <cellStyle name="Normal 14 21 5 2 2" xfId="10088" xr:uid="{00000000-0005-0000-0000-0000A7410000}"/>
    <cellStyle name="Normal 14 21 5 2 2 2" xfId="10089" xr:uid="{00000000-0005-0000-0000-0000A8410000}"/>
    <cellStyle name="Normal 14 21 5 2 2 3" xfId="10090" xr:uid="{00000000-0005-0000-0000-0000A9410000}"/>
    <cellStyle name="Normal 14 21 5 2 2 4" xfId="10091" xr:uid="{00000000-0005-0000-0000-0000AA410000}"/>
    <cellStyle name="Normal 14 21 5 2 2 5" xfId="10092" xr:uid="{00000000-0005-0000-0000-0000AB410000}"/>
    <cellStyle name="Normal 14 21 5 2 3" xfId="10093" xr:uid="{00000000-0005-0000-0000-0000AC410000}"/>
    <cellStyle name="Normal 14 21 5 2 4" xfId="10094" xr:uid="{00000000-0005-0000-0000-0000AD410000}"/>
    <cellStyle name="Normal 14 21 5 2 5" xfId="10095" xr:uid="{00000000-0005-0000-0000-0000AE410000}"/>
    <cellStyle name="Normal 14 21 5 2 6" xfId="10096" xr:uid="{00000000-0005-0000-0000-0000AF410000}"/>
    <cellStyle name="Normal 14 21 5 3" xfId="10097" xr:uid="{00000000-0005-0000-0000-0000B0410000}"/>
    <cellStyle name="Normal 14 21 5 3 2" xfId="10098" xr:uid="{00000000-0005-0000-0000-0000B1410000}"/>
    <cellStyle name="Normal 14 21 5 3 2 2" xfId="10099" xr:uid="{00000000-0005-0000-0000-0000B2410000}"/>
    <cellStyle name="Normal 14 21 5 3 2 3" xfId="10100" xr:uid="{00000000-0005-0000-0000-0000B3410000}"/>
    <cellStyle name="Normal 14 21 5 3 3" xfId="10101" xr:uid="{00000000-0005-0000-0000-0000B4410000}"/>
    <cellStyle name="Normal 14 21 5 3 4" xfId="10102" xr:uid="{00000000-0005-0000-0000-0000B5410000}"/>
    <cellStyle name="Normal 14 21 5 3 5" xfId="10103" xr:uid="{00000000-0005-0000-0000-0000B6410000}"/>
    <cellStyle name="Normal 14 21 5 3 6" xfId="10104" xr:uid="{00000000-0005-0000-0000-0000B7410000}"/>
    <cellStyle name="Normal 14 21 5 4" xfId="10105" xr:uid="{00000000-0005-0000-0000-0000B8410000}"/>
    <cellStyle name="Normal 14 21 5 4 2" xfId="10106" xr:uid="{00000000-0005-0000-0000-0000B9410000}"/>
    <cellStyle name="Normal 14 21 5 4 3" xfId="10107" xr:uid="{00000000-0005-0000-0000-0000BA410000}"/>
    <cellStyle name="Normal 14 21 5 5" xfId="10108" xr:uid="{00000000-0005-0000-0000-0000BB410000}"/>
    <cellStyle name="Normal 14 21 5 6" xfId="10109" xr:uid="{00000000-0005-0000-0000-0000BC410000}"/>
    <cellStyle name="Normal 14 21 5 7" xfId="10110" xr:uid="{00000000-0005-0000-0000-0000BD410000}"/>
    <cellStyle name="Normal 14 21 5 8" xfId="10111" xr:uid="{00000000-0005-0000-0000-0000BE410000}"/>
    <cellStyle name="Normal 14 21 6" xfId="10112" xr:uid="{00000000-0005-0000-0000-0000BF410000}"/>
    <cellStyle name="Normal 14 21 7" xfId="10113" xr:uid="{00000000-0005-0000-0000-0000C0410000}"/>
    <cellStyle name="Normal 14 22" xfId="10114" xr:uid="{00000000-0005-0000-0000-0000C1410000}"/>
    <cellStyle name="Normal 14 22 2" xfId="10115" xr:uid="{00000000-0005-0000-0000-0000C2410000}"/>
    <cellStyle name="Normal 14 22 2 2" xfId="10116" xr:uid="{00000000-0005-0000-0000-0000C3410000}"/>
    <cellStyle name="Normal 14 22 2 2 2" xfId="10117" xr:uid="{00000000-0005-0000-0000-0000C4410000}"/>
    <cellStyle name="Normal 14 22 2 3" xfId="10118" xr:uid="{00000000-0005-0000-0000-0000C5410000}"/>
    <cellStyle name="Normal 14 22 2 4" xfId="10119" xr:uid="{00000000-0005-0000-0000-0000C6410000}"/>
    <cellStyle name="Normal 14 22 3" xfId="10120" xr:uid="{00000000-0005-0000-0000-0000C7410000}"/>
    <cellStyle name="Normal 14 22 4" xfId="10121" xr:uid="{00000000-0005-0000-0000-0000C8410000}"/>
    <cellStyle name="Normal 14 22 4 2" xfId="10122" xr:uid="{00000000-0005-0000-0000-0000C9410000}"/>
    <cellStyle name="Normal 14 22 4 2 2" xfId="10123" xr:uid="{00000000-0005-0000-0000-0000CA410000}"/>
    <cellStyle name="Normal 14 22 4 2 2 2" xfId="10124" xr:uid="{00000000-0005-0000-0000-0000CB410000}"/>
    <cellStyle name="Normal 14 22 4 2 2 3" xfId="10125" xr:uid="{00000000-0005-0000-0000-0000CC410000}"/>
    <cellStyle name="Normal 14 22 4 2 2 4" xfId="10126" xr:uid="{00000000-0005-0000-0000-0000CD410000}"/>
    <cellStyle name="Normal 14 22 4 2 2 5" xfId="10127" xr:uid="{00000000-0005-0000-0000-0000CE410000}"/>
    <cellStyle name="Normal 14 22 4 2 3" xfId="10128" xr:uid="{00000000-0005-0000-0000-0000CF410000}"/>
    <cellStyle name="Normal 14 22 4 2 4" xfId="10129" xr:uid="{00000000-0005-0000-0000-0000D0410000}"/>
    <cellStyle name="Normal 14 22 4 2 5" xfId="10130" xr:uid="{00000000-0005-0000-0000-0000D1410000}"/>
    <cellStyle name="Normal 14 22 4 2 6" xfId="10131" xr:uid="{00000000-0005-0000-0000-0000D2410000}"/>
    <cellStyle name="Normal 14 22 4 3" xfId="10132" xr:uid="{00000000-0005-0000-0000-0000D3410000}"/>
    <cellStyle name="Normal 14 22 4 3 2" xfId="10133" xr:uid="{00000000-0005-0000-0000-0000D4410000}"/>
    <cellStyle name="Normal 14 22 4 3 2 2" xfId="10134" xr:uid="{00000000-0005-0000-0000-0000D5410000}"/>
    <cellStyle name="Normal 14 22 4 3 2 3" xfId="10135" xr:uid="{00000000-0005-0000-0000-0000D6410000}"/>
    <cellStyle name="Normal 14 22 4 3 3" xfId="10136" xr:uid="{00000000-0005-0000-0000-0000D7410000}"/>
    <cellStyle name="Normal 14 22 4 3 4" xfId="10137" xr:uid="{00000000-0005-0000-0000-0000D8410000}"/>
    <cellStyle name="Normal 14 22 4 3 5" xfId="10138" xr:uid="{00000000-0005-0000-0000-0000D9410000}"/>
    <cellStyle name="Normal 14 22 4 3 6" xfId="10139" xr:uid="{00000000-0005-0000-0000-0000DA410000}"/>
    <cellStyle name="Normal 14 22 4 4" xfId="10140" xr:uid="{00000000-0005-0000-0000-0000DB410000}"/>
    <cellStyle name="Normal 14 22 4 4 2" xfId="10141" xr:uid="{00000000-0005-0000-0000-0000DC410000}"/>
    <cellStyle name="Normal 14 22 4 4 3" xfId="10142" xr:uid="{00000000-0005-0000-0000-0000DD410000}"/>
    <cellStyle name="Normal 14 22 4 5" xfId="10143" xr:uid="{00000000-0005-0000-0000-0000DE410000}"/>
    <cellStyle name="Normal 14 22 4 6" xfId="10144" xr:uid="{00000000-0005-0000-0000-0000DF410000}"/>
    <cellStyle name="Normal 14 22 4 7" xfId="10145" xr:uid="{00000000-0005-0000-0000-0000E0410000}"/>
    <cellStyle name="Normal 14 22 4 8" xfId="10146" xr:uid="{00000000-0005-0000-0000-0000E1410000}"/>
    <cellStyle name="Normal 14 22 5" xfId="10147" xr:uid="{00000000-0005-0000-0000-0000E2410000}"/>
    <cellStyle name="Normal 14 22 5 2" xfId="10148" xr:uid="{00000000-0005-0000-0000-0000E3410000}"/>
    <cellStyle name="Normal 14 22 5 2 2" xfId="10149" xr:uid="{00000000-0005-0000-0000-0000E4410000}"/>
    <cellStyle name="Normal 14 22 5 2 2 2" xfId="10150" xr:uid="{00000000-0005-0000-0000-0000E5410000}"/>
    <cellStyle name="Normal 14 22 5 2 2 3" xfId="10151" xr:uid="{00000000-0005-0000-0000-0000E6410000}"/>
    <cellStyle name="Normal 14 22 5 2 2 4" xfId="10152" xr:uid="{00000000-0005-0000-0000-0000E7410000}"/>
    <cellStyle name="Normal 14 22 5 2 2 5" xfId="10153" xr:uid="{00000000-0005-0000-0000-0000E8410000}"/>
    <cellStyle name="Normal 14 22 5 2 3" xfId="10154" xr:uid="{00000000-0005-0000-0000-0000E9410000}"/>
    <cellStyle name="Normal 14 22 5 2 4" xfId="10155" xr:uid="{00000000-0005-0000-0000-0000EA410000}"/>
    <cellStyle name="Normal 14 22 5 2 5" xfId="10156" xr:uid="{00000000-0005-0000-0000-0000EB410000}"/>
    <cellStyle name="Normal 14 22 5 2 6" xfId="10157" xr:uid="{00000000-0005-0000-0000-0000EC410000}"/>
    <cellStyle name="Normal 14 22 5 3" xfId="10158" xr:uid="{00000000-0005-0000-0000-0000ED410000}"/>
    <cellStyle name="Normal 14 22 5 3 2" xfId="10159" xr:uid="{00000000-0005-0000-0000-0000EE410000}"/>
    <cellStyle name="Normal 14 22 5 3 2 2" xfId="10160" xr:uid="{00000000-0005-0000-0000-0000EF410000}"/>
    <cellStyle name="Normal 14 22 5 3 2 3" xfId="10161" xr:uid="{00000000-0005-0000-0000-0000F0410000}"/>
    <cellStyle name="Normal 14 22 5 3 3" xfId="10162" xr:uid="{00000000-0005-0000-0000-0000F1410000}"/>
    <cellStyle name="Normal 14 22 5 3 4" xfId="10163" xr:uid="{00000000-0005-0000-0000-0000F2410000}"/>
    <cellStyle name="Normal 14 22 5 3 5" xfId="10164" xr:uid="{00000000-0005-0000-0000-0000F3410000}"/>
    <cellStyle name="Normal 14 22 5 3 6" xfId="10165" xr:uid="{00000000-0005-0000-0000-0000F4410000}"/>
    <cellStyle name="Normal 14 22 5 4" xfId="10166" xr:uid="{00000000-0005-0000-0000-0000F5410000}"/>
    <cellStyle name="Normal 14 22 5 4 2" xfId="10167" xr:uid="{00000000-0005-0000-0000-0000F6410000}"/>
    <cellStyle name="Normal 14 22 5 4 3" xfId="10168" xr:uid="{00000000-0005-0000-0000-0000F7410000}"/>
    <cellStyle name="Normal 14 22 5 5" xfId="10169" xr:uid="{00000000-0005-0000-0000-0000F8410000}"/>
    <cellStyle name="Normal 14 22 5 6" xfId="10170" xr:uid="{00000000-0005-0000-0000-0000F9410000}"/>
    <cellStyle name="Normal 14 22 5 7" xfId="10171" xr:uid="{00000000-0005-0000-0000-0000FA410000}"/>
    <cellStyle name="Normal 14 22 5 8" xfId="10172" xr:uid="{00000000-0005-0000-0000-0000FB410000}"/>
    <cellStyle name="Normal 14 22 6" xfId="10173" xr:uid="{00000000-0005-0000-0000-0000FC410000}"/>
    <cellStyle name="Normal 14 22 7" xfId="10174" xr:uid="{00000000-0005-0000-0000-0000FD410000}"/>
    <cellStyle name="Normal 14 23" xfId="10175" xr:uid="{00000000-0005-0000-0000-0000FE410000}"/>
    <cellStyle name="Normal 14 23 2" xfId="10176" xr:uid="{00000000-0005-0000-0000-0000FF410000}"/>
    <cellStyle name="Normal 14 23 2 2" xfId="10177" xr:uid="{00000000-0005-0000-0000-000000420000}"/>
    <cellStyle name="Normal 14 23 2 2 2" xfId="10178" xr:uid="{00000000-0005-0000-0000-000001420000}"/>
    <cellStyle name="Normal 14 23 2 3" xfId="10179" xr:uid="{00000000-0005-0000-0000-000002420000}"/>
    <cellStyle name="Normal 14 23 2 4" xfId="10180" xr:uid="{00000000-0005-0000-0000-000003420000}"/>
    <cellStyle name="Normal 14 23 3" xfId="10181" xr:uid="{00000000-0005-0000-0000-000004420000}"/>
    <cellStyle name="Normal 14 23 4" xfId="10182" xr:uid="{00000000-0005-0000-0000-000005420000}"/>
    <cellStyle name="Normal 14 23 4 2" xfId="10183" xr:uid="{00000000-0005-0000-0000-000006420000}"/>
    <cellStyle name="Normal 14 23 4 2 2" xfId="10184" xr:uid="{00000000-0005-0000-0000-000007420000}"/>
    <cellStyle name="Normal 14 23 4 2 2 2" xfId="10185" xr:uid="{00000000-0005-0000-0000-000008420000}"/>
    <cellStyle name="Normal 14 23 4 2 2 3" xfId="10186" xr:uid="{00000000-0005-0000-0000-000009420000}"/>
    <cellStyle name="Normal 14 23 4 2 2 4" xfId="10187" xr:uid="{00000000-0005-0000-0000-00000A420000}"/>
    <cellStyle name="Normal 14 23 4 2 2 5" xfId="10188" xr:uid="{00000000-0005-0000-0000-00000B420000}"/>
    <cellStyle name="Normal 14 23 4 2 3" xfId="10189" xr:uid="{00000000-0005-0000-0000-00000C420000}"/>
    <cellStyle name="Normal 14 23 4 2 4" xfId="10190" xr:uid="{00000000-0005-0000-0000-00000D420000}"/>
    <cellStyle name="Normal 14 23 4 2 5" xfId="10191" xr:uid="{00000000-0005-0000-0000-00000E420000}"/>
    <cellStyle name="Normal 14 23 4 2 6" xfId="10192" xr:uid="{00000000-0005-0000-0000-00000F420000}"/>
    <cellStyle name="Normal 14 23 4 3" xfId="10193" xr:uid="{00000000-0005-0000-0000-000010420000}"/>
    <cellStyle name="Normal 14 23 4 3 2" xfId="10194" xr:uid="{00000000-0005-0000-0000-000011420000}"/>
    <cellStyle name="Normal 14 23 4 3 2 2" xfId="10195" xr:uid="{00000000-0005-0000-0000-000012420000}"/>
    <cellStyle name="Normal 14 23 4 3 2 3" xfId="10196" xr:uid="{00000000-0005-0000-0000-000013420000}"/>
    <cellStyle name="Normal 14 23 4 3 3" xfId="10197" xr:uid="{00000000-0005-0000-0000-000014420000}"/>
    <cellStyle name="Normal 14 23 4 3 4" xfId="10198" xr:uid="{00000000-0005-0000-0000-000015420000}"/>
    <cellStyle name="Normal 14 23 4 3 5" xfId="10199" xr:uid="{00000000-0005-0000-0000-000016420000}"/>
    <cellStyle name="Normal 14 23 4 3 6" xfId="10200" xr:uid="{00000000-0005-0000-0000-000017420000}"/>
    <cellStyle name="Normal 14 23 4 4" xfId="10201" xr:uid="{00000000-0005-0000-0000-000018420000}"/>
    <cellStyle name="Normal 14 23 4 4 2" xfId="10202" xr:uid="{00000000-0005-0000-0000-000019420000}"/>
    <cellStyle name="Normal 14 23 4 4 3" xfId="10203" xr:uid="{00000000-0005-0000-0000-00001A420000}"/>
    <cellStyle name="Normal 14 23 4 5" xfId="10204" xr:uid="{00000000-0005-0000-0000-00001B420000}"/>
    <cellStyle name="Normal 14 23 4 6" xfId="10205" xr:uid="{00000000-0005-0000-0000-00001C420000}"/>
    <cellStyle name="Normal 14 23 4 7" xfId="10206" xr:uid="{00000000-0005-0000-0000-00001D420000}"/>
    <cellStyle name="Normal 14 23 4 8" xfId="10207" xr:uid="{00000000-0005-0000-0000-00001E420000}"/>
    <cellStyle name="Normal 14 23 5" xfId="10208" xr:uid="{00000000-0005-0000-0000-00001F420000}"/>
    <cellStyle name="Normal 14 23 5 2" xfId="10209" xr:uid="{00000000-0005-0000-0000-000020420000}"/>
    <cellStyle name="Normal 14 23 5 2 2" xfId="10210" xr:uid="{00000000-0005-0000-0000-000021420000}"/>
    <cellStyle name="Normal 14 23 5 2 2 2" xfId="10211" xr:uid="{00000000-0005-0000-0000-000022420000}"/>
    <cellStyle name="Normal 14 23 5 2 2 3" xfId="10212" xr:uid="{00000000-0005-0000-0000-000023420000}"/>
    <cellStyle name="Normal 14 23 5 2 2 4" xfId="10213" xr:uid="{00000000-0005-0000-0000-000024420000}"/>
    <cellStyle name="Normal 14 23 5 2 2 5" xfId="10214" xr:uid="{00000000-0005-0000-0000-000025420000}"/>
    <cellStyle name="Normal 14 23 5 2 3" xfId="10215" xr:uid="{00000000-0005-0000-0000-000026420000}"/>
    <cellStyle name="Normal 14 23 5 2 4" xfId="10216" xr:uid="{00000000-0005-0000-0000-000027420000}"/>
    <cellStyle name="Normal 14 23 5 2 5" xfId="10217" xr:uid="{00000000-0005-0000-0000-000028420000}"/>
    <cellStyle name="Normal 14 23 5 2 6" xfId="10218" xr:uid="{00000000-0005-0000-0000-000029420000}"/>
    <cellStyle name="Normal 14 23 5 3" xfId="10219" xr:uid="{00000000-0005-0000-0000-00002A420000}"/>
    <cellStyle name="Normal 14 23 5 3 2" xfId="10220" xr:uid="{00000000-0005-0000-0000-00002B420000}"/>
    <cellStyle name="Normal 14 23 5 3 2 2" xfId="10221" xr:uid="{00000000-0005-0000-0000-00002C420000}"/>
    <cellStyle name="Normal 14 23 5 3 2 3" xfId="10222" xr:uid="{00000000-0005-0000-0000-00002D420000}"/>
    <cellStyle name="Normal 14 23 5 3 3" xfId="10223" xr:uid="{00000000-0005-0000-0000-00002E420000}"/>
    <cellStyle name="Normal 14 23 5 3 4" xfId="10224" xr:uid="{00000000-0005-0000-0000-00002F420000}"/>
    <cellStyle name="Normal 14 23 5 3 5" xfId="10225" xr:uid="{00000000-0005-0000-0000-000030420000}"/>
    <cellStyle name="Normal 14 23 5 3 6" xfId="10226" xr:uid="{00000000-0005-0000-0000-000031420000}"/>
    <cellStyle name="Normal 14 23 5 4" xfId="10227" xr:uid="{00000000-0005-0000-0000-000032420000}"/>
    <cellStyle name="Normal 14 23 5 4 2" xfId="10228" xr:uid="{00000000-0005-0000-0000-000033420000}"/>
    <cellStyle name="Normal 14 23 5 4 3" xfId="10229" xr:uid="{00000000-0005-0000-0000-000034420000}"/>
    <cellStyle name="Normal 14 23 5 5" xfId="10230" xr:uid="{00000000-0005-0000-0000-000035420000}"/>
    <cellStyle name="Normal 14 23 5 6" xfId="10231" xr:uid="{00000000-0005-0000-0000-000036420000}"/>
    <cellStyle name="Normal 14 23 5 7" xfId="10232" xr:uid="{00000000-0005-0000-0000-000037420000}"/>
    <cellStyle name="Normal 14 23 5 8" xfId="10233" xr:uid="{00000000-0005-0000-0000-000038420000}"/>
    <cellStyle name="Normal 14 23 6" xfId="10234" xr:uid="{00000000-0005-0000-0000-000039420000}"/>
    <cellStyle name="Normal 14 23 7" xfId="10235" xr:uid="{00000000-0005-0000-0000-00003A420000}"/>
    <cellStyle name="Normal 14 24" xfId="10236" xr:uid="{00000000-0005-0000-0000-00003B420000}"/>
    <cellStyle name="Normal 14 24 2" xfId="10237" xr:uid="{00000000-0005-0000-0000-00003C420000}"/>
    <cellStyle name="Normal 14 24 2 2" xfId="10238" xr:uid="{00000000-0005-0000-0000-00003D420000}"/>
    <cellStyle name="Normal 14 24 2 2 2" xfId="10239" xr:uid="{00000000-0005-0000-0000-00003E420000}"/>
    <cellStyle name="Normal 14 24 2 3" xfId="10240" xr:uid="{00000000-0005-0000-0000-00003F420000}"/>
    <cellStyle name="Normal 14 24 2 4" xfId="10241" xr:uid="{00000000-0005-0000-0000-000040420000}"/>
    <cellStyle name="Normal 14 24 3" xfId="10242" xr:uid="{00000000-0005-0000-0000-000041420000}"/>
    <cellStyle name="Normal 14 24 4" xfId="10243" xr:uid="{00000000-0005-0000-0000-000042420000}"/>
    <cellStyle name="Normal 14 24 4 2" xfId="10244" xr:uid="{00000000-0005-0000-0000-000043420000}"/>
    <cellStyle name="Normal 14 24 4 2 2" xfId="10245" xr:uid="{00000000-0005-0000-0000-000044420000}"/>
    <cellStyle name="Normal 14 24 4 2 2 2" xfId="10246" xr:uid="{00000000-0005-0000-0000-000045420000}"/>
    <cellStyle name="Normal 14 24 4 2 2 3" xfId="10247" xr:uid="{00000000-0005-0000-0000-000046420000}"/>
    <cellStyle name="Normal 14 24 4 2 2 4" xfId="10248" xr:uid="{00000000-0005-0000-0000-000047420000}"/>
    <cellStyle name="Normal 14 24 4 2 2 5" xfId="10249" xr:uid="{00000000-0005-0000-0000-000048420000}"/>
    <cellStyle name="Normal 14 24 4 2 3" xfId="10250" xr:uid="{00000000-0005-0000-0000-000049420000}"/>
    <cellStyle name="Normal 14 24 4 2 4" xfId="10251" xr:uid="{00000000-0005-0000-0000-00004A420000}"/>
    <cellStyle name="Normal 14 24 4 2 5" xfId="10252" xr:uid="{00000000-0005-0000-0000-00004B420000}"/>
    <cellStyle name="Normal 14 24 4 2 6" xfId="10253" xr:uid="{00000000-0005-0000-0000-00004C420000}"/>
    <cellStyle name="Normal 14 24 4 3" xfId="10254" xr:uid="{00000000-0005-0000-0000-00004D420000}"/>
    <cellStyle name="Normal 14 24 4 3 2" xfId="10255" xr:uid="{00000000-0005-0000-0000-00004E420000}"/>
    <cellStyle name="Normal 14 24 4 3 2 2" xfId="10256" xr:uid="{00000000-0005-0000-0000-00004F420000}"/>
    <cellStyle name="Normal 14 24 4 3 2 3" xfId="10257" xr:uid="{00000000-0005-0000-0000-000050420000}"/>
    <cellStyle name="Normal 14 24 4 3 3" xfId="10258" xr:uid="{00000000-0005-0000-0000-000051420000}"/>
    <cellStyle name="Normal 14 24 4 3 4" xfId="10259" xr:uid="{00000000-0005-0000-0000-000052420000}"/>
    <cellStyle name="Normal 14 24 4 3 5" xfId="10260" xr:uid="{00000000-0005-0000-0000-000053420000}"/>
    <cellStyle name="Normal 14 24 4 3 6" xfId="10261" xr:uid="{00000000-0005-0000-0000-000054420000}"/>
    <cellStyle name="Normal 14 24 4 4" xfId="10262" xr:uid="{00000000-0005-0000-0000-000055420000}"/>
    <cellStyle name="Normal 14 24 4 4 2" xfId="10263" xr:uid="{00000000-0005-0000-0000-000056420000}"/>
    <cellStyle name="Normal 14 24 4 4 3" xfId="10264" xr:uid="{00000000-0005-0000-0000-000057420000}"/>
    <cellStyle name="Normal 14 24 4 5" xfId="10265" xr:uid="{00000000-0005-0000-0000-000058420000}"/>
    <cellStyle name="Normal 14 24 4 6" xfId="10266" xr:uid="{00000000-0005-0000-0000-000059420000}"/>
    <cellStyle name="Normal 14 24 4 7" xfId="10267" xr:uid="{00000000-0005-0000-0000-00005A420000}"/>
    <cellStyle name="Normal 14 24 4 8" xfId="10268" xr:uid="{00000000-0005-0000-0000-00005B420000}"/>
    <cellStyle name="Normal 14 24 5" xfId="10269" xr:uid="{00000000-0005-0000-0000-00005C420000}"/>
    <cellStyle name="Normal 14 24 5 2" xfId="10270" xr:uid="{00000000-0005-0000-0000-00005D420000}"/>
    <cellStyle name="Normal 14 24 5 2 2" xfId="10271" xr:uid="{00000000-0005-0000-0000-00005E420000}"/>
    <cellStyle name="Normal 14 24 5 2 2 2" xfId="10272" xr:uid="{00000000-0005-0000-0000-00005F420000}"/>
    <cellStyle name="Normal 14 24 5 2 2 3" xfId="10273" xr:uid="{00000000-0005-0000-0000-000060420000}"/>
    <cellStyle name="Normal 14 24 5 2 2 4" xfId="10274" xr:uid="{00000000-0005-0000-0000-000061420000}"/>
    <cellStyle name="Normal 14 24 5 2 2 5" xfId="10275" xr:uid="{00000000-0005-0000-0000-000062420000}"/>
    <cellStyle name="Normal 14 24 5 2 3" xfId="10276" xr:uid="{00000000-0005-0000-0000-000063420000}"/>
    <cellStyle name="Normal 14 24 5 2 4" xfId="10277" xr:uid="{00000000-0005-0000-0000-000064420000}"/>
    <cellStyle name="Normal 14 24 5 2 5" xfId="10278" xr:uid="{00000000-0005-0000-0000-000065420000}"/>
    <cellStyle name="Normal 14 24 5 2 6" xfId="10279" xr:uid="{00000000-0005-0000-0000-000066420000}"/>
    <cellStyle name="Normal 14 24 5 3" xfId="10280" xr:uid="{00000000-0005-0000-0000-000067420000}"/>
    <cellStyle name="Normal 14 24 5 3 2" xfId="10281" xr:uid="{00000000-0005-0000-0000-000068420000}"/>
    <cellStyle name="Normal 14 24 5 3 2 2" xfId="10282" xr:uid="{00000000-0005-0000-0000-000069420000}"/>
    <cellStyle name="Normal 14 24 5 3 2 3" xfId="10283" xr:uid="{00000000-0005-0000-0000-00006A420000}"/>
    <cellStyle name="Normal 14 24 5 3 3" xfId="10284" xr:uid="{00000000-0005-0000-0000-00006B420000}"/>
    <cellStyle name="Normal 14 24 5 3 4" xfId="10285" xr:uid="{00000000-0005-0000-0000-00006C420000}"/>
    <cellStyle name="Normal 14 24 5 3 5" xfId="10286" xr:uid="{00000000-0005-0000-0000-00006D420000}"/>
    <cellStyle name="Normal 14 24 5 3 6" xfId="10287" xr:uid="{00000000-0005-0000-0000-00006E420000}"/>
    <cellStyle name="Normal 14 24 5 4" xfId="10288" xr:uid="{00000000-0005-0000-0000-00006F420000}"/>
    <cellStyle name="Normal 14 24 5 4 2" xfId="10289" xr:uid="{00000000-0005-0000-0000-000070420000}"/>
    <cellStyle name="Normal 14 24 5 4 3" xfId="10290" xr:uid="{00000000-0005-0000-0000-000071420000}"/>
    <cellStyle name="Normal 14 24 5 5" xfId="10291" xr:uid="{00000000-0005-0000-0000-000072420000}"/>
    <cellStyle name="Normal 14 24 5 6" xfId="10292" xr:uid="{00000000-0005-0000-0000-000073420000}"/>
    <cellStyle name="Normal 14 24 5 7" xfId="10293" xr:uid="{00000000-0005-0000-0000-000074420000}"/>
    <cellStyle name="Normal 14 24 5 8" xfId="10294" xr:uid="{00000000-0005-0000-0000-000075420000}"/>
    <cellStyle name="Normal 14 24 6" xfId="10295" xr:uid="{00000000-0005-0000-0000-000076420000}"/>
    <cellStyle name="Normal 14 24 7" xfId="10296" xr:uid="{00000000-0005-0000-0000-000077420000}"/>
    <cellStyle name="Normal 14 25" xfId="10297" xr:uid="{00000000-0005-0000-0000-000078420000}"/>
    <cellStyle name="Normal 14 25 2" xfId="10298" xr:uid="{00000000-0005-0000-0000-000079420000}"/>
    <cellStyle name="Normal 14 25 2 2" xfId="10299" xr:uid="{00000000-0005-0000-0000-00007A420000}"/>
    <cellStyle name="Normal 14 25 2 2 2" xfId="10300" xr:uid="{00000000-0005-0000-0000-00007B420000}"/>
    <cellStyle name="Normal 14 25 2 3" xfId="10301" xr:uid="{00000000-0005-0000-0000-00007C420000}"/>
    <cellStyle name="Normal 14 25 2 4" xfId="10302" xr:uid="{00000000-0005-0000-0000-00007D420000}"/>
    <cellStyle name="Normal 14 25 3" xfId="10303" xr:uid="{00000000-0005-0000-0000-00007E420000}"/>
    <cellStyle name="Normal 14 25 4" xfId="10304" xr:uid="{00000000-0005-0000-0000-00007F420000}"/>
    <cellStyle name="Normal 14 25 4 2" xfId="10305" xr:uid="{00000000-0005-0000-0000-000080420000}"/>
    <cellStyle name="Normal 14 25 4 2 2" xfId="10306" xr:uid="{00000000-0005-0000-0000-000081420000}"/>
    <cellStyle name="Normal 14 25 4 2 2 2" xfId="10307" xr:uid="{00000000-0005-0000-0000-000082420000}"/>
    <cellStyle name="Normal 14 25 4 2 2 3" xfId="10308" xr:uid="{00000000-0005-0000-0000-000083420000}"/>
    <cellStyle name="Normal 14 25 4 2 2 4" xfId="10309" xr:uid="{00000000-0005-0000-0000-000084420000}"/>
    <cellStyle name="Normal 14 25 4 2 2 5" xfId="10310" xr:uid="{00000000-0005-0000-0000-000085420000}"/>
    <cellStyle name="Normal 14 25 4 2 3" xfId="10311" xr:uid="{00000000-0005-0000-0000-000086420000}"/>
    <cellStyle name="Normal 14 25 4 2 4" xfId="10312" xr:uid="{00000000-0005-0000-0000-000087420000}"/>
    <cellStyle name="Normal 14 25 4 2 5" xfId="10313" xr:uid="{00000000-0005-0000-0000-000088420000}"/>
    <cellStyle name="Normal 14 25 4 2 6" xfId="10314" xr:uid="{00000000-0005-0000-0000-000089420000}"/>
    <cellStyle name="Normal 14 25 4 3" xfId="10315" xr:uid="{00000000-0005-0000-0000-00008A420000}"/>
    <cellStyle name="Normal 14 25 4 3 2" xfId="10316" xr:uid="{00000000-0005-0000-0000-00008B420000}"/>
    <cellStyle name="Normal 14 25 4 3 2 2" xfId="10317" xr:uid="{00000000-0005-0000-0000-00008C420000}"/>
    <cellStyle name="Normal 14 25 4 3 2 3" xfId="10318" xr:uid="{00000000-0005-0000-0000-00008D420000}"/>
    <cellStyle name="Normal 14 25 4 3 3" xfId="10319" xr:uid="{00000000-0005-0000-0000-00008E420000}"/>
    <cellStyle name="Normal 14 25 4 3 4" xfId="10320" xr:uid="{00000000-0005-0000-0000-00008F420000}"/>
    <cellStyle name="Normal 14 25 4 3 5" xfId="10321" xr:uid="{00000000-0005-0000-0000-000090420000}"/>
    <cellStyle name="Normal 14 25 4 3 6" xfId="10322" xr:uid="{00000000-0005-0000-0000-000091420000}"/>
    <cellStyle name="Normal 14 25 4 4" xfId="10323" xr:uid="{00000000-0005-0000-0000-000092420000}"/>
    <cellStyle name="Normal 14 25 4 4 2" xfId="10324" xr:uid="{00000000-0005-0000-0000-000093420000}"/>
    <cellStyle name="Normal 14 25 4 4 3" xfId="10325" xr:uid="{00000000-0005-0000-0000-000094420000}"/>
    <cellStyle name="Normal 14 25 4 5" xfId="10326" xr:uid="{00000000-0005-0000-0000-000095420000}"/>
    <cellStyle name="Normal 14 25 4 6" xfId="10327" xr:uid="{00000000-0005-0000-0000-000096420000}"/>
    <cellStyle name="Normal 14 25 4 7" xfId="10328" xr:uid="{00000000-0005-0000-0000-000097420000}"/>
    <cellStyle name="Normal 14 25 4 8" xfId="10329" xr:uid="{00000000-0005-0000-0000-000098420000}"/>
    <cellStyle name="Normal 14 25 5" xfId="10330" xr:uid="{00000000-0005-0000-0000-000099420000}"/>
    <cellStyle name="Normal 14 25 5 2" xfId="10331" xr:uid="{00000000-0005-0000-0000-00009A420000}"/>
    <cellStyle name="Normal 14 25 5 2 2" xfId="10332" xr:uid="{00000000-0005-0000-0000-00009B420000}"/>
    <cellStyle name="Normal 14 25 5 2 2 2" xfId="10333" xr:uid="{00000000-0005-0000-0000-00009C420000}"/>
    <cellStyle name="Normal 14 25 5 2 2 3" xfId="10334" xr:uid="{00000000-0005-0000-0000-00009D420000}"/>
    <cellStyle name="Normal 14 25 5 2 2 4" xfId="10335" xr:uid="{00000000-0005-0000-0000-00009E420000}"/>
    <cellStyle name="Normal 14 25 5 2 2 5" xfId="10336" xr:uid="{00000000-0005-0000-0000-00009F420000}"/>
    <cellStyle name="Normal 14 25 5 2 3" xfId="10337" xr:uid="{00000000-0005-0000-0000-0000A0420000}"/>
    <cellStyle name="Normal 14 25 5 2 4" xfId="10338" xr:uid="{00000000-0005-0000-0000-0000A1420000}"/>
    <cellStyle name="Normal 14 25 5 2 5" xfId="10339" xr:uid="{00000000-0005-0000-0000-0000A2420000}"/>
    <cellStyle name="Normal 14 25 5 2 6" xfId="10340" xr:uid="{00000000-0005-0000-0000-0000A3420000}"/>
    <cellStyle name="Normal 14 25 5 3" xfId="10341" xr:uid="{00000000-0005-0000-0000-0000A4420000}"/>
    <cellStyle name="Normal 14 25 5 3 2" xfId="10342" xr:uid="{00000000-0005-0000-0000-0000A5420000}"/>
    <cellStyle name="Normal 14 25 5 3 2 2" xfId="10343" xr:uid="{00000000-0005-0000-0000-0000A6420000}"/>
    <cellStyle name="Normal 14 25 5 3 2 3" xfId="10344" xr:uid="{00000000-0005-0000-0000-0000A7420000}"/>
    <cellStyle name="Normal 14 25 5 3 3" xfId="10345" xr:uid="{00000000-0005-0000-0000-0000A8420000}"/>
    <cellStyle name="Normal 14 25 5 3 4" xfId="10346" xr:uid="{00000000-0005-0000-0000-0000A9420000}"/>
    <cellStyle name="Normal 14 25 5 3 5" xfId="10347" xr:uid="{00000000-0005-0000-0000-0000AA420000}"/>
    <cellStyle name="Normal 14 25 5 3 6" xfId="10348" xr:uid="{00000000-0005-0000-0000-0000AB420000}"/>
    <cellStyle name="Normal 14 25 5 4" xfId="10349" xr:uid="{00000000-0005-0000-0000-0000AC420000}"/>
    <cellStyle name="Normal 14 25 5 4 2" xfId="10350" xr:uid="{00000000-0005-0000-0000-0000AD420000}"/>
    <cellStyle name="Normal 14 25 5 4 3" xfId="10351" xr:uid="{00000000-0005-0000-0000-0000AE420000}"/>
    <cellStyle name="Normal 14 25 5 5" xfId="10352" xr:uid="{00000000-0005-0000-0000-0000AF420000}"/>
    <cellStyle name="Normal 14 25 5 6" xfId="10353" xr:uid="{00000000-0005-0000-0000-0000B0420000}"/>
    <cellStyle name="Normal 14 25 5 7" xfId="10354" xr:uid="{00000000-0005-0000-0000-0000B1420000}"/>
    <cellStyle name="Normal 14 25 5 8" xfId="10355" xr:uid="{00000000-0005-0000-0000-0000B2420000}"/>
    <cellStyle name="Normal 14 25 6" xfId="10356" xr:uid="{00000000-0005-0000-0000-0000B3420000}"/>
    <cellStyle name="Normal 14 25 7" xfId="10357" xr:uid="{00000000-0005-0000-0000-0000B4420000}"/>
    <cellStyle name="Normal 14 26" xfId="10358" xr:uid="{00000000-0005-0000-0000-0000B5420000}"/>
    <cellStyle name="Normal 14 26 2" xfId="10359" xr:uid="{00000000-0005-0000-0000-0000B6420000}"/>
    <cellStyle name="Normal 14 26 2 2" xfId="10360" xr:uid="{00000000-0005-0000-0000-0000B7420000}"/>
    <cellStyle name="Normal 14 26 2 2 2" xfId="10361" xr:uid="{00000000-0005-0000-0000-0000B8420000}"/>
    <cellStyle name="Normal 14 26 2 3" xfId="10362" xr:uid="{00000000-0005-0000-0000-0000B9420000}"/>
    <cellStyle name="Normal 14 26 2 4" xfId="10363" xr:uid="{00000000-0005-0000-0000-0000BA420000}"/>
    <cellStyle name="Normal 14 26 3" xfId="10364" xr:uid="{00000000-0005-0000-0000-0000BB420000}"/>
    <cellStyle name="Normal 14 26 4" xfId="10365" xr:uid="{00000000-0005-0000-0000-0000BC420000}"/>
    <cellStyle name="Normal 14 26 4 2" xfId="10366" xr:uid="{00000000-0005-0000-0000-0000BD420000}"/>
    <cellStyle name="Normal 14 26 4 2 2" xfId="10367" xr:uid="{00000000-0005-0000-0000-0000BE420000}"/>
    <cellStyle name="Normal 14 26 4 2 2 2" xfId="10368" xr:uid="{00000000-0005-0000-0000-0000BF420000}"/>
    <cellStyle name="Normal 14 26 4 2 2 3" xfId="10369" xr:uid="{00000000-0005-0000-0000-0000C0420000}"/>
    <cellStyle name="Normal 14 26 4 2 2 4" xfId="10370" xr:uid="{00000000-0005-0000-0000-0000C1420000}"/>
    <cellStyle name="Normal 14 26 4 2 2 5" xfId="10371" xr:uid="{00000000-0005-0000-0000-0000C2420000}"/>
    <cellStyle name="Normal 14 26 4 2 3" xfId="10372" xr:uid="{00000000-0005-0000-0000-0000C3420000}"/>
    <cellStyle name="Normal 14 26 4 2 4" xfId="10373" xr:uid="{00000000-0005-0000-0000-0000C4420000}"/>
    <cellStyle name="Normal 14 26 4 2 5" xfId="10374" xr:uid="{00000000-0005-0000-0000-0000C5420000}"/>
    <cellStyle name="Normal 14 26 4 2 6" xfId="10375" xr:uid="{00000000-0005-0000-0000-0000C6420000}"/>
    <cellStyle name="Normal 14 26 4 3" xfId="10376" xr:uid="{00000000-0005-0000-0000-0000C7420000}"/>
    <cellStyle name="Normal 14 26 4 3 2" xfId="10377" xr:uid="{00000000-0005-0000-0000-0000C8420000}"/>
    <cellStyle name="Normal 14 26 4 3 2 2" xfId="10378" xr:uid="{00000000-0005-0000-0000-0000C9420000}"/>
    <cellStyle name="Normal 14 26 4 3 2 3" xfId="10379" xr:uid="{00000000-0005-0000-0000-0000CA420000}"/>
    <cellStyle name="Normal 14 26 4 3 3" xfId="10380" xr:uid="{00000000-0005-0000-0000-0000CB420000}"/>
    <cellStyle name="Normal 14 26 4 3 4" xfId="10381" xr:uid="{00000000-0005-0000-0000-0000CC420000}"/>
    <cellStyle name="Normal 14 26 4 3 5" xfId="10382" xr:uid="{00000000-0005-0000-0000-0000CD420000}"/>
    <cellStyle name="Normal 14 26 4 3 6" xfId="10383" xr:uid="{00000000-0005-0000-0000-0000CE420000}"/>
    <cellStyle name="Normal 14 26 4 4" xfId="10384" xr:uid="{00000000-0005-0000-0000-0000CF420000}"/>
    <cellStyle name="Normal 14 26 4 4 2" xfId="10385" xr:uid="{00000000-0005-0000-0000-0000D0420000}"/>
    <cellStyle name="Normal 14 26 4 4 3" xfId="10386" xr:uid="{00000000-0005-0000-0000-0000D1420000}"/>
    <cellStyle name="Normal 14 26 4 5" xfId="10387" xr:uid="{00000000-0005-0000-0000-0000D2420000}"/>
    <cellStyle name="Normal 14 26 4 6" xfId="10388" xr:uid="{00000000-0005-0000-0000-0000D3420000}"/>
    <cellStyle name="Normal 14 26 4 7" xfId="10389" xr:uid="{00000000-0005-0000-0000-0000D4420000}"/>
    <cellStyle name="Normal 14 26 4 8" xfId="10390" xr:uid="{00000000-0005-0000-0000-0000D5420000}"/>
    <cellStyle name="Normal 14 26 5" xfId="10391" xr:uid="{00000000-0005-0000-0000-0000D6420000}"/>
    <cellStyle name="Normal 14 26 5 2" xfId="10392" xr:uid="{00000000-0005-0000-0000-0000D7420000}"/>
    <cellStyle name="Normal 14 26 5 2 2" xfId="10393" xr:uid="{00000000-0005-0000-0000-0000D8420000}"/>
    <cellStyle name="Normal 14 26 5 2 2 2" xfId="10394" xr:uid="{00000000-0005-0000-0000-0000D9420000}"/>
    <cellStyle name="Normal 14 26 5 2 2 3" xfId="10395" xr:uid="{00000000-0005-0000-0000-0000DA420000}"/>
    <cellStyle name="Normal 14 26 5 2 2 4" xfId="10396" xr:uid="{00000000-0005-0000-0000-0000DB420000}"/>
    <cellStyle name="Normal 14 26 5 2 2 5" xfId="10397" xr:uid="{00000000-0005-0000-0000-0000DC420000}"/>
    <cellStyle name="Normal 14 26 5 2 3" xfId="10398" xr:uid="{00000000-0005-0000-0000-0000DD420000}"/>
    <cellStyle name="Normal 14 26 5 2 4" xfId="10399" xr:uid="{00000000-0005-0000-0000-0000DE420000}"/>
    <cellStyle name="Normal 14 26 5 2 5" xfId="10400" xr:uid="{00000000-0005-0000-0000-0000DF420000}"/>
    <cellStyle name="Normal 14 26 5 2 6" xfId="10401" xr:uid="{00000000-0005-0000-0000-0000E0420000}"/>
    <cellStyle name="Normal 14 26 5 3" xfId="10402" xr:uid="{00000000-0005-0000-0000-0000E1420000}"/>
    <cellStyle name="Normal 14 26 5 3 2" xfId="10403" xr:uid="{00000000-0005-0000-0000-0000E2420000}"/>
    <cellStyle name="Normal 14 26 5 3 2 2" xfId="10404" xr:uid="{00000000-0005-0000-0000-0000E3420000}"/>
    <cellStyle name="Normal 14 26 5 3 2 3" xfId="10405" xr:uid="{00000000-0005-0000-0000-0000E4420000}"/>
    <cellStyle name="Normal 14 26 5 3 3" xfId="10406" xr:uid="{00000000-0005-0000-0000-0000E5420000}"/>
    <cellStyle name="Normal 14 26 5 3 4" xfId="10407" xr:uid="{00000000-0005-0000-0000-0000E6420000}"/>
    <cellStyle name="Normal 14 26 5 3 5" xfId="10408" xr:uid="{00000000-0005-0000-0000-0000E7420000}"/>
    <cellStyle name="Normal 14 26 5 3 6" xfId="10409" xr:uid="{00000000-0005-0000-0000-0000E8420000}"/>
    <cellStyle name="Normal 14 26 5 4" xfId="10410" xr:uid="{00000000-0005-0000-0000-0000E9420000}"/>
    <cellStyle name="Normal 14 26 5 4 2" xfId="10411" xr:uid="{00000000-0005-0000-0000-0000EA420000}"/>
    <cellStyle name="Normal 14 26 5 4 3" xfId="10412" xr:uid="{00000000-0005-0000-0000-0000EB420000}"/>
    <cellStyle name="Normal 14 26 5 5" xfId="10413" xr:uid="{00000000-0005-0000-0000-0000EC420000}"/>
    <cellStyle name="Normal 14 26 5 6" xfId="10414" xr:uid="{00000000-0005-0000-0000-0000ED420000}"/>
    <cellStyle name="Normal 14 26 5 7" xfId="10415" xr:uid="{00000000-0005-0000-0000-0000EE420000}"/>
    <cellStyle name="Normal 14 26 5 8" xfId="10416" xr:uid="{00000000-0005-0000-0000-0000EF420000}"/>
    <cellStyle name="Normal 14 26 6" xfId="10417" xr:uid="{00000000-0005-0000-0000-0000F0420000}"/>
    <cellStyle name="Normal 14 26 7" xfId="10418" xr:uid="{00000000-0005-0000-0000-0000F1420000}"/>
    <cellStyle name="Normal 14 27" xfId="10419" xr:uid="{00000000-0005-0000-0000-0000F2420000}"/>
    <cellStyle name="Normal 14 27 2" xfId="10420" xr:uid="{00000000-0005-0000-0000-0000F3420000}"/>
    <cellStyle name="Normal 14 27 2 2" xfId="10421" xr:uid="{00000000-0005-0000-0000-0000F4420000}"/>
    <cellStyle name="Normal 14 27 2 2 2" xfId="10422" xr:uid="{00000000-0005-0000-0000-0000F5420000}"/>
    <cellStyle name="Normal 14 27 2 3" xfId="10423" xr:uid="{00000000-0005-0000-0000-0000F6420000}"/>
    <cellStyle name="Normal 14 27 2 4" xfId="10424" xr:uid="{00000000-0005-0000-0000-0000F7420000}"/>
    <cellStyle name="Normal 14 27 3" xfId="10425" xr:uid="{00000000-0005-0000-0000-0000F8420000}"/>
    <cellStyle name="Normal 14 27 4" xfId="10426" xr:uid="{00000000-0005-0000-0000-0000F9420000}"/>
    <cellStyle name="Normal 14 27 4 2" xfId="10427" xr:uid="{00000000-0005-0000-0000-0000FA420000}"/>
    <cellStyle name="Normal 14 27 4 2 2" xfId="10428" xr:uid="{00000000-0005-0000-0000-0000FB420000}"/>
    <cellStyle name="Normal 14 27 4 2 2 2" xfId="10429" xr:uid="{00000000-0005-0000-0000-0000FC420000}"/>
    <cellStyle name="Normal 14 27 4 2 2 3" xfId="10430" xr:uid="{00000000-0005-0000-0000-0000FD420000}"/>
    <cellStyle name="Normal 14 27 4 2 2 4" xfId="10431" xr:uid="{00000000-0005-0000-0000-0000FE420000}"/>
    <cellStyle name="Normal 14 27 4 2 2 5" xfId="10432" xr:uid="{00000000-0005-0000-0000-0000FF420000}"/>
    <cellStyle name="Normal 14 27 4 2 3" xfId="10433" xr:uid="{00000000-0005-0000-0000-000000430000}"/>
    <cellStyle name="Normal 14 27 4 2 4" xfId="10434" xr:uid="{00000000-0005-0000-0000-000001430000}"/>
    <cellStyle name="Normal 14 27 4 2 5" xfId="10435" xr:uid="{00000000-0005-0000-0000-000002430000}"/>
    <cellStyle name="Normal 14 27 4 2 6" xfId="10436" xr:uid="{00000000-0005-0000-0000-000003430000}"/>
    <cellStyle name="Normal 14 27 4 3" xfId="10437" xr:uid="{00000000-0005-0000-0000-000004430000}"/>
    <cellStyle name="Normal 14 27 4 3 2" xfId="10438" xr:uid="{00000000-0005-0000-0000-000005430000}"/>
    <cellStyle name="Normal 14 27 4 3 2 2" xfId="10439" xr:uid="{00000000-0005-0000-0000-000006430000}"/>
    <cellStyle name="Normal 14 27 4 3 2 3" xfId="10440" xr:uid="{00000000-0005-0000-0000-000007430000}"/>
    <cellStyle name="Normal 14 27 4 3 3" xfId="10441" xr:uid="{00000000-0005-0000-0000-000008430000}"/>
    <cellStyle name="Normal 14 27 4 3 4" xfId="10442" xr:uid="{00000000-0005-0000-0000-000009430000}"/>
    <cellStyle name="Normal 14 27 4 3 5" xfId="10443" xr:uid="{00000000-0005-0000-0000-00000A430000}"/>
    <cellStyle name="Normal 14 27 4 3 6" xfId="10444" xr:uid="{00000000-0005-0000-0000-00000B430000}"/>
    <cellStyle name="Normal 14 27 4 4" xfId="10445" xr:uid="{00000000-0005-0000-0000-00000C430000}"/>
    <cellStyle name="Normal 14 27 4 4 2" xfId="10446" xr:uid="{00000000-0005-0000-0000-00000D430000}"/>
    <cellStyle name="Normal 14 27 4 4 3" xfId="10447" xr:uid="{00000000-0005-0000-0000-00000E430000}"/>
    <cellStyle name="Normal 14 27 4 5" xfId="10448" xr:uid="{00000000-0005-0000-0000-00000F430000}"/>
    <cellStyle name="Normal 14 27 4 6" xfId="10449" xr:uid="{00000000-0005-0000-0000-000010430000}"/>
    <cellStyle name="Normal 14 27 4 7" xfId="10450" xr:uid="{00000000-0005-0000-0000-000011430000}"/>
    <cellStyle name="Normal 14 27 4 8" xfId="10451" xr:uid="{00000000-0005-0000-0000-000012430000}"/>
    <cellStyle name="Normal 14 27 5" xfId="10452" xr:uid="{00000000-0005-0000-0000-000013430000}"/>
    <cellStyle name="Normal 14 27 5 2" xfId="10453" xr:uid="{00000000-0005-0000-0000-000014430000}"/>
    <cellStyle name="Normal 14 27 5 2 2" xfId="10454" xr:uid="{00000000-0005-0000-0000-000015430000}"/>
    <cellStyle name="Normal 14 27 5 2 2 2" xfId="10455" xr:uid="{00000000-0005-0000-0000-000016430000}"/>
    <cellStyle name="Normal 14 27 5 2 2 3" xfId="10456" xr:uid="{00000000-0005-0000-0000-000017430000}"/>
    <cellStyle name="Normal 14 27 5 2 2 4" xfId="10457" xr:uid="{00000000-0005-0000-0000-000018430000}"/>
    <cellStyle name="Normal 14 27 5 2 2 5" xfId="10458" xr:uid="{00000000-0005-0000-0000-000019430000}"/>
    <cellStyle name="Normal 14 27 5 2 3" xfId="10459" xr:uid="{00000000-0005-0000-0000-00001A430000}"/>
    <cellStyle name="Normal 14 27 5 2 4" xfId="10460" xr:uid="{00000000-0005-0000-0000-00001B430000}"/>
    <cellStyle name="Normal 14 27 5 2 5" xfId="10461" xr:uid="{00000000-0005-0000-0000-00001C430000}"/>
    <cellStyle name="Normal 14 27 5 2 6" xfId="10462" xr:uid="{00000000-0005-0000-0000-00001D430000}"/>
    <cellStyle name="Normal 14 27 5 3" xfId="10463" xr:uid="{00000000-0005-0000-0000-00001E430000}"/>
    <cellStyle name="Normal 14 27 5 3 2" xfId="10464" xr:uid="{00000000-0005-0000-0000-00001F430000}"/>
    <cellStyle name="Normal 14 27 5 3 2 2" xfId="10465" xr:uid="{00000000-0005-0000-0000-000020430000}"/>
    <cellStyle name="Normal 14 27 5 3 2 3" xfId="10466" xr:uid="{00000000-0005-0000-0000-000021430000}"/>
    <cellStyle name="Normal 14 27 5 3 3" xfId="10467" xr:uid="{00000000-0005-0000-0000-000022430000}"/>
    <cellStyle name="Normal 14 27 5 3 4" xfId="10468" xr:uid="{00000000-0005-0000-0000-000023430000}"/>
    <cellStyle name="Normal 14 27 5 3 5" xfId="10469" xr:uid="{00000000-0005-0000-0000-000024430000}"/>
    <cellStyle name="Normal 14 27 5 3 6" xfId="10470" xr:uid="{00000000-0005-0000-0000-000025430000}"/>
    <cellStyle name="Normal 14 27 5 4" xfId="10471" xr:uid="{00000000-0005-0000-0000-000026430000}"/>
    <cellStyle name="Normal 14 27 5 4 2" xfId="10472" xr:uid="{00000000-0005-0000-0000-000027430000}"/>
    <cellStyle name="Normal 14 27 5 4 3" xfId="10473" xr:uid="{00000000-0005-0000-0000-000028430000}"/>
    <cellStyle name="Normal 14 27 5 5" xfId="10474" xr:uid="{00000000-0005-0000-0000-000029430000}"/>
    <cellStyle name="Normal 14 27 5 6" xfId="10475" xr:uid="{00000000-0005-0000-0000-00002A430000}"/>
    <cellStyle name="Normal 14 27 5 7" xfId="10476" xr:uid="{00000000-0005-0000-0000-00002B430000}"/>
    <cellStyle name="Normal 14 27 5 8" xfId="10477" xr:uid="{00000000-0005-0000-0000-00002C430000}"/>
    <cellStyle name="Normal 14 27 6" xfId="10478" xr:uid="{00000000-0005-0000-0000-00002D430000}"/>
    <cellStyle name="Normal 14 27 7" xfId="10479" xr:uid="{00000000-0005-0000-0000-00002E430000}"/>
    <cellStyle name="Normal 14 28" xfId="10480" xr:uid="{00000000-0005-0000-0000-00002F430000}"/>
    <cellStyle name="Normal 14 28 2" xfId="10481" xr:uid="{00000000-0005-0000-0000-000030430000}"/>
    <cellStyle name="Normal 14 28 2 2" xfId="10482" xr:uid="{00000000-0005-0000-0000-000031430000}"/>
    <cellStyle name="Normal 14 28 2 2 2" xfId="10483" xr:uid="{00000000-0005-0000-0000-000032430000}"/>
    <cellStyle name="Normal 14 28 2 3" xfId="10484" xr:uid="{00000000-0005-0000-0000-000033430000}"/>
    <cellStyle name="Normal 14 28 2 4" xfId="10485" xr:uid="{00000000-0005-0000-0000-000034430000}"/>
    <cellStyle name="Normal 14 28 3" xfId="10486" xr:uid="{00000000-0005-0000-0000-000035430000}"/>
    <cellStyle name="Normal 14 28 4" xfId="10487" xr:uid="{00000000-0005-0000-0000-000036430000}"/>
    <cellStyle name="Normal 14 28 4 2" xfId="10488" xr:uid="{00000000-0005-0000-0000-000037430000}"/>
    <cellStyle name="Normal 14 28 4 2 2" xfId="10489" xr:uid="{00000000-0005-0000-0000-000038430000}"/>
    <cellStyle name="Normal 14 28 4 2 2 2" xfId="10490" xr:uid="{00000000-0005-0000-0000-000039430000}"/>
    <cellStyle name="Normal 14 28 4 2 2 3" xfId="10491" xr:uid="{00000000-0005-0000-0000-00003A430000}"/>
    <cellStyle name="Normal 14 28 4 2 2 4" xfId="10492" xr:uid="{00000000-0005-0000-0000-00003B430000}"/>
    <cellStyle name="Normal 14 28 4 2 2 5" xfId="10493" xr:uid="{00000000-0005-0000-0000-00003C430000}"/>
    <cellStyle name="Normal 14 28 4 2 3" xfId="10494" xr:uid="{00000000-0005-0000-0000-00003D430000}"/>
    <cellStyle name="Normal 14 28 4 2 4" xfId="10495" xr:uid="{00000000-0005-0000-0000-00003E430000}"/>
    <cellStyle name="Normal 14 28 4 2 5" xfId="10496" xr:uid="{00000000-0005-0000-0000-00003F430000}"/>
    <cellStyle name="Normal 14 28 4 2 6" xfId="10497" xr:uid="{00000000-0005-0000-0000-000040430000}"/>
    <cellStyle name="Normal 14 28 4 3" xfId="10498" xr:uid="{00000000-0005-0000-0000-000041430000}"/>
    <cellStyle name="Normal 14 28 4 3 2" xfId="10499" xr:uid="{00000000-0005-0000-0000-000042430000}"/>
    <cellStyle name="Normal 14 28 4 3 2 2" xfId="10500" xr:uid="{00000000-0005-0000-0000-000043430000}"/>
    <cellStyle name="Normal 14 28 4 3 2 3" xfId="10501" xr:uid="{00000000-0005-0000-0000-000044430000}"/>
    <cellStyle name="Normal 14 28 4 3 3" xfId="10502" xr:uid="{00000000-0005-0000-0000-000045430000}"/>
    <cellStyle name="Normal 14 28 4 3 4" xfId="10503" xr:uid="{00000000-0005-0000-0000-000046430000}"/>
    <cellStyle name="Normal 14 28 4 3 5" xfId="10504" xr:uid="{00000000-0005-0000-0000-000047430000}"/>
    <cellStyle name="Normal 14 28 4 3 6" xfId="10505" xr:uid="{00000000-0005-0000-0000-000048430000}"/>
    <cellStyle name="Normal 14 28 4 4" xfId="10506" xr:uid="{00000000-0005-0000-0000-000049430000}"/>
    <cellStyle name="Normal 14 28 4 4 2" xfId="10507" xr:uid="{00000000-0005-0000-0000-00004A430000}"/>
    <cellStyle name="Normal 14 28 4 4 3" xfId="10508" xr:uid="{00000000-0005-0000-0000-00004B430000}"/>
    <cellStyle name="Normal 14 28 4 5" xfId="10509" xr:uid="{00000000-0005-0000-0000-00004C430000}"/>
    <cellStyle name="Normal 14 28 4 6" xfId="10510" xr:uid="{00000000-0005-0000-0000-00004D430000}"/>
    <cellStyle name="Normal 14 28 4 7" xfId="10511" xr:uid="{00000000-0005-0000-0000-00004E430000}"/>
    <cellStyle name="Normal 14 28 4 8" xfId="10512" xr:uid="{00000000-0005-0000-0000-00004F430000}"/>
    <cellStyle name="Normal 14 28 5" xfId="10513" xr:uid="{00000000-0005-0000-0000-000050430000}"/>
    <cellStyle name="Normal 14 28 5 2" xfId="10514" xr:uid="{00000000-0005-0000-0000-000051430000}"/>
    <cellStyle name="Normal 14 28 5 2 2" xfId="10515" xr:uid="{00000000-0005-0000-0000-000052430000}"/>
    <cellStyle name="Normal 14 28 5 2 2 2" xfId="10516" xr:uid="{00000000-0005-0000-0000-000053430000}"/>
    <cellStyle name="Normal 14 28 5 2 2 3" xfId="10517" xr:uid="{00000000-0005-0000-0000-000054430000}"/>
    <cellStyle name="Normal 14 28 5 2 2 4" xfId="10518" xr:uid="{00000000-0005-0000-0000-000055430000}"/>
    <cellStyle name="Normal 14 28 5 2 2 5" xfId="10519" xr:uid="{00000000-0005-0000-0000-000056430000}"/>
    <cellStyle name="Normal 14 28 5 2 3" xfId="10520" xr:uid="{00000000-0005-0000-0000-000057430000}"/>
    <cellStyle name="Normal 14 28 5 2 4" xfId="10521" xr:uid="{00000000-0005-0000-0000-000058430000}"/>
    <cellStyle name="Normal 14 28 5 2 5" xfId="10522" xr:uid="{00000000-0005-0000-0000-000059430000}"/>
    <cellStyle name="Normal 14 28 5 2 6" xfId="10523" xr:uid="{00000000-0005-0000-0000-00005A430000}"/>
    <cellStyle name="Normal 14 28 5 3" xfId="10524" xr:uid="{00000000-0005-0000-0000-00005B430000}"/>
    <cellStyle name="Normal 14 28 5 3 2" xfId="10525" xr:uid="{00000000-0005-0000-0000-00005C430000}"/>
    <cellStyle name="Normal 14 28 5 3 2 2" xfId="10526" xr:uid="{00000000-0005-0000-0000-00005D430000}"/>
    <cellStyle name="Normal 14 28 5 3 2 3" xfId="10527" xr:uid="{00000000-0005-0000-0000-00005E430000}"/>
    <cellStyle name="Normal 14 28 5 3 3" xfId="10528" xr:uid="{00000000-0005-0000-0000-00005F430000}"/>
    <cellStyle name="Normal 14 28 5 3 4" xfId="10529" xr:uid="{00000000-0005-0000-0000-000060430000}"/>
    <cellStyle name="Normal 14 28 5 3 5" xfId="10530" xr:uid="{00000000-0005-0000-0000-000061430000}"/>
    <cellStyle name="Normal 14 28 5 3 6" xfId="10531" xr:uid="{00000000-0005-0000-0000-000062430000}"/>
    <cellStyle name="Normal 14 28 5 4" xfId="10532" xr:uid="{00000000-0005-0000-0000-000063430000}"/>
    <cellStyle name="Normal 14 28 5 4 2" xfId="10533" xr:uid="{00000000-0005-0000-0000-000064430000}"/>
    <cellStyle name="Normal 14 28 5 4 3" xfId="10534" xr:uid="{00000000-0005-0000-0000-000065430000}"/>
    <cellStyle name="Normal 14 28 5 5" xfId="10535" xr:uid="{00000000-0005-0000-0000-000066430000}"/>
    <cellStyle name="Normal 14 28 5 6" xfId="10536" xr:uid="{00000000-0005-0000-0000-000067430000}"/>
    <cellStyle name="Normal 14 28 5 7" xfId="10537" xr:uid="{00000000-0005-0000-0000-000068430000}"/>
    <cellStyle name="Normal 14 28 5 8" xfId="10538" xr:uid="{00000000-0005-0000-0000-000069430000}"/>
    <cellStyle name="Normal 14 28 6" xfId="10539" xr:uid="{00000000-0005-0000-0000-00006A430000}"/>
    <cellStyle name="Normal 14 28 7" xfId="10540" xr:uid="{00000000-0005-0000-0000-00006B430000}"/>
    <cellStyle name="Normal 14 29" xfId="10541" xr:uid="{00000000-0005-0000-0000-00006C430000}"/>
    <cellStyle name="Normal 14 29 2" xfId="10542" xr:uid="{00000000-0005-0000-0000-00006D430000}"/>
    <cellStyle name="Normal 14 29 2 2" xfId="10543" xr:uid="{00000000-0005-0000-0000-00006E430000}"/>
    <cellStyle name="Normal 14 29 2 2 2" xfId="10544" xr:uid="{00000000-0005-0000-0000-00006F430000}"/>
    <cellStyle name="Normal 14 29 2 3" xfId="10545" xr:uid="{00000000-0005-0000-0000-000070430000}"/>
    <cellStyle name="Normal 14 29 2 4" xfId="10546" xr:uid="{00000000-0005-0000-0000-000071430000}"/>
    <cellStyle name="Normal 14 29 3" xfId="10547" xr:uid="{00000000-0005-0000-0000-000072430000}"/>
    <cellStyle name="Normal 14 29 4" xfId="10548" xr:uid="{00000000-0005-0000-0000-000073430000}"/>
    <cellStyle name="Normal 14 29 4 2" xfId="10549" xr:uid="{00000000-0005-0000-0000-000074430000}"/>
    <cellStyle name="Normal 14 29 4 2 2" xfId="10550" xr:uid="{00000000-0005-0000-0000-000075430000}"/>
    <cellStyle name="Normal 14 29 4 2 2 2" xfId="10551" xr:uid="{00000000-0005-0000-0000-000076430000}"/>
    <cellStyle name="Normal 14 29 4 2 2 3" xfId="10552" xr:uid="{00000000-0005-0000-0000-000077430000}"/>
    <cellStyle name="Normal 14 29 4 2 2 4" xfId="10553" xr:uid="{00000000-0005-0000-0000-000078430000}"/>
    <cellStyle name="Normal 14 29 4 2 2 5" xfId="10554" xr:uid="{00000000-0005-0000-0000-000079430000}"/>
    <cellStyle name="Normal 14 29 4 2 3" xfId="10555" xr:uid="{00000000-0005-0000-0000-00007A430000}"/>
    <cellStyle name="Normal 14 29 4 2 4" xfId="10556" xr:uid="{00000000-0005-0000-0000-00007B430000}"/>
    <cellStyle name="Normal 14 29 4 2 5" xfId="10557" xr:uid="{00000000-0005-0000-0000-00007C430000}"/>
    <cellStyle name="Normal 14 29 4 2 6" xfId="10558" xr:uid="{00000000-0005-0000-0000-00007D430000}"/>
    <cellStyle name="Normal 14 29 4 3" xfId="10559" xr:uid="{00000000-0005-0000-0000-00007E430000}"/>
    <cellStyle name="Normal 14 29 4 3 2" xfId="10560" xr:uid="{00000000-0005-0000-0000-00007F430000}"/>
    <cellStyle name="Normal 14 29 4 3 2 2" xfId="10561" xr:uid="{00000000-0005-0000-0000-000080430000}"/>
    <cellStyle name="Normal 14 29 4 3 2 3" xfId="10562" xr:uid="{00000000-0005-0000-0000-000081430000}"/>
    <cellStyle name="Normal 14 29 4 3 3" xfId="10563" xr:uid="{00000000-0005-0000-0000-000082430000}"/>
    <cellStyle name="Normal 14 29 4 3 4" xfId="10564" xr:uid="{00000000-0005-0000-0000-000083430000}"/>
    <cellStyle name="Normal 14 29 4 3 5" xfId="10565" xr:uid="{00000000-0005-0000-0000-000084430000}"/>
    <cellStyle name="Normal 14 29 4 3 6" xfId="10566" xr:uid="{00000000-0005-0000-0000-000085430000}"/>
    <cellStyle name="Normal 14 29 4 4" xfId="10567" xr:uid="{00000000-0005-0000-0000-000086430000}"/>
    <cellStyle name="Normal 14 29 4 4 2" xfId="10568" xr:uid="{00000000-0005-0000-0000-000087430000}"/>
    <cellStyle name="Normal 14 29 4 4 3" xfId="10569" xr:uid="{00000000-0005-0000-0000-000088430000}"/>
    <cellStyle name="Normal 14 29 4 5" xfId="10570" xr:uid="{00000000-0005-0000-0000-000089430000}"/>
    <cellStyle name="Normal 14 29 4 6" xfId="10571" xr:uid="{00000000-0005-0000-0000-00008A430000}"/>
    <cellStyle name="Normal 14 29 4 7" xfId="10572" xr:uid="{00000000-0005-0000-0000-00008B430000}"/>
    <cellStyle name="Normal 14 29 4 8" xfId="10573" xr:uid="{00000000-0005-0000-0000-00008C430000}"/>
    <cellStyle name="Normal 14 29 5" xfId="10574" xr:uid="{00000000-0005-0000-0000-00008D430000}"/>
    <cellStyle name="Normal 14 29 5 2" xfId="10575" xr:uid="{00000000-0005-0000-0000-00008E430000}"/>
    <cellStyle name="Normal 14 29 5 2 2" xfId="10576" xr:uid="{00000000-0005-0000-0000-00008F430000}"/>
    <cellStyle name="Normal 14 29 5 2 2 2" xfId="10577" xr:uid="{00000000-0005-0000-0000-000090430000}"/>
    <cellStyle name="Normal 14 29 5 2 2 3" xfId="10578" xr:uid="{00000000-0005-0000-0000-000091430000}"/>
    <cellStyle name="Normal 14 29 5 2 2 4" xfId="10579" xr:uid="{00000000-0005-0000-0000-000092430000}"/>
    <cellStyle name="Normal 14 29 5 2 2 5" xfId="10580" xr:uid="{00000000-0005-0000-0000-000093430000}"/>
    <cellStyle name="Normal 14 29 5 2 3" xfId="10581" xr:uid="{00000000-0005-0000-0000-000094430000}"/>
    <cellStyle name="Normal 14 29 5 2 4" xfId="10582" xr:uid="{00000000-0005-0000-0000-000095430000}"/>
    <cellStyle name="Normal 14 29 5 2 5" xfId="10583" xr:uid="{00000000-0005-0000-0000-000096430000}"/>
    <cellStyle name="Normal 14 29 5 2 6" xfId="10584" xr:uid="{00000000-0005-0000-0000-000097430000}"/>
    <cellStyle name="Normal 14 29 5 3" xfId="10585" xr:uid="{00000000-0005-0000-0000-000098430000}"/>
    <cellStyle name="Normal 14 29 5 3 2" xfId="10586" xr:uid="{00000000-0005-0000-0000-000099430000}"/>
    <cellStyle name="Normal 14 29 5 3 2 2" xfId="10587" xr:uid="{00000000-0005-0000-0000-00009A430000}"/>
    <cellStyle name="Normal 14 29 5 3 2 3" xfId="10588" xr:uid="{00000000-0005-0000-0000-00009B430000}"/>
    <cellStyle name="Normal 14 29 5 3 3" xfId="10589" xr:uid="{00000000-0005-0000-0000-00009C430000}"/>
    <cellStyle name="Normal 14 29 5 3 4" xfId="10590" xr:uid="{00000000-0005-0000-0000-00009D430000}"/>
    <cellStyle name="Normal 14 29 5 3 5" xfId="10591" xr:uid="{00000000-0005-0000-0000-00009E430000}"/>
    <cellStyle name="Normal 14 29 5 3 6" xfId="10592" xr:uid="{00000000-0005-0000-0000-00009F430000}"/>
    <cellStyle name="Normal 14 29 5 4" xfId="10593" xr:uid="{00000000-0005-0000-0000-0000A0430000}"/>
    <cellStyle name="Normal 14 29 5 4 2" xfId="10594" xr:uid="{00000000-0005-0000-0000-0000A1430000}"/>
    <cellStyle name="Normal 14 29 5 4 3" xfId="10595" xr:uid="{00000000-0005-0000-0000-0000A2430000}"/>
    <cellStyle name="Normal 14 29 5 5" xfId="10596" xr:uid="{00000000-0005-0000-0000-0000A3430000}"/>
    <cellStyle name="Normal 14 29 5 6" xfId="10597" xr:uid="{00000000-0005-0000-0000-0000A4430000}"/>
    <cellStyle name="Normal 14 29 5 7" xfId="10598" xr:uid="{00000000-0005-0000-0000-0000A5430000}"/>
    <cellStyle name="Normal 14 29 5 8" xfId="10599" xr:uid="{00000000-0005-0000-0000-0000A6430000}"/>
    <cellStyle name="Normal 14 29 6" xfId="10600" xr:uid="{00000000-0005-0000-0000-0000A7430000}"/>
    <cellStyle name="Normal 14 29 7" xfId="10601" xr:uid="{00000000-0005-0000-0000-0000A8430000}"/>
    <cellStyle name="Normal 14 3" xfId="10602" xr:uid="{00000000-0005-0000-0000-0000A9430000}"/>
    <cellStyle name="Normal 14 3 10" xfId="10603" xr:uid="{00000000-0005-0000-0000-0000AA430000}"/>
    <cellStyle name="Normal 14 3 10 2" xfId="10604" xr:uid="{00000000-0005-0000-0000-0000AB430000}"/>
    <cellStyle name="Normal 14 3 10 2 2" xfId="10605" xr:uid="{00000000-0005-0000-0000-0000AC430000}"/>
    <cellStyle name="Normal 14 3 10 2 2 2" xfId="10606" xr:uid="{00000000-0005-0000-0000-0000AD430000}"/>
    <cellStyle name="Normal 14 3 10 2 3" xfId="10607" xr:uid="{00000000-0005-0000-0000-0000AE430000}"/>
    <cellStyle name="Normal 14 3 10 2 4" xfId="10608" xr:uid="{00000000-0005-0000-0000-0000AF430000}"/>
    <cellStyle name="Normal 14 3 10 3" xfId="10609" xr:uid="{00000000-0005-0000-0000-0000B0430000}"/>
    <cellStyle name="Normal 14 3 10 4" xfId="10610" xr:uid="{00000000-0005-0000-0000-0000B1430000}"/>
    <cellStyle name="Normal 14 3 10 4 2" xfId="10611" xr:uid="{00000000-0005-0000-0000-0000B2430000}"/>
    <cellStyle name="Normal 14 3 10 4 2 2" xfId="10612" xr:uid="{00000000-0005-0000-0000-0000B3430000}"/>
    <cellStyle name="Normal 14 3 10 4 2 2 2" xfId="10613" xr:uid="{00000000-0005-0000-0000-0000B4430000}"/>
    <cellStyle name="Normal 14 3 10 4 2 2 3" xfId="10614" xr:uid="{00000000-0005-0000-0000-0000B5430000}"/>
    <cellStyle name="Normal 14 3 10 4 2 2 4" xfId="10615" xr:uid="{00000000-0005-0000-0000-0000B6430000}"/>
    <cellStyle name="Normal 14 3 10 4 2 2 5" xfId="10616" xr:uid="{00000000-0005-0000-0000-0000B7430000}"/>
    <cellStyle name="Normal 14 3 10 4 2 3" xfId="10617" xr:uid="{00000000-0005-0000-0000-0000B8430000}"/>
    <cellStyle name="Normal 14 3 10 4 2 4" xfId="10618" xr:uid="{00000000-0005-0000-0000-0000B9430000}"/>
    <cellStyle name="Normal 14 3 10 4 2 5" xfId="10619" xr:uid="{00000000-0005-0000-0000-0000BA430000}"/>
    <cellStyle name="Normal 14 3 10 4 2 6" xfId="10620" xr:uid="{00000000-0005-0000-0000-0000BB430000}"/>
    <cellStyle name="Normal 14 3 10 4 3" xfId="10621" xr:uid="{00000000-0005-0000-0000-0000BC430000}"/>
    <cellStyle name="Normal 14 3 10 4 3 2" xfId="10622" xr:uid="{00000000-0005-0000-0000-0000BD430000}"/>
    <cellStyle name="Normal 14 3 10 4 3 2 2" xfId="10623" xr:uid="{00000000-0005-0000-0000-0000BE430000}"/>
    <cellStyle name="Normal 14 3 10 4 3 2 3" xfId="10624" xr:uid="{00000000-0005-0000-0000-0000BF430000}"/>
    <cellStyle name="Normal 14 3 10 4 3 3" xfId="10625" xr:uid="{00000000-0005-0000-0000-0000C0430000}"/>
    <cellStyle name="Normal 14 3 10 4 3 4" xfId="10626" xr:uid="{00000000-0005-0000-0000-0000C1430000}"/>
    <cellStyle name="Normal 14 3 10 4 3 5" xfId="10627" xr:uid="{00000000-0005-0000-0000-0000C2430000}"/>
    <cellStyle name="Normal 14 3 10 4 3 6" xfId="10628" xr:uid="{00000000-0005-0000-0000-0000C3430000}"/>
    <cellStyle name="Normal 14 3 10 4 4" xfId="10629" xr:uid="{00000000-0005-0000-0000-0000C4430000}"/>
    <cellStyle name="Normal 14 3 10 4 4 2" xfId="10630" xr:uid="{00000000-0005-0000-0000-0000C5430000}"/>
    <cellStyle name="Normal 14 3 10 4 4 3" xfId="10631" xr:uid="{00000000-0005-0000-0000-0000C6430000}"/>
    <cellStyle name="Normal 14 3 10 4 5" xfId="10632" xr:uid="{00000000-0005-0000-0000-0000C7430000}"/>
    <cellStyle name="Normal 14 3 10 4 6" xfId="10633" xr:uid="{00000000-0005-0000-0000-0000C8430000}"/>
    <cellStyle name="Normal 14 3 10 4 7" xfId="10634" xr:uid="{00000000-0005-0000-0000-0000C9430000}"/>
    <cellStyle name="Normal 14 3 10 4 8" xfId="10635" xr:uid="{00000000-0005-0000-0000-0000CA430000}"/>
    <cellStyle name="Normal 14 3 10 5" xfId="10636" xr:uid="{00000000-0005-0000-0000-0000CB430000}"/>
    <cellStyle name="Normal 14 3 10 5 2" xfId="10637" xr:uid="{00000000-0005-0000-0000-0000CC430000}"/>
    <cellStyle name="Normal 14 3 10 5 2 2" xfId="10638" xr:uid="{00000000-0005-0000-0000-0000CD430000}"/>
    <cellStyle name="Normal 14 3 10 5 2 2 2" xfId="10639" xr:uid="{00000000-0005-0000-0000-0000CE430000}"/>
    <cellStyle name="Normal 14 3 10 5 2 2 3" xfId="10640" xr:uid="{00000000-0005-0000-0000-0000CF430000}"/>
    <cellStyle name="Normal 14 3 10 5 2 2 4" xfId="10641" xr:uid="{00000000-0005-0000-0000-0000D0430000}"/>
    <cellStyle name="Normal 14 3 10 5 2 2 5" xfId="10642" xr:uid="{00000000-0005-0000-0000-0000D1430000}"/>
    <cellStyle name="Normal 14 3 10 5 2 3" xfId="10643" xr:uid="{00000000-0005-0000-0000-0000D2430000}"/>
    <cellStyle name="Normal 14 3 10 5 2 4" xfId="10644" xr:uid="{00000000-0005-0000-0000-0000D3430000}"/>
    <cellStyle name="Normal 14 3 10 5 2 5" xfId="10645" xr:uid="{00000000-0005-0000-0000-0000D4430000}"/>
    <cellStyle name="Normal 14 3 10 5 2 6" xfId="10646" xr:uid="{00000000-0005-0000-0000-0000D5430000}"/>
    <cellStyle name="Normal 14 3 10 5 3" xfId="10647" xr:uid="{00000000-0005-0000-0000-0000D6430000}"/>
    <cellStyle name="Normal 14 3 10 5 3 2" xfId="10648" xr:uid="{00000000-0005-0000-0000-0000D7430000}"/>
    <cellStyle name="Normal 14 3 10 5 3 2 2" xfId="10649" xr:uid="{00000000-0005-0000-0000-0000D8430000}"/>
    <cellStyle name="Normal 14 3 10 5 3 2 3" xfId="10650" xr:uid="{00000000-0005-0000-0000-0000D9430000}"/>
    <cellStyle name="Normal 14 3 10 5 3 3" xfId="10651" xr:uid="{00000000-0005-0000-0000-0000DA430000}"/>
    <cellStyle name="Normal 14 3 10 5 3 4" xfId="10652" xr:uid="{00000000-0005-0000-0000-0000DB430000}"/>
    <cellStyle name="Normal 14 3 10 5 3 5" xfId="10653" xr:uid="{00000000-0005-0000-0000-0000DC430000}"/>
    <cellStyle name="Normal 14 3 10 5 3 6" xfId="10654" xr:uid="{00000000-0005-0000-0000-0000DD430000}"/>
    <cellStyle name="Normal 14 3 10 5 4" xfId="10655" xr:uid="{00000000-0005-0000-0000-0000DE430000}"/>
    <cellStyle name="Normal 14 3 10 5 4 2" xfId="10656" xr:uid="{00000000-0005-0000-0000-0000DF430000}"/>
    <cellStyle name="Normal 14 3 10 5 4 3" xfId="10657" xr:uid="{00000000-0005-0000-0000-0000E0430000}"/>
    <cellStyle name="Normal 14 3 10 5 5" xfId="10658" xr:uid="{00000000-0005-0000-0000-0000E1430000}"/>
    <cellStyle name="Normal 14 3 10 5 6" xfId="10659" xr:uid="{00000000-0005-0000-0000-0000E2430000}"/>
    <cellStyle name="Normal 14 3 10 5 7" xfId="10660" xr:uid="{00000000-0005-0000-0000-0000E3430000}"/>
    <cellStyle name="Normal 14 3 10 5 8" xfId="10661" xr:uid="{00000000-0005-0000-0000-0000E4430000}"/>
    <cellStyle name="Normal 14 3 10 6" xfId="10662" xr:uid="{00000000-0005-0000-0000-0000E5430000}"/>
    <cellStyle name="Normal 14 3 10 7" xfId="10663" xr:uid="{00000000-0005-0000-0000-0000E6430000}"/>
    <cellStyle name="Normal 14 3 11" xfId="10664" xr:uid="{00000000-0005-0000-0000-0000E7430000}"/>
    <cellStyle name="Normal 14 3 11 2" xfId="10665" xr:uid="{00000000-0005-0000-0000-0000E8430000}"/>
    <cellStyle name="Normal 14 3 11 2 2" xfId="10666" xr:uid="{00000000-0005-0000-0000-0000E9430000}"/>
    <cellStyle name="Normal 14 3 11 2 2 2" xfId="10667" xr:uid="{00000000-0005-0000-0000-0000EA430000}"/>
    <cellStyle name="Normal 14 3 11 2 3" xfId="10668" xr:uid="{00000000-0005-0000-0000-0000EB430000}"/>
    <cellStyle name="Normal 14 3 11 2 4" xfId="10669" xr:uid="{00000000-0005-0000-0000-0000EC430000}"/>
    <cellStyle name="Normal 14 3 11 3" xfId="10670" xr:uid="{00000000-0005-0000-0000-0000ED430000}"/>
    <cellStyle name="Normal 14 3 11 4" xfId="10671" xr:uid="{00000000-0005-0000-0000-0000EE430000}"/>
    <cellStyle name="Normal 14 3 11 4 2" xfId="10672" xr:uid="{00000000-0005-0000-0000-0000EF430000}"/>
    <cellStyle name="Normal 14 3 11 4 2 2" xfId="10673" xr:uid="{00000000-0005-0000-0000-0000F0430000}"/>
    <cellStyle name="Normal 14 3 11 4 2 2 2" xfId="10674" xr:uid="{00000000-0005-0000-0000-0000F1430000}"/>
    <cellStyle name="Normal 14 3 11 4 2 2 3" xfId="10675" xr:uid="{00000000-0005-0000-0000-0000F2430000}"/>
    <cellStyle name="Normal 14 3 11 4 2 2 4" xfId="10676" xr:uid="{00000000-0005-0000-0000-0000F3430000}"/>
    <cellStyle name="Normal 14 3 11 4 2 2 5" xfId="10677" xr:uid="{00000000-0005-0000-0000-0000F4430000}"/>
    <cellStyle name="Normal 14 3 11 4 2 3" xfId="10678" xr:uid="{00000000-0005-0000-0000-0000F5430000}"/>
    <cellStyle name="Normal 14 3 11 4 2 4" xfId="10679" xr:uid="{00000000-0005-0000-0000-0000F6430000}"/>
    <cellStyle name="Normal 14 3 11 4 2 5" xfId="10680" xr:uid="{00000000-0005-0000-0000-0000F7430000}"/>
    <cellStyle name="Normal 14 3 11 4 2 6" xfId="10681" xr:uid="{00000000-0005-0000-0000-0000F8430000}"/>
    <cellStyle name="Normal 14 3 11 4 3" xfId="10682" xr:uid="{00000000-0005-0000-0000-0000F9430000}"/>
    <cellStyle name="Normal 14 3 11 4 3 2" xfId="10683" xr:uid="{00000000-0005-0000-0000-0000FA430000}"/>
    <cellStyle name="Normal 14 3 11 4 3 2 2" xfId="10684" xr:uid="{00000000-0005-0000-0000-0000FB430000}"/>
    <cellStyle name="Normal 14 3 11 4 3 2 3" xfId="10685" xr:uid="{00000000-0005-0000-0000-0000FC430000}"/>
    <cellStyle name="Normal 14 3 11 4 3 3" xfId="10686" xr:uid="{00000000-0005-0000-0000-0000FD430000}"/>
    <cellStyle name="Normal 14 3 11 4 3 4" xfId="10687" xr:uid="{00000000-0005-0000-0000-0000FE430000}"/>
    <cellStyle name="Normal 14 3 11 4 3 5" xfId="10688" xr:uid="{00000000-0005-0000-0000-0000FF430000}"/>
    <cellStyle name="Normal 14 3 11 4 3 6" xfId="10689" xr:uid="{00000000-0005-0000-0000-000000440000}"/>
    <cellStyle name="Normal 14 3 11 4 4" xfId="10690" xr:uid="{00000000-0005-0000-0000-000001440000}"/>
    <cellStyle name="Normal 14 3 11 4 4 2" xfId="10691" xr:uid="{00000000-0005-0000-0000-000002440000}"/>
    <cellStyle name="Normal 14 3 11 4 4 3" xfId="10692" xr:uid="{00000000-0005-0000-0000-000003440000}"/>
    <cellStyle name="Normal 14 3 11 4 5" xfId="10693" xr:uid="{00000000-0005-0000-0000-000004440000}"/>
    <cellStyle name="Normal 14 3 11 4 6" xfId="10694" xr:uid="{00000000-0005-0000-0000-000005440000}"/>
    <cellStyle name="Normal 14 3 11 4 7" xfId="10695" xr:uid="{00000000-0005-0000-0000-000006440000}"/>
    <cellStyle name="Normal 14 3 11 4 8" xfId="10696" xr:uid="{00000000-0005-0000-0000-000007440000}"/>
    <cellStyle name="Normal 14 3 11 5" xfId="10697" xr:uid="{00000000-0005-0000-0000-000008440000}"/>
    <cellStyle name="Normal 14 3 11 5 2" xfId="10698" xr:uid="{00000000-0005-0000-0000-000009440000}"/>
    <cellStyle name="Normal 14 3 11 5 2 2" xfId="10699" xr:uid="{00000000-0005-0000-0000-00000A440000}"/>
    <cellStyle name="Normal 14 3 11 5 2 2 2" xfId="10700" xr:uid="{00000000-0005-0000-0000-00000B440000}"/>
    <cellStyle name="Normal 14 3 11 5 2 2 3" xfId="10701" xr:uid="{00000000-0005-0000-0000-00000C440000}"/>
    <cellStyle name="Normal 14 3 11 5 2 2 4" xfId="10702" xr:uid="{00000000-0005-0000-0000-00000D440000}"/>
    <cellStyle name="Normal 14 3 11 5 2 2 5" xfId="10703" xr:uid="{00000000-0005-0000-0000-00000E440000}"/>
    <cellStyle name="Normal 14 3 11 5 2 3" xfId="10704" xr:uid="{00000000-0005-0000-0000-00000F440000}"/>
    <cellStyle name="Normal 14 3 11 5 2 4" xfId="10705" xr:uid="{00000000-0005-0000-0000-000010440000}"/>
    <cellStyle name="Normal 14 3 11 5 2 5" xfId="10706" xr:uid="{00000000-0005-0000-0000-000011440000}"/>
    <cellStyle name="Normal 14 3 11 5 2 6" xfId="10707" xr:uid="{00000000-0005-0000-0000-000012440000}"/>
    <cellStyle name="Normal 14 3 11 5 3" xfId="10708" xr:uid="{00000000-0005-0000-0000-000013440000}"/>
    <cellStyle name="Normal 14 3 11 5 3 2" xfId="10709" xr:uid="{00000000-0005-0000-0000-000014440000}"/>
    <cellStyle name="Normal 14 3 11 5 3 2 2" xfId="10710" xr:uid="{00000000-0005-0000-0000-000015440000}"/>
    <cellStyle name="Normal 14 3 11 5 3 2 3" xfId="10711" xr:uid="{00000000-0005-0000-0000-000016440000}"/>
    <cellStyle name="Normal 14 3 11 5 3 3" xfId="10712" xr:uid="{00000000-0005-0000-0000-000017440000}"/>
    <cellStyle name="Normal 14 3 11 5 3 4" xfId="10713" xr:uid="{00000000-0005-0000-0000-000018440000}"/>
    <cellStyle name="Normal 14 3 11 5 3 5" xfId="10714" xr:uid="{00000000-0005-0000-0000-000019440000}"/>
    <cellStyle name="Normal 14 3 11 5 3 6" xfId="10715" xr:uid="{00000000-0005-0000-0000-00001A440000}"/>
    <cellStyle name="Normal 14 3 11 5 4" xfId="10716" xr:uid="{00000000-0005-0000-0000-00001B440000}"/>
    <cellStyle name="Normal 14 3 11 5 4 2" xfId="10717" xr:uid="{00000000-0005-0000-0000-00001C440000}"/>
    <cellStyle name="Normal 14 3 11 5 4 3" xfId="10718" xr:uid="{00000000-0005-0000-0000-00001D440000}"/>
    <cellStyle name="Normal 14 3 11 5 5" xfId="10719" xr:uid="{00000000-0005-0000-0000-00001E440000}"/>
    <cellStyle name="Normal 14 3 11 5 6" xfId="10720" xr:uid="{00000000-0005-0000-0000-00001F440000}"/>
    <cellStyle name="Normal 14 3 11 5 7" xfId="10721" xr:uid="{00000000-0005-0000-0000-000020440000}"/>
    <cellStyle name="Normal 14 3 11 5 8" xfId="10722" xr:uid="{00000000-0005-0000-0000-000021440000}"/>
    <cellStyle name="Normal 14 3 11 6" xfId="10723" xr:uid="{00000000-0005-0000-0000-000022440000}"/>
    <cellStyle name="Normal 14 3 11 7" xfId="10724" xr:uid="{00000000-0005-0000-0000-000023440000}"/>
    <cellStyle name="Normal 14 3 12" xfId="10725" xr:uid="{00000000-0005-0000-0000-000024440000}"/>
    <cellStyle name="Normal 14 3 12 2" xfId="10726" xr:uid="{00000000-0005-0000-0000-000025440000}"/>
    <cellStyle name="Normal 14 3 12 2 2" xfId="10727" xr:uid="{00000000-0005-0000-0000-000026440000}"/>
    <cellStyle name="Normal 14 3 12 2 2 2" xfId="10728" xr:uid="{00000000-0005-0000-0000-000027440000}"/>
    <cellStyle name="Normal 14 3 12 2 3" xfId="10729" xr:uid="{00000000-0005-0000-0000-000028440000}"/>
    <cellStyle name="Normal 14 3 12 2 4" xfId="10730" xr:uid="{00000000-0005-0000-0000-000029440000}"/>
    <cellStyle name="Normal 14 3 12 3" xfId="10731" xr:uid="{00000000-0005-0000-0000-00002A440000}"/>
    <cellStyle name="Normal 14 3 12 4" xfId="10732" xr:uid="{00000000-0005-0000-0000-00002B440000}"/>
    <cellStyle name="Normal 14 3 12 4 2" xfId="10733" xr:uid="{00000000-0005-0000-0000-00002C440000}"/>
    <cellStyle name="Normal 14 3 12 4 2 2" xfId="10734" xr:uid="{00000000-0005-0000-0000-00002D440000}"/>
    <cellStyle name="Normal 14 3 12 4 2 2 2" xfId="10735" xr:uid="{00000000-0005-0000-0000-00002E440000}"/>
    <cellStyle name="Normal 14 3 12 4 2 2 3" xfId="10736" xr:uid="{00000000-0005-0000-0000-00002F440000}"/>
    <cellStyle name="Normal 14 3 12 4 2 2 4" xfId="10737" xr:uid="{00000000-0005-0000-0000-000030440000}"/>
    <cellStyle name="Normal 14 3 12 4 2 2 5" xfId="10738" xr:uid="{00000000-0005-0000-0000-000031440000}"/>
    <cellStyle name="Normal 14 3 12 4 2 3" xfId="10739" xr:uid="{00000000-0005-0000-0000-000032440000}"/>
    <cellStyle name="Normal 14 3 12 4 2 4" xfId="10740" xr:uid="{00000000-0005-0000-0000-000033440000}"/>
    <cellStyle name="Normal 14 3 12 4 2 5" xfId="10741" xr:uid="{00000000-0005-0000-0000-000034440000}"/>
    <cellStyle name="Normal 14 3 12 4 2 6" xfId="10742" xr:uid="{00000000-0005-0000-0000-000035440000}"/>
    <cellStyle name="Normal 14 3 12 4 3" xfId="10743" xr:uid="{00000000-0005-0000-0000-000036440000}"/>
    <cellStyle name="Normal 14 3 12 4 3 2" xfId="10744" xr:uid="{00000000-0005-0000-0000-000037440000}"/>
    <cellStyle name="Normal 14 3 12 4 3 2 2" xfId="10745" xr:uid="{00000000-0005-0000-0000-000038440000}"/>
    <cellStyle name="Normal 14 3 12 4 3 2 3" xfId="10746" xr:uid="{00000000-0005-0000-0000-000039440000}"/>
    <cellStyle name="Normal 14 3 12 4 3 3" xfId="10747" xr:uid="{00000000-0005-0000-0000-00003A440000}"/>
    <cellStyle name="Normal 14 3 12 4 3 4" xfId="10748" xr:uid="{00000000-0005-0000-0000-00003B440000}"/>
    <cellStyle name="Normal 14 3 12 4 3 5" xfId="10749" xr:uid="{00000000-0005-0000-0000-00003C440000}"/>
    <cellStyle name="Normal 14 3 12 4 3 6" xfId="10750" xr:uid="{00000000-0005-0000-0000-00003D440000}"/>
    <cellStyle name="Normal 14 3 12 4 4" xfId="10751" xr:uid="{00000000-0005-0000-0000-00003E440000}"/>
    <cellStyle name="Normal 14 3 12 4 4 2" xfId="10752" xr:uid="{00000000-0005-0000-0000-00003F440000}"/>
    <cellStyle name="Normal 14 3 12 4 4 3" xfId="10753" xr:uid="{00000000-0005-0000-0000-000040440000}"/>
    <cellStyle name="Normal 14 3 12 4 5" xfId="10754" xr:uid="{00000000-0005-0000-0000-000041440000}"/>
    <cellStyle name="Normal 14 3 12 4 6" xfId="10755" xr:uid="{00000000-0005-0000-0000-000042440000}"/>
    <cellStyle name="Normal 14 3 12 4 7" xfId="10756" xr:uid="{00000000-0005-0000-0000-000043440000}"/>
    <cellStyle name="Normal 14 3 12 4 8" xfId="10757" xr:uid="{00000000-0005-0000-0000-000044440000}"/>
    <cellStyle name="Normal 14 3 12 5" xfId="10758" xr:uid="{00000000-0005-0000-0000-000045440000}"/>
    <cellStyle name="Normal 14 3 12 5 2" xfId="10759" xr:uid="{00000000-0005-0000-0000-000046440000}"/>
    <cellStyle name="Normal 14 3 12 5 2 2" xfId="10760" xr:uid="{00000000-0005-0000-0000-000047440000}"/>
    <cellStyle name="Normal 14 3 12 5 2 2 2" xfId="10761" xr:uid="{00000000-0005-0000-0000-000048440000}"/>
    <cellStyle name="Normal 14 3 12 5 2 2 3" xfId="10762" xr:uid="{00000000-0005-0000-0000-000049440000}"/>
    <cellStyle name="Normal 14 3 12 5 2 2 4" xfId="10763" xr:uid="{00000000-0005-0000-0000-00004A440000}"/>
    <cellStyle name="Normal 14 3 12 5 2 2 5" xfId="10764" xr:uid="{00000000-0005-0000-0000-00004B440000}"/>
    <cellStyle name="Normal 14 3 12 5 2 3" xfId="10765" xr:uid="{00000000-0005-0000-0000-00004C440000}"/>
    <cellStyle name="Normal 14 3 12 5 2 4" xfId="10766" xr:uid="{00000000-0005-0000-0000-00004D440000}"/>
    <cellStyle name="Normal 14 3 12 5 2 5" xfId="10767" xr:uid="{00000000-0005-0000-0000-00004E440000}"/>
    <cellStyle name="Normal 14 3 12 5 2 6" xfId="10768" xr:uid="{00000000-0005-0000-0000-00004F440000}"/>
    <cellStyle name="Normal 14 3 12 5 3" xfId="10769" xr:uid="{00000000-0005-0000-0000-000050440000}"/>
    <cellStyle name="Normal 14 3 12 5 3 2" xfId="10770" xr:uid="{00000000-0005-0000-0000-000051440000}"/>
    <cellStyle name="Normal 14 3 12 5 3 2 2" xfId="10771" xr:uid="{00000000-0005-0000-0000-000052440000}"/>
    <cellStyle name="Normal 14 3 12 5 3 2 3" xfId="10772" xr:uid="{00000000-0005-0000-0000-000053440000}"/>
    <cellStyle name="Normal 14 3 12 5 3 3" xfId="10773" xr:uid="{00000000-0005-0000-0000-000054440000}"/>
    <cellStyle name="Normal 14 3 12 5 3 4" xfId="10774" xr:uid="{00000000-0005-0000-0000-000055440000}"/>
    <cellStyle name="Normal 14 3 12 5 3 5" xfId="10775" xr:uid="{00000000-0005-0000-0000-000056440000}"/>
    <cellStyle name="Normal 14 3 12 5 3 6" xfId="10776" xr:uid="{00000000-0005-0000-0000-000057440000}"/>
    <cellStyle name="Normal 14 3 12 5 4" xfId="10777" xr:uid="{00000000-0005-0000-0000-000058440000}"/>
    <cellStyle name="Normal 14 3 12 5 4 2" xfId="10778" xr:uid="{00000000-0005-0000-0000-000059440000}"/>
    <cellStyle name="Normal 14 3 12 5 4 3" xfId="10779" xr:uid="{00000000-0005-0000-0000-00005A440000}"/>
    <cellStyle name="Normal 14 3 12 5 5" xfId="10780" xr:uid="{00000000-0005-0000-0000-00005B440000}"/>
    <cellStyle name="Normal 14 3 12 5 6" xfId="10781" xr:uid="{00000000-0005-0000-0000-00005C440000}"/>
    <cellStyle name="Normal 14 3 12 5 7" xfId="10782" xr:uid="{00000000-0005-0000-0000-00005D440000}"/>
    <cellStyle name="Normal 14 3 12 5 8" xfId="10783" xr:uid="{00000000-0005-0000-0000-00005E440000}"/>
    <cellStyle name="Normal 14 3 12 6" xfId="10784" xr:uid="{00000000-0005-0000-0000-00005F440000}"/>
    <cellStyle name="Normal 14 3 12 7" xfId="10785" xr:uid="{00000000-0005-0000-0000-000060440000}"/>
    <cellStyle name="Normal 14 3 13" xfId="10786" xr:uid="{00000000-0005-0000-0000-000061440000}"/>
    <cellStyle name="Normal 14 3 13 2" xfId="10787" xr:uid="{00000000-0005-0000-0000-000062440000}"/>
    <cellStyle name="Normal 14 3 13 2 2" xfId="10788" xr:uid="{00000000-0005-0000-0000-000063440000}"/>
    <cellStyle name="Normal 14 3 13 2 2 2" xfId="10789" xr:uid="{00000000-0005-0000-0000-000064440000}"/>
    <cellStyle name="Normal 14 3 13 2 3" xfId="10790" xr:uid="{00000000-0005-0000-0000-000065440000}"/>
    <cellStyle name="Normal 14 3 13 2 4" xfId="10791" xr:uid="{00000000-0005-0000-0000-000066440000}"/>
    <cellStyle name="Normal 14 3 13 3" xfId="10792" xr:uid="{00000000-0005-0000-0000-000067440000}"/>
    <cellStyle name="Normal 14 3 13 4" xfId="10793" xr:uid="{00000000-0005-0000-0000-000068440000}"/>
    <cellStyle name="Normal 14 3 13 4 2" xfId="10794" xr:uid="{00000000-0005-0000-0000-000069440000}"/>
    <cellStyle name="Normal 14 3 13 4 2 2" xfId="10795" xr:uid="{00000000-0005-0000-0000-00006A440000}"/>
    <cellStyle name="Normal 14 3 13 4 2 2 2" xfId="10796" xr:uid="{00000000-0005-0000-0000-00006B440000}"/>
    <cellStyle name="Normal 14 3 13 4 2 2 3" xfId="10797" xr:uid="{00000000-0005-0000-0000-00006C440000}"/>
    <cellStyle name="Normal 14 3 13 4 2 2 4" xfId="10798" xr:uid="{00000000-0005-0000-0000-00006D440000}"/>
    <cellStyle name="Normal 14 3 13 4 2 2 5" xfId="10799" xr:uid="{00000000-0005-0000-0000-00006E440000}"/>
    <cellStyle name="Normal 14 3 13 4 2 3" xfId="10800" xr:uid="{00000000-0005-0000-0000-00006F440000}"/>
    <cellStyle name="Normal 14 3 13 4 2 4" xfId="10801" xr:uid="{00000000-0005-0000-0000-000070440000}"/>
    <cellStyle name="Normal 14 3 13 4 2 5" xfId="10802" xr:uid="{00000000-0005-0000-0000-000071440000}"/>
    <cellStyle name="Normal 14 3 13 4 2 6" xfId="10803" xr:uid="{00000000-0005-0000-0000-000072440000}"/>
    <cellStyle name="Normal 14 3 13 4 3" xfId="10804" xr:uid="{00000000-0005-0000-0000-000073440000}"/>
    <cellStyle name="Normal 14 3 13 4 3 2" xfId="10805" xr:uid="{00000000-0005-0000-0000-000074440000}"/>
    <cellStyle name="Normal 14 3 13 4 3 2 2" xfId="10806" xr:uid="{00000000-0005-0000-0000-000075440000}"/>
    <cellStyle name="Normal 14 3 13 4 3 2 3" xfId="10807" xr:uid="{00000000-0005-0000-0000-000076440000}"/>
    <cellStyle name="Normal 14 3 13 4 3 3" xfId="10808" xr:uid="{00000000-0005-0000-0000-000077440000}"/>
    <cellStyle name="Normal 14 3 13 4 3 4" xfId="10809" xr:uid="{00000000-0005-0000-0000-000078440000}"/>
    <cellStyle name="Normal 14 3 13 4 3 5" xfId="10810" xr:uid="{00000000-0005-0000-0000-000079440000}"/>
    <cellStyle name="Normal 14 3 13 4 3 6" xfId="10811" xr:uid="{00000000-0005-0000-0000-00007A440000}"/>
    <cellStyle name="Normal 14 3 13 4 4" xfId="10812" xr:uid="{00000000-0005-0000-0000-00007B440000}"/>
    <cellStyle name="Normal 14 3 13 4 4 2" xfId="10813" xr:uid="{00000000-0005-0000-0000-00007C440000}"/>
    <cellStyle name="Normal 14 3 13 4 4 3" xfId="10814" xr:uid="{00000000-0005-0000-0000-00007D440000}"/>
    <cellStyle name="Normal 14 3 13 4 5" xfId="10815" xr:uid="{00000000-0005-0000-0000-00007E440000}"/>
    <cellStyle name="Normal 14 3 13 4 6" xfId="10816" xr:uid="{00000000-0005-0000-0000-00007F440000}"/>
    <cellStyle name="Normal 14 3 13 4 7" xfId="10817" xr:uid="{00000000-0005-0000-0000-000080440000}"/>
    <cellStyle name="Normal 14 3 13 4 8" xfId="10818" xr:uid="{00000000-0005-0000-0000-000081440000}"/>
    <cellStyle name="Normal 14 3 13 5" xfId="10819" xr:uid="{00000000-0005-0000-0000-000082440000}"/>
    <cellStyle name="Normal 14 3 13 5 2" xfId="10820" xr:uid="{00000000-0005-0000-0000-000083440000}"/>
    <cellStyle name="Normal 14 3 13 5 2 2" xfId="10821" xr:uid="{00000000-0005-0000-0000-000084440000}"/>
    <cellStyle name="Normal 14 3 13 5 2 2 2" xfId="10822" xr:uid="{00000000-0005-0000-0000-000085440000}"/>
    <cellStyle name="Normal 14 3 13 5 2 2 3" xfId="10823" xr:uid="{00000000-0005-0000-0000-000086440000}"/>
    <cellStyle name="Normal 14 3 13 5 2 2 4" xfId="10824" xr:uid="{00000000-0005-0000-0000-000087440000}"/>
    <cellStyle name="Normal 14 3 13 5 2 2 5" xfId="10825" xr:uid="{00000000-0005-0000-0000-000088440000}"/>
    <cellStyle name="Normal 14 3 13 5 2 3" xfId="10826" xr:uid="{00000000-0005-0000-0000-000089440000}"/>
    <cellStyle name="Normal 14 3 13 5 2 4" xfId="10827" xr:uid="{00000000-0005-0000-0000-00008A440000}"/>
    <cellStyle name="Normal 14 3 13 5 2 5" xfId="10828" xr:uid="{00000000-0005-0000-0000-00008B440000}"/>
    <cellStyle name="Normal 14 3 13 5 2 6" xfId="10829" xr:uid="{00000000-0005-0000-0000-00008C440000}"/>
    <cellStyle name="Normal 14 3 13 5 3" xfId="10830" xr:uid="{00000000-0005-0000-0000-00008D440000}"/>
    <cellStyle name="Normal 14 3 13 5 3 2" xfId="10831" xr:uid="{00000000-0005-0000-0000-00008E440000}"/>
    <cellStyle name="Normal 14 3 13 5 3 2 2" xfId="10832" xr:uid="{00000000-0005-0000-0000-00008F440000}"/>
    <cellStyle name="Normal 14 3 13 5 3 2 3" xfId="10833" xr:uid="{00000000-0005-0000-0000-000090440000}"/>
    <cellStyle name="Normal 14 3 13 5 3 3" xfId="10834" xr:uid="{00000000-0005-0000-0000-000091440000}"/>
    <cellStyle name="Normal 14 3 13 5 3 4" xfId="10835" xr:uid="{00000000-0005-0000-0000-000092440000}"/>
    <cellStyle name="Normal 14 3 13 5 3 5" xfId="10836" xr:uid="{00000000-0005-0000-0000-000093440000}"/>
    <cellStyle name="Normal 14 3 13 5 3 6" xfId="10837" xr:uid="{00000000-0005-0000-0000-000094440000}"/>
    <cellStyle name="Normal 14 3 13 5 4" xfId="10838" xr:uid="{00000000-0005-0000-0000-000095440000}"/>
    <cellStyle name="Normal 14 3 13 5 4 2" xfId="10839" xr:uid="{00000000-0005-0000-0000-000096440000}"/>
    <cellStyle name="Normal 14 3 13 5 4 3" xfId="10840" xr:uid="{00000000-0005-0000-0000-000097440000}"/>
    <cellStyle name="Normal 14 3 13 5 5" xfId="10841" xr:uid="{00000000-0005-0000-0000-000098440000}"/>
    <cellStyle name="Normal 14 3 13 5 6" xfId="10842" xr:uid="{00000000-0005-0000-0000-000099440000}"/>
    <cellStyle name="Normal 14 3 13 5 7" xfId="10843" xr:uid="{00000000-0005-0000-0000-00009A440000}"/>
    <cellStyle name="Normal 14 3 13 5 8" xfId="10844" xr:uid="{00000000-0005-0000-0000-00009B440000}"/>
    <cellStyle name="Normal 14 3 13 6" xfId="10845" xr:uid="{00000000-0005-0000-0000-00009C440000}"/>
    <cellStyle name="Normal 14 3 13 7" xfId="10846" xr:uid="{00000000-0005-0000-0000-00009D440000}"/>
    <cellStyle name="Normal 14 3 14" xfId="10847" xr:uid="{00000000-0005-0000-0000-00009E440000}"/>
    <cellStyle name="Normal 14 3 14 2" xfId="10848" xr:uid="{00000000-0005-0000-0000-00009F440000}"/>
    <cellStyle name="Normal 14 3 14 2 2" xfId="10849" xr:uid="{00000000-0005-0000-0000-0000A0440000}"/>
    <cellStyle name="Normal 14 3 14 2 2 2" xfId="10850" xr:uid="{00000000-0005-0000-0000-0000A1440000}"/>
    <cellStyle name="Normal 14 3 14 2 3" xfId="10851" xr:uid="{00000000-0005-0000-0000-0000A2440000}"/>
    <cellStyle name="Normal 14 3 14 2 4" xfId="10852" xr:uid="{00000000-0005-0000-0000-0000A3440000}"/>
    <cellStyle name="Normal 14 3 14 3" xfId="10853" xr:uid="{00000000-0005-0000-0000-0000A4440000}"/>
    <cellStyle name="Normal 14 3 14 4" xfId="10854" xr:uid="{00000000-0005-0000-0000-0000A5440000}"/>
    <cellStyle name="Normal 14 3 14 4 2" xfId="10855" xr:uid="{00000000-0005-0000-0000-0000A6440000}"/>
    <cellStyle name="Normal 14 3 14 4 2 2" xfId="10856" xr:uid="{00000000-0005-0000-0000-0000A7440000}"/>
    <cellStyle name="Normal 14 3 14 4 2 2 2" xfId="10857" xr:uid="{00000000-0005-0000-0000-0000A8440000}"/>
    <cellStyle name="Normal 14 3 14 4 2 2 3" xfId="10858" xr:uid="{00000000-0005-0000-0000-0000A9440000}"/>
    <cellStyle name="Normal 14 3 14 4 2 2 4" xfId="10859" xr:uid="{00000000-0005-0000-0000-0000AA440000}"/>
    <cellStyle name="Normal 14 3 14 4 2 2 5" xfId="10860" xr:uid="{00000000-0005-0000-0000-0000AB440000}"/>
    <cellStyle name="Normal 14 3 14 4 2 3" xfId="10861" xr:uid="{00000000-0005-0000-0000-0000AC440000}"/>
    <cellStyle name="Normal 14 3 14 4 2 4" xfId="10862" xr:uid="{00000000-0005-0000-0000-0000AD440000}"/>
    <cellStyle name="Normal 14 3 14 4 2 5" xfId="10863" xr:uid="{00000000-0005-0000-0000-0000AE440000}"/>
    <cellStyle name="Normal 14 3 14 4 2 6" xfId="10864" xr:uid="{00000000-0005-0000-0000-0000AF440000}"/>
    <cellStyle name="Normal 14 3 14 4 3" xfId="10865" xr:uid="{00000000-0005-0000-0000-0000B0440000}"/>
    <cellStyle name="Normal 14 3 14 4 3 2" xfId="10866" xr:uid="{00000000-0005-0000-0000-0000B1440000}"/>
    <cellStyle name="Normal 14 3 14 4 3 2 2" xfId="10867" xr:uid="{00000000-0005-0000-0000-0000B2440000}"/>
    <cellStyle name="Normal 14 3 14 4 3 2 3" xfId="10868" xr:uid="{00000000-0005-0000-0000-0000B3440000}"/>
    <cellStyle name="Normal 14 3 14 4 3 3" xfId="10869" xr:uid="{00000000-0005-0000-0000-0000B4440000}"/>
    <cellStyle name="Normal 14 3 14 4 3 4" xfId="10870" xr:uid="{00000000-0005-0000-0000-0000B5440000}"/>
    <cellStyle name="Normal 14 3 14 4 3 5" xfId="10871" xr:uid="{00000000-0005-0000-0000-0000B6440000}"/>
    <cellStyle name="Normal 14 3 14 4 3 6" xfId="10872" xr:uid="{00000000-0005-0000-0000-0000B7440000}"/>
    <cellStyle name="Normal 14 3 14 4 4" xfId="10873" xr:uid="{00000000-0005-0000-0000-0000B8440000}"/>
    <cellStyle name="Normal 14 3 14 4 4 2" xfId="10874" xr:uid="{00000000-0005-0000-0000-0000B9440000}"/>
    <cellStyle name="Normal 14 3 14 4 4 3" xfId="10875" xr:uid="{00000000-0005-0000-0000-0000BA440000}"/>
    <cellStyle name="Normal 14 3 14 4 5" xfId="10876" xr:uid="{00000000-0005-0000-0000-0000BB440000}"/>
    <cellStyle name="Normal 14 3 14 4 6" xfId="10877" xr:uid="{00000000-0005-0000-0000-0000BC440000}"/>
    <cellStyle name="Normal 14 3 14 4 7" xfId="10878" xr:uid="{00000000-0005-0000-0000-0000BD440000}"/>
    <cellStyle name="Normal 14 3 14 4 8" xfId="10879" xr:uid="{00000000-0005-0000-0000-0000BE440000}"/>
    <cellStyle name="Normal 14 3 14 5" xfId="10880" xr:uid="{00000000-0005-0000-0000-0000BF440000}"/>
    <cellStyle name="Normal 14 3 14 5 2" xfId="10881" xr:uid="{00000000-0005-0000-0000-0000C0440000}"/>
    <cellStyle name="Normal 14 3 14 5 2 2" xfId="10882" xr:uid="{00000000-0005-0000-0000-0000C1440000}"/>
    <cellStyle name="Normal 14 3 14 5 2 2 2" xfId="10883" xr:uid="{00000000-0005-0000-0000-0000C2440000}"/>
    <cellStyle name="Normal 14 3 14 5 2 2 3" xfId="10884" xr:uid="{00000000-0005-0000-0000-0000C3440000}"/>
    <cellStyle name="Normal 14 3 14 5 2 2 4" xfId="10885" xr:uid="{00000000-0005-0000-0000-0000C4440000}"/>
    <cellStyle name="Normal 14 3 14 5 2 2 5" xfId="10886" xr:uid="{00000000-0005-0000-0000-0000C5440000}"/>
    <cellStyle name="Normal 14 3 14 5 2 3" xfId="10887" xr:uid="{00000000-0005-0000-0000-0000C6440000}"/>
    <cellStyle name="Normal 14 3 14 5 2 4" xfId="10888" xr:uid="{00000000-0005-0000-0000-0000C7440000}"/>
    <cellStyle name="Normal 14 3 14 5 2 5" xfId="10889" xr:uid="{00000000-0005-0000-0000-0000C8440000}"/>
    <cellStyle name="Normal 14 3 14 5 2 6" xfId="10890" xr:uid="{00000000-0005-0000-0000-0000C9440000}"/>
    <cellStyle name="Normal 14 3 14 5 3" xfId="10891" xr:uid="{00000000-0005-0000-0000-0000CA440000}"/>
    <cellStyle name="Normal 14 3 14 5 3 2" xfId="10892" xr:uid="{00000000-0005-0000-0000-0000CB440000}"/>
    <cellStyle name="Normal 14 3 14 5 3 2 2" xfId="10893" xr:uid="{00000000-0005-0000-0000-0000CC440000}"/>
    <cellStyle name="Normal 14 3 14 5 3 2 3" xfId="10894" xr:uid="{00000000-0005-0000-0000-0000CD440000}"/>
    <cellStyle name="Normal 14 3 14 5 3 3" xfId="10895" xr:uid="{00000000-0005-0000-0000-0000CE440000}"/>
    <cellStyle name="Normal 14 3 14 5 3 4" xfId="10896" xr:uid="{00000000-0005-0000-0000-0000CF440000}"/>
    <cellStyle name="Normal 14 3 14 5 3 5" xfId="10897" xr:uid="{00000000-0005-0000-0000-0000D0440000}"/>
    <cellStyle name="Normal 14 3 14 5 3 6" xfId="10898" xr:uid="{00000000-0005-0000-0000-0000D1440000}"/>
    <cellStyle name="Normal 14 3 14 5 4" xfId="10899" xr:uid="{00000000-0005-0000-0000-0000D2440000}"/>
    <cellStyle name="Normal 14 3 14 5 4 2" xfId="10900" xr:uid="{00000000-0005-0000-0000-0000D3440000}"/>
    <cellStyle name="Normal 14 3 14 5 4 3" xfId="10901" xr:uid="{00000000-0005-0000-0000-0000D4440000}"/>
    <cellStyle name="Normal 14 3 14 5 5" xfId="10902" xr:uid="{00000000-0005-0000-0000-0000D5440000}"/>
    <cellStyle name="Normal 14 3 14 5 6" xfId="10903" xr:uid="{00000000-0005-0000-0000-0000D6440000}"/>
    <cellStyle name="Normal 14 3 14 5 7" xfId="10904" xr:uid="{00000000-0005-0000-0000-0000D7440000}"/>
    <cellStyle name="Normal 14 3 14 5 8" xfId="10905" xr:uid="{00000000-0005-0000-0000-0000D8440000}"/>
    <cellStyle name="Normal 14 3 14 6" xfId="10906" xr:uid="{00000000-0005-0000-0000-0000D9440000}"/>
    <cellStyle name="Normal 14 3 14 7" xfId="10907" xr:uid="{00000000-0005-0000-0000-0000DA440000}"/>
    <cellStyle name="Normal 14 3 15" xfId="10908" xr:uid="{00000000-0005-0000-0000-0000DB440000}"/>
    <cellStyle name="Normal 14 3 15 2" xfId="10909" xr:uid="{00000000-0005-0000-0000-0000DC440000}"/>
    <cellStyle name="Normal 14 3 15 2 2" xfId="10910" xr:uid="{00000000-0005-0000-0000-0000DD440000}"/>
    <cellStyle name="Normal 14 3 15 2 2 2" xfId="10911" xr:uid="{00000000-0005-0000-0000-0000DE440000}"/>
    <cellStyle name="Normal 14 3 15 2 3" xfId="10912" xr:uid="{00000000-0005-0000-0000-0000DF440000}"/>
    <cellStyle name="Normal 14 3 15 2 4" xfId="10913" xr:uid="{00000000-0005-0000-0000-0000E0440000}"/>
    <cellStyle name="Normal 14 3 15 3" xfId="10914" xr:uid="{00000000-0005-0000-0000-0000E1440000}"/>
    <cellStyle name="Normal 14 3 15 4" xfId="10915" xr:uid="{00000000-0005-0000-0000-0000E2440000}"/>
    <cellStyle name="Normal 14 3 15 4 2" xfId="10916" xr:uid="{00000000-0005-0000-0000-0000E3440000}"/>
    <cellStyle name="Normal 14 3 15 4 2 2" xfId="10917" xr:uid="{00000000-0005-0000-0000-0000E4440000}"/>
    <cellStyle name="Normal 14 3 15 4 2 2 2" xfId="10918" xr:uid="{00000000-0005-0000-0000-0000E5440000}"/>
    <cellStyle name="Normal 14 3 15 4 2 2 3" xfId="10919" xr:uid="{00000000-0005-0000-0000-0000E6440000}"/>
    <cellStyle name="Normal 14 3 15 4 2 2 4" xfId="10920" xr:uid="{00000000-0005-0000-0000-0000E7440000}"/>
    <cellStyle name="Normal 14 3 15 4 2 2 5" xfId="10921" xr:uid="{00000000-0005-0000-0000-0000E8440000}"/>
    <cellStyle name="Normal 14 3 15 4 2 3" xfId="10922" xr:uid="{00000000-0005-0000-0000-0000E9440000}"/>
    <cellStyle name="Normal 14 3 15 4 2 4" xfId="10923" xr:uid="{00000000-0005-0000-0000-0000EA440000}"/>
    <cellStyle name="Normal 14 3 15 4 2 5" xfId="10924" xr:uid="{00000000-0005-0000-0000-0000EB440000}"/>
    <cellStyle name="Normal 14 3 15 4 2 6" xfId="10925" xr:uid="{00000000-0005-0000-0000-0000EC440000}"/>
    <cellStyle name="Normal 14 3 15 4 3" xfId="10926" xr:uid="{00000000-0005-0000-0000-0000ED440000}"/>
    <cellStyle name="Normal 14 3 15 4 3 2" xfId="10927" xr:uid="{00000000-0005-0000-0000-0000EE440000}"/>
    <cellStyle name="Normal 14 3 15 4 3 2 2" xfId="10928" xr:uid="{00000000-0005-0000-0000-0000EF440000}"/>
    <cellStyle name="Normal 14 3 15 4 3 2 3" xfId="10929" xr:uid="{00000000-0005-0000-0000-0000F0440000}"/>
    <cellStyle name="Normal 14 3 15 4 3 3" xfId="10930" xr:uid="{00000000-0005-0000-0000-0000F1440000}"/>
    <cellStyle name="Normal 14 3 15 4 3 4" xfId="10931" xr:uid="{00000000-0005-0000-0000-0000F2440000}"/>
    <cellStyle name="Normal 14 3 15 4 3 5" xfId="10932" xr:uid="{00000000-0005-0000-0000-0000F3440000}"/>
    <cellStyle name="Normal 14 3 15 4 3 6" xfId="10933" xr:uid="{00000000-0005-0000-0000-0000F4440000}"/>
    <cellStyle name="Normal 14 3 15 4 4" xfId="10934" xr:uid="{00000000-0005-0000-0000-0000F5440000}"/>
    <cellStyle name="Normal 14 3 15 4 4 2" xfId="10935" xr:uid="{00000000-0005-0000-0000-0000F6440000}"/>
    <cellStyle name="Normal 14 3 15 4 4 3" xfId="10936" xr:uid="{00000000-0005-0000-0000-0000F7440000}"/>
    <cellStyle name="Normal 14 3 15 4 5" xfId="10937" xr:uid="{00000000-0005-0000-0000-0000F8440000}"/>
    <cellStyle name="Normal 14 3 15 4 6" xfId="10938" xr:uid="{00000000-0005-0000-0000-0000F9440000}"/>
    <cellStyle name="Normal 14 3 15 4 7" xfId="10939" xr:uid="{00000000-0005-0000-0000-0000FA440000}"/>
    <cellStyle name="Normal 14 3 15 4 8" xfId="10940" xr:uid="{00000000-0005-0000-0000-0000FB440000}"/>
    <cellStyle name="Normal 14 3 15 5" xfId="10941" xr:uid="{00000000-0005-0000-0000-0000FC440000}"/>
    <cellStyle name="Normal 14 3 15 5 2" xfId="10942" xr:uid="{00000000-0005-0000-0000-0000FD440000}"/>
    <cellStyle name="Normal 14 3 15 5 2 2" xfId="10943" xr:uid="{00000000-0005-0000-0000-0000FE440000}"/>
    <cellStyle name="Normal 14 3 15 5 2 2 2" xfId="10944" xr:uid="{00000000-0005-0000-0000-0000FF440000}"/>
    <cellStyle name="Normal 14 3 15 5 2 2 3" xfId="10945" xr:uid="{00000000-0005-0000-0000-000000450000}"/>
    <cellStyle name="Normal 14 3 15 5 2 2 4" xfId="10946" xr:uid="{00000000-0005-0000-0000-000001450000}"/>
    <cellStyle name="Normal 14 3 15 5 2 2 5" xfId="10947" xr:uid="{00000000-0005-0000-0000-000002450000}"/>
    <cellStyle name="Normal 14 3 15 5 2 3" xfId="10948" xr:uid="{00000000-0005-0000-0000-000003450000}"/>
    <cellStyle name="Normal 14 3 15 5 2 4" xfId="10949" xr:uid="{00000000-0005-0000-0000-000004450000}"/>
    <cellStyle name="Normal 14 3 15 5 2 5" xfId="10950" xr:uid="{00000000-0005-0000-0000-000005450000}"/>
    <cellStyle name="Normal 14 3 15 5 2 6" xfId="10951" xr:uid="{00000000-0005-0000-0000-000006450000}"/>
    <cellStyle name="Normal 14 3 15 5 3" xfId="10952" xr:uid="{00000000-0005-0000-0000-000007450000}"/>
    <cellStyle name="Normal 14 3 15 5 3 2" xfId="10953" xr:uid="{00000000-0005-0000-0000-000008450000}"/>
    <cellStyle name="Normal 14 3 15 5 3 2 2" xfId="10954" xr:uid="{00000000-0005-0000-0000-000009450000}"/>
    <cellStyle name="Normal 14 3 15 5 3 2 3" xfId="10955" xr:uid="{00000000-0005-0000-0000-00000A450000}"/>
    <cellStyle name="Normal 14 3 15 5 3 3" xfId="10956" xr:uid="{00000000-0005-0000-0000-00000B450000}"/>
    <cellStyle name="Normal 14 3 15 5 3 4" xfId="10957" xr:uid="{00000000-0005-0000-0000-00000C450000}"/>
    <cellStyle name="Normal 14 3 15 5 3 5" xfId="10958" xr:uid="{00000000-0005-0000-0000-00000D450000}"/>
    <cellStyle name="Normal 14 3 15 5 3 6" xfId="10959" xr:uid="{00000000-0005-0000-0000-00000E450000}"/>
    <cellStyle name="Normal 14 3 15 5 4" xfId="10960" xr:uid="{00000000-0005-0000-0000-00000F450000}"/>
    <cellStyle name="Normal 14 3 15 5 4 2" xfId="10961" xr:uid="{00000000-0005-0000-0000-000010450000}"/>
    <cellStyle name="Normal 14 3 15 5 4 3" xfId="10962" xr:uid="{00000000-0005-0000-0000-000011450000}"/>
    <cellStyle name="Normal 14 3 15 5 5" xfId="10963" xr:uid="{00000000-0005-0000-0000-000012450000}"/>
    <cellStyle name="Normal 14 3 15 5 6" xfId="10964" xr:uid="{00000000-0005-0000-0000-000013450000}"/>
    <cellStyle name="Normal 14 3 15 5 7" xfId="10965" xr:uid="{00000000-0005-0000-0000-000014450000}"/>
    <cellStyle name="Normal 14 3 15 5 8" xfId="10966" xr:uid="{00000000-0005-0000-0000-000015450000}"/>
    <cellStyle name="Normal 14 3 15 6" xfId="10967" xr:uid="{00000000-0005-0000-0000-000016450000}"/>
    <cellStyle name="Normal 14 3 15 7" xfId="10968" xr:uid="{00000000-0005-0000-0000-000017450000}"/>
    <cellStyle name="Normal 14 3 16" xfId="10969" xr:uid="{00000000-0005-0000-0000-000018450000}"/>
    <cellStyle name="Normal 14 3 16 2" xfId="10970" xr:uid="{00000000-0005-0000-0000-000019450000}"/>
    <cellStyle name="Normal 14 3 16 2 2" xfId="10971" xr:uid="{00000000-0005-0000-0000-00001A450000}"/>
    <cellStyle name="Normal 14 3 16 2 2 2" xfId="10972" xr:uid="{00000000-0005-0000-0000-00001B450000}"/>
    <cellStyle name="Normal 14 3 16 2 3" xfId="10973" xr:uid="{00000000-0005-0000-0000-00001C450000}"/>
    <cellStyle name="Normal 14 3 16 2 4" xfId="10974" xr:uid="{00000000-0005-0000-0000-00001D450000}"/>
    <cellStyle name="Normal 14 3 16 3" xfId="10975" xr:uid="{00000000-0005-0000-0000-00001E450000}"/>
    <cellStyle name="Normal 14 3 16 4" xfId="10976" xr:uid="{00000000-0005-0000-0000-00001F450000}"/>
    <cellStyle name="Normal 14 3 16 4 2" xfId="10977" xr:uid="{00000000-0005-0000-0000-000020450000}"/>
    <cellStyle name="Normal 14 3 16 4 2 2" xfId="10978" xr:uid="{00000000-0005-0000-0000-000021450000}"/>
    <cellStyle name="Normal 14 3 16 4 2 2 2" xfId="10979" xr:uid="{00000000-0005-0000-0000-000022450000}"/>
    <cellStyle name="Normal 14 3 16 4 2 2 3" xfId="10980" xr:uid="{00000000-0005-0000-0000-000023450000}"/>
    <cellStyle name="Normal 14 3 16 4 2 2 4" xfId="10981" xr:uid="{00000000-0005-0000-0000-000024450000}"/>
    <cellStyle name="Normal 14 3 16 4 2 2 5" xfId="10982" xr:uid="{00000000-0005-0000-0000-000025450000}"/>
    <cellStyle name="Normal 14 3 16 4 2 3" xfId="10983" xr:uid="{00000000-0005-0000-0000-000026450000}"/>
    <cellStyle name="Normal 14 3 16 4 2 4" xfId="10984" xr:uid="{00000000-0005-0000-0000-000027450000}"/>
    <cellStyle name="Normal 14 3 16 4 2 5" xfId="10985" xr:uid="{00000000-0005-0000-0000-000028450000}"/>
    <cellStyle name="Normal 14 3 16 4 2 6" xfId="10986" xr:uid="{00000000-0005-0000-0000-000029450000}"/>
    <cellStyle name="Normal 14 3 16 4 3" xfId="10987" xr:uid="{00000000-0005-0000-0000-00002A450000}"/>
    <cellStyle name="Normal 14 3 16 4 3 2" xfId="10988" xr:uid="{00000000-0005-0000-0000-00002B450000}"/>
    <cellStyle name="Normal 14 3 16 4 3 2 2" xfId="10989" xr:uid="{00000000-0005-0000-0000-00002C450000}"/>
    <cellStyle name="Normal 14 3 16 4 3 2 3" xfId="10990" xr:uid="{00000000-0005-0000-0000-00002D450000}"/>
    <cellStyle name="Normal 14 3 16 4 3 3" xfId="10991" xr:uid="{00000000-0005-0000-0000-00002E450000}"/>
    <cellStyle name="Normal 14 3 16 4 3 4" xfId="10992" xr:uid="{00000000-0005-0000-0000-00002F450000}"/>
    <cellStyle name="Normal 14 3 16 4 3 5" xfId="10993" xr:uid="{00000000-0005-0000-0000-000030450000}"/>
    <cellStyle name="Normal 14 3 16 4 3 6" xfId="10994" xr:uid="{00000000-0005-0000-0000-000031450000}"/>
    <cellStyle name="Normal 14 3 16 4 4" xfId="10995" xr:uid="{00000000-0005-0000-0000-000032450000}"/>
    <cellStyle name="Normal 14 3 16 4 4 2" xfId="10996" xr:uid="{00000000-0005-0000-0000-000033450000}"/>
    <cellStyle name="Normal 14 3 16 4 4 3" xfId="10997" xr:uid="{00000000-0005-0000-0000-000034450000}"/>
    <cellStyle name="Normal 14 3 16 4 5" xfId="10998" xr:uid="{00000000-0005-0000-0000-000035450000}"/>
    <cellStyle name="Normal 14 3 16 4 6" xfId="10999" xr:uid="{00000000-0005-0000-0000-000036450000}"/>
    <cellStyle name="Normal 14 3 16 4 7" xfId="11000" xr:uid="{00000000-0005-0000-0000-000037450000}"/>
    <cellStyle name="Normal 14 3 16 4 8" xfId="11001" xr:uid="{00000000-0005-0000-0000-000038450000}"/>
    <cellStyle name="Normal 14 3 16 5" xfId="11002" xr:uid="{00000000-0005-0000-0000-000039450000}"/>
    <cellStyle name="Normal 14 3 16 5 2" xfId="11003" xr:uid="{00000000-0005-0000-0000-00003A450000}"/>
    <cellStyle name="Normal 14 3 16 5 2 2" xfId="11004" xr:uid="{00000000-0005-0000-0000-00003B450000}"/>
    <cellStyle name="Normal 14 3 16 5 2 2 2" xfId="11005" xr:uid="{00000000-0005-0000-0000-00003C450000}"/>
    <cellStyle name="Normal 14 3 16 5 2 2 3" xfId="11006" xr:uid="{00000000-0005-0000-0000-00003D450000}"/>
    <cellStyle name="Normal 14 3 16 5 2 2 4" xfId="11007" xr:uid="{00000000-0005-0000-0000-00003E450000}"/>
    <cellStyle name="Normal 14 3 16 5 2 2 5" xfId="11008" xr:uid="{00000000-0005-0000-0000-00003F450000}"/>
    <cellStyle name="Normal 14 3 16 5 2 3" xfId="11009" xr:uid="{00000000-0005-0000-0000-000040450000}"/>
    <cellStyle name="Normal 14 3 16 5 2 4" xfId="11010" xr:uid="{00000000-0005-0000-0000-000041450000}"/>
    <cellStyle name="Normal 14 3 16 5 2 5" xfId="11011" xr:uid="{00000000-0005-0000-0000-000042450000}"/>
    <cellStyle name="Normal 14 3 16 5 2 6" xfId="11012" xr:uid="{00000000-0005-0000-0000-000043450000}"/>
    <cellStyle name="Normal 14 3 16 5 3" xfId="11013" xr:uid="{00000000-0005-0000-0000-000044450000}"/>
    <cellStyle name="Normal 14 3 16 5 3 2" xfId="11014" xr:uid="{00000000-0005-0000-0000-000045450000}"/>
    <cellStyle name="Normal 14 3 16 5 3 2 2" xfId="11015" xr:uid="{00000000-0005-0000-0000-000046450000}"/>
    <cellStyle name="Normal 14 3 16 5 3 2 3" xfId="11016" xr:uid="{00000000-0005-0000-0000-000047450000}"/>
    <cellStyle name="Normal 14 3 16 5 3 3" xfId="11017" xr:uid="{00000000-0005-0000-0000-000048450000}"/>
    <cellStyle name="Normal 14 3 16 5 3 4" xfId="11018" xr:uid="{00000000-0005-0000-0000-000049450000}"/>
    <cellStyle name="Normal 14 3 16 5 3 5" xfId="11019" xr:uid="{00000000-0005-0000-0000-00004A450000}"/>
    <cellStyle name="Normal 14 3 16 5 3 6" xfId="11020" xr:uid="{00000000-0005-0000-0000-00004B450000}"/>
    <cellStyle name="Normal 14 3 16 5 4" xfId="11021" xr:uid="{00000000-0005-0000-0000-00004C450000}"/>
    <cellStyle name="Normal 14 3 16 5 4 2" xfId="11022" xr:uid="{00000000-0005-0000-0000-00004D450000}"/>
    <cellStyle name="Normal 14 3 16 5 4 3" xfId="11023" xr:uid="{00000000-0005-0000-0000-00004E450000}"/>
    <cellStyle name="Normal 14 3 16 5 5" xfId="11024" xr:uid="{00000000-0005-0000-0000-00004F450000}"/>
    <cellStyle name="Normal 14 3 16 5 6" xfId="11025" xr:uid="{00000000-0005-0000-0000-000050450000}"/>
    <cellStyle name="Normal 14 3 16 5 7" xfId="11026" xr:uid="{00000000-0005-0000-0000-000051450000}"/>
    <cellStyle name="Normal 14 3 16 5 8" xfId="11027" xr:uid="{00000000-0005-0000-0000-000052450000}"/>
    <cellStyle name="Normal 14 3 16 6" xfId="11028" xr:uid="{00000000-0005-0000-0000-000053450000}"/>
    <cellStyle name="Normal 14 3 16 7" xfId="11029" xr:uid="{00000000-0005-0000-0000-000054450000}"/>
    <cellStyle name="Normal 14 3 17" xfId="11030" xr:uid="{00000000-0005-0000-0000-000055450000}"/>
    <cellStyle name="Normal 14 3 17 2" xfId="11031" xr:uid="{00000000-0005-0000-0000-000056450000}"/>
    <cellStyle name="Normal 14 3 17 2 2" xfId="11032" xr:uid="{00000000-0005-0000-0000-000057450000}"/>
    <cellStyle name="Normal 14 3 17 2 2 2" xfId="11033" xr:uid="{00000000-0005-0000-0000-000058450000}"/>
    <cellStyle name="Normal 14 3 17 2 3" xfId="11034" xr:uid="{00000000-0005-0000-0000-000059450000}"/>
    <cellStyle name="Normal 14 3 17 2 4" xfId="11035" xr:uid="{00000000-0005-0000-0000-00005A450000}"/>
    <cellStyle name="Normal 14 3 17 3" xfId="11036" xr:uid="{00000000-0005-0000-0000-00005B450000}"/>
    <cellStyle name="Normal 14 3 17 4" xfId="11037" xr:uid="{00000000-0005-0000-0000-00005C450000}"/>
    <cellStyle name="Normal 14 3 17 4 2" xfId="11038" xr:uid="{00000000-0005-0000-0000-00005D450000}"/>
    <cellStyle name="Normal 14 3 17 4 2 2" xfId="11039" xr:uid="{00000000-0005-0000-0000-00005E450000}"/>
    <cellStyle name="Normal 14 3 17 4 2 2 2" xfId="11040" xr:uid="{00000000-0005-0000-0000-00005F450000}"/>
    <cellStyle name="Normal 14 3 17 4 2 2 3" xfId="11041" xr:uid="{00000000-0005-0000-0000-000060450000}"/>
    <cellStyle name="Normal 14 3 17 4 2 2 4" xfId="11042" xr:uid="{00000000-0005-0000-0000-000061450000}"/>
    <cellStyle name="Normal 14 3 17 4 2 2 5" xfId="11043" xr:uid="{00000000-0005-0000-0000-000062450000}"/>
    <cellStyle name="Normal 14 3 17 4 2 3" xfId="11044" xr:uid="{00000000-0005-0000-0000-000063450000}"/>
    <cellStyle name="Normal 14 3 17 4 2 4" xfId="11045" xr:uid="{00000000-0005-0000-0000-000064450000}"/>
    <cellStyle name="Normal 14 3 17 4 2 5" xfId="11046" xr:uid="{00000000-0005-0000-0000-000065450000}"/>
    <cellStyle name="Normal 14 3 17 4 2 6" xfId="11047" xr:uid="{00000000-0005-0000-0000-000066450000}"/>
    <cellStyle name="Normal 14 3 17 4 3" xfId="11048" xr:uid="{00000000-0005-0000-0000-000067450000}"/>
    <cellStyle name="Normal 14 3 17 4 3 2" xfId="11049" xr:uid="{00000000-0005-0000-0000-000068450000}"/>
    <cellStyle name="Normal 14 3 17 4 3 2 2" xfId="11050" xr:uid="{00000000-0005-0000-0000-000069450000}"/>
    <cellStyle name="Normal 14 3 17 4 3 2 3" xfId="11051" xr:uid="{00000000-0005-0000-0000-00006A450000}"/>
    <cellStyle name="Normal 14 3 17 4 3 3" xfId="11052" xr:uid="{00000000-0005-0000-0000-00006B450000}"/>
    <cellStyle name="Normal 14 3 17 4 3 4" xfId="11053" xr:uid="{00000000-0005-0000-0000-00006C450000}"/>
    <cellStyle name="Normal 14 3 17 4 3 5" xfId="11054" xr:uid="{00000000-0005-0000-0000-00006D450000}"/>
    <cellStyle name="Normal 14 3 17 4 3 6" xfId="11055" xr:uid="{00000000-0005-0000-0000-00006E450000}"/>
    <cellStyle name="Normal 14 3 17 4 4" xfId="11056" xr:uid="{00000000-0005-0000-0000-00006F450000}"/>
    <cellStyle name="Normal 14 3 17 4 4 2" xfId="11057" xr:uid="{00000000-0005-0000-0000-000070450000}"/>
    <cellStyle name="Normal 14 3 17 4 4 3" xfId="11058" xr:uid="{00000000-0005-0000-0000-000071450000}"/>
    <cellStyle name="Normal 14 3 17 4 5" xfId="11059" xr:uid="{00000000-0005-0000-0000-000072450000}"/>
    <cellStyle name="Normal 14 3 17 4 6" xfId="11060" xr:uid="{00000000-0005-0000-0000-000073450000}"/>
    <cellStyle name="Normal 14 3 17 4 7" xfId="11061" xr:uid="{00000000-0005-0000-0000-000074450000}"/>
    <cellStyle name="Normal 14 3 17 4 8" xfId="11062" xr:uid="{00000000-0005-0000-0000-000075450000}"/>
    <cellStyle name="Normal 14 3 17 5" xfId="11063" xr:uid="{00000000-0005-0000-0000-000076450000}"/>
    <cellStyle name="Normal 14 3 17 5 2" xfId="11064" xr:uid="{00000000-0005-0000-0000-000077450000}"/>
    <cellStyle name="Normal 14 3 17 5 2 2" xfId="11065" xr:uid="{00000000-0005-0000-0000-000078450000}"/>
    <cellStyle name="Normal 14 3 17 5 2 2 2" xfId="11066" xr:uid="{00000000-0005-0000-0000-000079450000}"/>
    <cellStyle name="Normal 14 3 17 5 2 2 3" xfId="11067" xr:uid="{00000000-0005-0000-0000-00007A450000}"/>
    <cellStyle name="Normal 14 3 17 5 2 2 4" xfId="11068" xr:uid="{00000000-0005-0000-0000-00007B450000}"/>
    <cellStyle name="Normal 14 3 17 5 2 2 5" xfId="11069" xr:uid="{00000000-0005-0000-0000-00007C450000}"/>
    <cellStyle name="Normal 14 3 17 5 2 3" xfId="11070" xr:uid="{00000000-0005-0000-0000-00007D450000}"/>
    <cellStyle name="Normal 14 3 17 5 2 4" xfId="11071" xr:uid="{00000000-0005-0000-0000-00007E450000}"/>
    <cellStyle name="Normal 14 3 17 5 2 5" xfId="11072" xr:uid="{00000000-0005-0000-0000-00007F450000}"/>
    <cellStyle name="Normal 14 3 17 5 2 6" xfId="11073" xr:uid="{00000000-0005-0000-0000-000080450000}"/>
    <cellStyle name="Normal 14 3 17 5 3" xfId="11074" xr:uid="{00000000-0005-0000-0000-000081450000}"/>
    <cellStyle name="Normal 14 3 17 5 3 2" xfId="11075" xr:uid="{00000000-0005-0000-0000-000082450000}"/>
    <cellStyle name="Normal 14 3 17 5 3 2 2" xfId="11076" xr:uid="{00000000-0005-0000-0000-000083450000}"/>
    <cellStyle name="Normal 14 3 17 5 3 2 3" xfId="11077" xr:uid="{00000000-0005-0000-0000-000084450000}"/>
    <cellStyle name="Normal 14 3 17 5 3 3" xfId="11078" xr:uid="{00000000-0005-0000-0000-000085450000}"/>
    <cellStyle name="Normal 14 3 17 5 3 4" xfId="11079" xr:uid="{00000000-0005-0000-0000-000086450000}"/>
    <cellStyle name="Normal 14 3 17 5 3 5" xfId="11080" xr:uid="{00000000-0005-0000-0000-000087450000}"/>
    <cellStyle name="Normal 14 3 17 5 3 6" xfId="11081" xr:uid="{00000000-0005-0000-0000-000088450000}"/>
    <cellStyle name="Normal 14 3 17 5 4" xfId="11082" xr:uid="{00000000-0005-0000-0000-000089450000}"/>
    <cellStyle name="Normal 14 3 17 5 4 2" xfId="11083" xr:uid="{00000000-0005-0000-0000-00008A450000}"/>
    <cellStyle name="Normal 14 3 17 5 4 3" xfId="11084" xr:uid="{00000000-0005-0000-0000-00008B450000}"/>
    <cellStyle name="Normal 14 3 17 5 5" xfId="11085" xr:uid="{00000000-0005-0000-0000-00008C450000}"/>
    <cellStyle name="Normal 14 3 17 5 6" xfId="11086" xr:uid="{00000000-0005-0000-0000-00008D450000}"/>
    <cellStyle name="Normal 14 3 17 5 7" xfId="11087" xr:uid="{00000000-0005-0000-0000-00008E450000}"/>
    <cellStyle name="Normal 14 3 17 5 8" xfId="11088" xr:uid="{00000000-0005-0000-0000-00008F450000}"/>
    <cellStyle name="Normal 14 3 17 6" xfId="11089" xr:uid="{00000000-0005-0000-0000-000090450000}"/>
    <cellStyle name="Normal 14 3 17 7" xfId="11090" xr:uid="{00000000-0005-0000-0000-000091450000}"/>
    <cellStyle name="Normal 14 3 18" xfId="11091" xr:uid="{00000000-0005-0000-0000-000092450000}"/>
    <cellStyle name="Normal 14 3 2" xfId="11092" xr:uid="{00000000-0005-0000-0000-000093450000}"/>
    <cellStyle name="Normal 14 3 2 2" xfId="11093" xr:uid="{00000000-0005-0000-0000-000094450000}"/>
    <cellStyle name="Normal 14 3 2 2 2" xfId="11094" xr:uid="{00000000-0005-0000-0000-000095450000}"/>
    <cellStyle name="Normal 14 3 2 2 2 2" xfId="11095" xr:uid="{00000000-0005-0000-0000-000096450000}"/>
    <cellStyle name="Normal 14 3 2 2 3" xfId="11096" xr:uid="{00000000-0005-0000-0000-000097450000}"/>
    <cellStyle name="Normal 14 3 2 2 4" xfId="11097" xr:uid="{00000000-0005-0000-0000-000098450000}"/>
    <cellStyle name="Normal 14 3 2 3" xfId="11098" xr:uid="{00000000-0005-0000-0000-000099450000}"/>
    <cellStyle name="Normal 14 3 2 4" xfId="11099" xr:uid="{00000000-0005-0000-0000-00009A450000}"/>
    <cellStyle name="Normal 14 3 2 4 2" xfId="11100" xr:uid="{00000000-0005-0000-0000-00009B450000}"/>
    <cellStyle name="Normal 14 3 2 4 2 2" xfId="11101" xr:uid="{00000000-0005-0000-0000-00009C450000}"/>
    <cellStyle name="Normal 14 3 2 4 2 2 2" xfId="11102" xr:uid="{00000000-0005-0000-0000-00009D450000}"/>
    <cellStyle name="Normal 14 3 2 4 2 2 3" xfId="11103" xr:uid="{00000000-0005-0000-0000-00009E450000}"/>
    <cellStyle name="Normal 14 3 2 4 2 2 4" xfId="11104" xr:uid="{00000000-0005-0000-0000-00009F450000}"/>
    <cellStyle name="Normal 14 3 2 4 2 2 5" xfId="11105" xr:uid="{00000000-0005-0000-0000-0000A0450000}"/>
    <cellStyle name="Normal 14 3 2 4 2 3" xfId="11106" xr:uid="{00000000-0005-0000-0000-0000A1450000}"/>
    <cellStyle name="Normal 14 3 2 4 2 4" xfId="11107" xr:uid="{00000000-0005-0000-0000-0000A2450000}"/>
    <cellStyle name="Normal 14 3 2 4 2 5" xfId="11108" xr:uid="{00000000-0005-0000-0000-0000A3450000}"/>
    <cellStyle name="Normal 14 3 2 4 2 6" xfId="11109" xr:uid="{00000000-0005-0000-0000-0000A4450000}"/>
    <cellStyle name="Normal 14 3 2 4 3" xfId="11110" xr:uid="{00000000-0005-0000-0000-0000A5450000}"/>
    <cellStyle name="Normal 14 3 2 4 3 2" xfId="11111" xr:uid="{00000000-0005-0000-0000-0000A6450000}"/>
    <cellStyle name="Normal 14 3 2 4 3 2 2" xfId="11112" xr:uid="{00000000-0005-0000-0000-0000A7450000}"/>
    <cellStyle name="Normal 14 3 2 4 3 2 3" xfId="11113" xr:uid="{00000000-0005-0000-0000-0000A8450000}"/>
    <cellStyle name="Normal 14 3 2 4 3 3" xfId="11114" xr:uid="{00000000-0005-0000-0000-0000A9450000}"/>
    <cellStyle name="Normal 14 3 2 4 3 4" xfId="11115" xr:uid="{00000000-0005-0000-0000-0000AA450000}"/>
    <cellStyle name="Normal 14 3 2 4 3 5" xfId="11116" xr:uid="{00000000-0005-0000-0000-0000AB450000}"/>
    <cellStyle name="Normal 14 3 2 4 3 6" xfId="11117" xr:uid="{00000000-0005-0000-0000-0000AC450000}"/>
    <cellStyle name="Normal 14 3 2 4 4" xfId="11118" xr:uid="{00000000-0005-0000-0000-0000AD450000}"/>
    <cellStyle name="Normal 14 3 2 4 4 2" xfId="11119" xr:uid="{00000000-0005-0000-0000-0000AE450000}"/>
    <cellStyle name="Normal 14 3 2 4 4 3" xfId="11120" xr:uid="{00000000-0005-0000-0000-0000AF450000}"/>
    <cellStyle name="Normal 14 3 2 4 5" xfId="11121" xr:uid="{00000000-0005-0000-0000-0000B0450000}"/>
    <cellStyle name="Normal 14 3 2 4 6" xfId="11122" xr:uid="{00000000-0005-0000-0000-0000B1450000}"/>
    <cellStyle name="Normal 14 3 2 4 7" xfId="11123" xr:uid="{00000000-0005-0000-0000-0000B2450000}"/>
    <cellStyle name="Normal 14 3 2 4 8" xfId="11124" xr:uid="{00000000-0005-0000-0000-0000B3450000}"/>
    <cellStyle name="Normal 14 3 2 5" xfId="11125" xr:uid="{00000000-0005-0000-0000-0000B4450000}"/>
    <cellStyle name="Normal 14 3 2 5 2" xfId="11126" xr:uid="{00000000-0005-0000-0000-0000B5450000}"/>
    <cellStyle name="Normal 14 3 2 5 2 2" xfId="11127" xr:uid="{00000000-0005-0000-0000-0000B6450000}"/>
    <cellStyle name="Normal 14 3 2 5 2 2 2" xfId="11128" xr:uid="{00000000-0005-0000-0000-0000B7450000}"/>
    <cellStyle name="Normal 14 3 2 5 2 2 3" xfId="11129" xr:uid="{00000000-0005-0000-0000-0000B8450000}"/>
    <cellStyle name="Normal 14 3 2 5 2 2 4" xfId="11130" xr:uid="{00000000-0005-0000-0000-0000B9450000}"/>
    <cellStyle name="Normal 14 3 2 5 2 2 5" xfId="11131" xr:uid="{00000000-0005-0000-0000-0000BA450000}"/>
    <cellStyle name="Normal 14 3 2 5 2 3" xfId="11132" xr:uid="{00000000-0005-0000-0000-0000BB450000}"/>
    <cellStyle name="Normal 14 3 2 5 2 4" xfId="11133" xr:uid="{00000000-0005-0000-0000-0000BC450000}"/>
    <cellStyle name="Normal 14 3 2 5 2 5" xfId="11134" xr:uid="{00000000-0005-0000-0000-0000BD450000}"/>
    <cellStyle name="Normal 14 3 2 5 2 6" xfId="11135" xr:uid="{00000000-0005-0000-0000-0000BE450000}"/>
    <cellStyle name="Normal 14 3 2 5 3" xfId="11136" xr:uid="{00000000-0005-0000-0000-0000BF450000}"/>
    <cellStyle name="Normal 14 3 2 5 3 2" xfId="11137" xr:uid="{00000000-0005-0000-0000-0000C0450000}"/>
    <cellStyle name="Normal 14 3 2 5 3 2 2" xfId="11138" xr:uid="{00000000-0005-0000-0000-0000C1450000}"/>
    <cellStyle name="Normal 14 3 2 5 3 2 3" xfId="11139" xr:uid="{00000000-0005-0000-0000-0000C2450000}"/>
    <cellStyle name="Normal 14 3 2 5 3 3" xfId="11140" xr:uid="{00000000-0005-0000-0000-0000C3450000}"/>
    <cellStyle name="Normal 14 3 2 5 3 4" xfId="11141" xr:uid="{00000000-0005-0000-0000-0000C4450000}"/>
    <cellStyle name="Normal 14 3 2 5 3 5" xfId="11142" xr:uid="{00000000-0005-0000-0000-0000C5450000}"/>
    <cellStyle name="Normal 14 3 2 5 3 6" xfId="11143" xr:uid="{00000000-0005-0000-0000-0000C6450000}"/>
    <cellStyle name="Normal 14 3 2 5 4" xfId="11144" xr:uid="{00000000-0005-0000-0000-0000C7450000}"/>
    <cellStyle name="Normal 14 3 2 5 4 2" xfId="11145" xr:uid="{00000000-0005-0000-0000-0000C8450000}"/>
    <cellStyle name="Normal 14 3 2 5 4 3" xfId="11146" xr:uid="{00000000-0005-0000-0000-0000C9450000}"/>
    <cellStyle name="Normal 14 3 2 5 5" xfId="11147" xr:uid="{00000000-0005-0000-0000-0000CA450000}"/>
    <cellStyle name="Normal 14 3 2 5 6" xfId="11148" xr:uid="{00000000-0005-0000-0000-0000CB450000}"/>
    <cellStyle name="Normal 14 3 2 5 7" xfId="11149" xr:uid="{00000000-0005-0000-0000-0000CC450000}"/>
    <cellStyle name="Normal 14 3 2 5 8" xfId="11150" xr:uid="{00000000-0005-0000-0000-0000CD450000}"/>
    <cellStyle name="Normal 14 3 2 6" xfId="11151" xr:uid="{00000000-0005-0000-0000-0000CE450000}"/>
    <cellStyle name="Normal 14 3 2 7" xfId="11152" xr:uid="{00000000-0005-0000-0000-0000CF450000}"/>
    <cellStyle name="Normal 14 3 3" xfId="11153" xr:uid="{00000000-0005-0000-0000-0000D0450000}"/>
    <cellStyle name="Normal 14 3 3 2" xfId="11154" xr:uid="{00000000-0005-0000-0000-0000D1450000}"/>
    <cellStyle name="Normal 14 3 3 2 2" xfId="11155" xr:uid="{00000000-0005-0000-0000-0000D2450000}"/>
    <cellStyle name="Normal 14 3 3 2 2 2" xfId="11156" xr:uid="{00000000-0005-0000-0000-0000D3450000}"/>
    <cellStyle name="Normal 14 3 3 2 3" xfId="11157" xr:uid="{00000000-0005-0000-0000-0000D4450000}"/>
    <cellStyle name="Normal 14 3 3 2 4" xfId="11158" xr:uid="{00000000-0005-0000-0000-0000D5450000}"/>
    <cellStyle name="Normal 14 3 3 3" xfId="11159" xr:uid="{00000000-0005-0000-0000-0000D6450000}"/>
    <cellStyle name="Normal 14 3 3 4" xfId="11160" xr:uid="{00000000-0005-0000-0000-0000D7450000}"/>
    <cellStyle name="Normal 14 3 3 4 2" xfId="11161" xr:uid="{00000000-0005-0000-0000-0000D8450000}"/>
    <cellStyle name="Normal 14 3 3 4 2 2" xfId="11162" xr:uid="{00000000-0005-0000-0000-0000D9450000}"/>
    <cellStyle name="Normal 14 3 3 4 2 2 2" xfId="11163" xr:uid="{00000000-0005-0000-0000-0000DA450000}"/>
    <cellStyle name="Normal 14 3 3 4 2 2 3" xfId="11164" xr:uid="{00000000-0005-0000-0000-0000DB450000}"/>
    <cellStyle name="Normal 14 3 3 4 2 2 4" xfId="11165" xr:uid="{00000000-0005-0000-0000-0000DC450000}"/>
    <cellStyle name="Normal 14 3 3 4 2 2 5" xfId="11166" xr:uid="{00000000-0005-0000-0000-0000DD450000}"/>
    <cellStyle name="Normal 14 3 3 4 2 3" xfId="11167" xr:uid="{00000000-0005-0000-0000-0000DE450000}"/>
    <cellStyle name="Normal 14 3 3 4 2 4" xfId="11168" xr:uid="{00000000-0005-0000-0000-0000DF450000}"/>
    <cellStyle name="Normal 14 3 3 4 2 5" xfId="11169" xr:uid="{00000000-0005-0000-0000-0000E0450000}"/>
    <cellStyle name="Normal 14 3 3 4 2 6" xfId="11170" xr:uid="{00000000-0005-0000-0000-0000E1450000}"/>
    <cellStyle name="Normal 14 3 3 4 3" xfId="11171" xr:uid="{00000000-0005-0000-0000-0000E2450000}"/>
    <cellStyle name="Normal 14 3 3 4 3 2" xfId="11172" xr:uid="{00000000-0005-0000-0000-0000E3450000}"/>
    <cellStyle name="Normal 14 3 3 4 3 2 2" xfId="11173" xr:uid="{00000000-0005-0000-0000-0000E4450000}"/>
    <cellStyle name="Normal 14 3 3 4 3 2 3" xfId="11174" xr:uid="{00000000-0005-0000-0000-0000E5450000}"/>
    <cellStyle name="Normal 14 3 3 4 3 3" xfId="11175" xr:uid="{00000000-0005-0000-0000-0000E6450000}"/>
    <cellStyle name="Normal 14 3 3 4 3 4" xfId="11176" xr:uid="{00000000-0005-0000-0000-0000E7450000}"/>
    <cellStyle name="Normal 14 3 3 4 3 5" xfId="11177" xr:uid="{00000000-0005-0000-0000-0000E8450000}"/>
    <cellStyle name="Normal 14 3 3 4 3 6" xfId="11178" xr:uid="{00000000-0005-0000-0000-0000E9450000}"/>
    <cellStyle name="Normal 14 3 3 4 4" xfId="11179" xr:uid="{00000000-0005-0000-0000-0000EA450000}"/>
    <cellStyle name="Normal 14 3 3 4 4 2" xfId="11180" xr:uid="{00000000-0005-0000-0000-0000EB450000}"/>
    <cellStyle name="Normal 14 3 3 4 4 3" xfId="11181" xr:uid="{00000000-0005-0000-0000-0000EC450000}"/>
    <cellStyle name="Normal 14 3 3 4 5" xfId="11182" xr:uid="{00000000-0005-0000-0000-0000ED450000}"/>
    <cellStyle name="Normal 14 3 3 4 6" xfId="11183" xr:uid="{00000000-0005-0000-0000-0000EE450000}"/>
    <cellStyle name="Normal 14 3 3 4 7" xfId="11184" xr:uid="{00000000-0005-0000-0000-0000EF450000}"/>
    <cellStyle name="Normal 14 3 3 4 8" xfId="11185" xr:uid="{00000000-0005-0000-0000-0000F0450000}"/>
    <cellStyle name="Normal 14 3 3 5" xfId="11186" xr:uid="{00000000-0005-0000-0000-0000F1450000}"/>
    <cellStyle name="Normal 14 3 3 5 2" xfId="11187" xr:uid="{00000000-0005-0000-0000-0000F2450000}"/>
    <cellStyle name="Normal 14 3 3 5 2 2" xfId="11188" xr:uid="{00000000-0005-0000-0000-0000F3450000}"/>
    <cellStyle name="Normal 14 3 3 5 2 2 2" xfId="11189" xr:uid="{00000000-0005-0000-0000-0000F4450000}"/>
    <cellStyle name="Normal 14 3 3 5 2 2 3" xfId="11190" xr:uid="{00000000-0005-0000-0000-0000F5450000}"/>
    <cellStyle name="Normal 14 3 3 5 2 2 4" xfId="11191" xr:uid="{00000000-0005-0000-0000-0000F6450000}"/>
    <cellStyle name="Normal 14 3 3 5 2 2 5" xfId="11192" xr:uid="{00000000-0005-0000-0000-0000F7450000}"/>
    <cellStyle name="Normal 14 3 3 5 2 3" xfId="11193" xr:uid="{00000000-0005-0000-0000-0000F8450000}"/>
    <cellStyle name="Normal 14 3 3 5 2 4" xfId="11194" xr:uid="{00000000-0005-0000-0000-0000F9450000}"/>
    <cellStyle name="Normal 14 3 3 5 2 5" xfId="11195" xr:uid="{00000000-0005-0000-0000-0000FA450000}"/>
    <cellStyle name="Normal 14 3 3 5 2 6" xfId="11196" xr:uid="{00000000-0005-0000-0000-0000FB450000}"/>
    <cellStyle name="Normal 14 3 3 5 3" xfId="11197" xr:uid="{00000000-0005-0000-0000-0000FC450000}"/>
    <cellStyle name="Normal 14 3 3 5 3 2" xfId="11198" xr:uid="{00000000-0005-0000-0000-0000FD450000}"/>
    <cellStyle name="Normal 14 3 3 5 3 2 2" xfId="11199" xr:uid="{00000000-0005-0000-0000-0000FE450000}"/>
    <cellStyle name="Normal 14 3 3 5 3 2 3" xfId="11200" xr:uid="{00000000-0005-0000-0000-0000FF450000}"/>
    <cellStyle name="Normal 14 3 3 5 3 3" xfId="11201" xr:uid="{00000000-0005-0000-0000-000000460000}"/>
    <cellStyle name="Normal 14 3 3 5 3 4" xfId="11202" xr:uid="{00000000-0005-0000-0000-000001460000}"/>
    <cellStyle name="Normal 14 3 3 5 3 5" xfId="11203" xr:uid="{00000000-0005-0000-0000-000002460000}"/>
    <cellStyle name="Normal 14 3 3 5 3 6" xfId="11204" xr:uid="{00000000-0005-0000-0000-000003460000}"/>
    <cellStyle name="Normal 14 3 3 5 4" xfId="11205" xr:uid="{00000000-0005-0000-0000-000004460000}"/>
    <cellStyle name="Normal 14 3 3 5 4 2" xfId="11206" xr:uid="{00000000-0005-0000-0000-000005460000}"/>
    <cellStyle name="Normal 14 3 3 5 4 3" xfId="11207" xr:uid="{00000000-0005-0000-0000-000006460000}"/>
    <cellStyle name="Normal 14 3 3 5 5" xfId="11208" xr:uid="{00000000-0005-0000-0000-000007460000}"/>
    <cellStyle name="Normal 14 3 3 5 6" xfId="11209" xr:uid="{00000000-0005-0000-0000-000008460000}"/>
    <cellStyle name="Normal 14 3 3 5 7" xfId="11210" xr:uid="{00000000-0005-0000-0000-000009460000}"/>
    <cellStyle name="Normal 14 3 3 5 8" xfId="11211" xr:uid="{00000000-0005-0000-0000-00000A460000}"/>
    <cellStyle name="Normal 14 3 3 6" xfId="11212" xr:uid="{00000000-0005-0000-0000-00000B460000}"/>
    <cellStyle name="Normal 14 3 3 7" xfId="11213" xr:uid="{00000000-0005-0000-0000-00000C460000}"/>
    <cellStyle name="Normal 14 3 4" xfId="11214" xr:uid="{00000000-0005-0000-0000-00000D460000}"/>
    <cellStyle name="Normal 14 3 4 2" xfId="11215" xr:uid="{00000000-0005-0000-0000-00000E460000}"/>
    <cellStyle name="Normal 14 3 4 2 2" xfId="11216" xr:uid="{00000000-0005-0000-0000-00000F460000}"/>
    <cellStyle name="Normal 14 3 4 2 2 2" xfId="11217" xr:uid="{00000000-0005-0000-0000-000010460000}"/>
    <cellStyle name="Normal 14 3 4 2 3" xfId="11218" xr:uid="{00000000-0005-0000-0000-000011460000}"/>
    <cellStyle name="Normal 14 3 4 2 4" xfId="11219" xr:uid="{00000000-0005-0000-0000-000012460000}"/>
    <cellStyle name="Normal 14 3 4 3" xfId="11220" xr:uid="{00000000-0005-0000-0000-000013460000}"/>
    <cellStyle name="Normal 14 3 4 4" xfId="11221" xr:uid="{00000000-0005-0000-0000-000014460000}"/>
    <cellStyle name="Normal 14 3 4 4 2" xfId="11222" xr:uid="{00000000-0005-0000-0000-000015460000}"/>
    <cellStyle name="Normal 14 3 4 4 2 2" xfId="11223" xr:uid="{00000000-0005-0000-0000-000016460000}"/>
    <cellStyle name="Normal 14 3 4 4 2 2 2" xfId="11224" xr:uid="{00000000-0005-0000-0000-000017460000}"/>
    <cellStyle name="Normal 14 3 4 4 2 2 3" xfId="11225" xr:uid="{00000000-0005-0000-0000-000018460000}"/>
    <cellStyle name="Normal 14 3 4 4 2 2 4" xfId="11226" xr:uid="{00000000-0005-0000-0000-000019460000}"/>
    <cellStyle name="Normal 14 3 4 4 2 2 5" xfId="11227" xr:uid="{00000000-0005-0000-0000-00001A460000}"/>
    <cellStyle name="Normal 14 3 4 4 2 3" xfId="11228" xr:uid="{00000000-0005-0000-0000-00001B460000}"/>
    <cellStyle name="Normal 14 3 4 4 2 4" xfId="11229" xr:uid="{00000000-0005-0000-0000-00001C460000}"/>
    <cellStyle name="Normal 14 3 4 4 2 5" xfId="11230" xr:uid="{00000000-0005-0000-0000-00001D460000}"/>
    <cellStyle name="Normal 14 3 4 4 2 6" xfId="11231" xr:uid="{00000000-0005-0000-0000-00001E460000}"/>
    <cellStyle name="Normal 14 3 4 4 3" xfId="11232" xr:uid="{00000000-0005-0000-0000-00001F460000}"/>
    <cellStyle name="Normal 14 3 4 4 3 2" xfId="11233" xr:uid="{00000000-0005-0000-0000-000020460000}"/>
    <cellStyle name="Normal 14 3 4 4 3 2 2" xfId="11234" xr:uid="{00000000-0005-0000-0000-000021460000}"/>
    <cellStyle name="Normal 14 3 4 4 3 2 3" xfId="11235" xr:uid="{00000000-0005-0000-0000-000022460000}"/>
    <cellStyle name="Normal 14 3 4 4 3 3" xfId="11236" xr:uid="{00000000-0005-0000-0000-000023460000}"/>
    <cellStyle name="Normal 14 3 4 4 3 4" xfId="11237" xr:uid="{00000000-0005-0000-0000-000024460000}"/>
    <cellStyle name="Normal 14 3 4 4 3 5" xfId="11238" xr:uid="{00000000-0005-0000-0000-000025460000}"/>
    <cellStyle name="Normal 14 3 4 4 3 6" xfId="11239" xr:uid="{00000000-0005-0000-0000-000026460000}"/>
    <cellStyle name="Normal 14 3 4 4 4" xfId="11240" xr:uid="{00000000-0005-0000-0000-000027460000}"/>
    <cellStyle name="Normal 14 3 4 4 4 2" xfId="11241" xr:uid="{00000000-0005-0000-0000-000028460000}"/>
    <cellStyle name="Normal 14 3 4 4 4 3" xfId="11242" xr:uid="{00000000-0005-0000-0000-000029460000}"/>
    <cellStyle name="Normal 14 3 4 4 5" xfId="11243" xr:uid="{00000000-0005-0000-0000-00002A460000}"/>
    <cellStyle name="Normal 14 3 4 4 6" xfId="11244" xr:uid="{00000000-0005-0000-0000-00002B460000}"/>
    <cellStyle name="Normal 14 3 4 4 7" xfId="11245" xr:uid="{00000000-0005-0000-0000-00002C460000}"/>
    <cellStyle name="Normal 14 3 4 4 8" xfId="11246" xr:uid="{00000000-0005-0000-0000-00002D460000}"/>
    <cellStyle name="Normal 14 3 4 5" xfId="11247" xr:uid="{00000000-0005-0000-0000-00002E460000}"/>
    <cellStyle name="Normal 14 3 4 5 2" xfId="11248" xr:uid="{00000000-0005-0000-0000-00002F460000}"/>
    <cellStyle name="Normal 14 3 4 5 2 2" xfId="11249" xr:uid="{00000000-0005-0000-0000-000030460000}"/>
    <cellStyle name="Normal 14 3 4 5 2 2 2" xfId="11250" xr:uid="{00000000-0005-0000-0000-000031460000}"/>
    <cellStyle name="Normal 14 3 4 5 2 2 3" xfId="11251" xr:uid="{00000000-0005-0000-0000-000032460000}"/>
    <cellStyle name="Normal 14 3 4 5 2 2 4" xfId="11252" xr:uid="{00000000-0005-0000-0000-000033460000}"/>
    <cellStyle name="Normal 14 3 4 5 2 2 5" xfId="11253" xr:uid="{00000000-0005-0000-0000-000034460000}"/>
    <cellStyle name="Normal 14 3 4 5 2 3" xfId="11254" xr:uid="{00000000-0005-0000-0000-000035460000}"/>
    <cellStyle name="Normal 14 3 4 5 2 4" xfId="11255" xr:uid="{00000000-0005-0000-0000-000036460000}"/>
    <cellStyle name="Normal 14 3 4 5 2 5" xfId="11256" xr:uid="{00000000-0005-0000-0000-000037460000}"/>
    <cellStyle name="Normal 14 3 4 5 2 6" xfId="11257" xr:uid="{00000000-0005-0000-0000-000038460000}"/>
    <cellStyle name="Normal 14 3 4 5 3" xfId="11258" xr:uid="{00000000-0005-0000-0000-000039460000}"/>
    <cellStyle name="Normal 14 3 4 5 3 2" xfId="11259" xr:uid="{00000000-0005-0000-0000-00003A460000}"/>
    <cellStyle name="Normal 14 3 4 5 3 2 2" xfId="11260" xr:uid="{00000000-0005-0000-0000-00003B460000}"/>
    <cellStyle name="Normal 14 3 4 5 3 2 3" xfId="11261" xr:uid="{00000000-0005-0000-0000-00003C460000}"/>
    <cellStyle name="Normal 14 3 4 5 3 3" xfId="11262" xr:uid="{00000000-0005-0000-0000-00003D460000}"/>
    <cellStyle name="Normal 14 3 4 5 3 4" xfId="11263" xr:uid="{00000000-0005-0000-0000-00003E460000}"/>
    <cellStyle name="Normal 14 3 4 5 3 5" xfId="11264" xr:uid="{00000000-0005-0000-0000-00003F460000}"/>
    <cellStyle name="Normal 14 3 4 5 3 6" xfId="11265" xr:uid="{00000000-0005-0000-0000-000040460000}"/>
    <cellStyle name="Normal 14 3 4 5 4" xfId="11266" xr:uid="{00000000-0005-0000-0000-000041460000}"/>
    <cellStyle name="Normal 14 3 4 5 4 2" xfId="11267" xr:uid="{00000000-0005-0000-0000-000042460000}"/>
    <cellStyle name="Normal 14 3 4 5 4 3" xfId="11268" xr:uid="{00000000-0005-0000-0000-000043460000}"/>
    <cellStyle name="Normal 14 3 4 5 5" xfId="11269" xr:uid="{00000000-0005-0000-0000-000044460000}"/>
    <cellStyle name="Normal 14 3 4 5 6" xfId="11270" xr:uid="{00000000-0005-0000-0000-000045460000}"/>
    <cellStyle name="Normal 14 3 4 5 7" xfId="11271" xr:uid="{00000000-0005-0000-0000-000046460000}"/>
    <cellStyle name="Normal 14 3 4 5 8" xfId="11272" xr:uid="{00000000-0005-0000-0000-000047460000}"/>
    <cellStyle name="Normal 14 3 4 6" xfId="11273" xr:uid="{00000000-0005-0000-0000-000048460000}"/>
    <cellStyle name="Normal 14 3 4 7" xfId="11274" xr:uid="{00000000-0005-0000-0000-000049460000}"/>
    <cellStyle name="Normal 14 3 5" xfId="11275" xr:uid="{00000000-0005-0000-0000-00004A460000}"/>
    <cellStyle name="Normal 14 3 5 2" xfId="11276" xr:uid="{00000000-0005-0000-0000-00004B460000}"/>
    <cellStyle name="Normal 14 3 5 2 2" xfId="11277" xr:uid="{00000000-0005-0000-0000-00004C460000}"/>
    <cellStyle name="Normal 14 3 5 2 2 2" xfId="11278" xr:uid="{00000000-0005-0000-0000-00004D460000}"/>
    <cellStyle name="Normal 14 3 5 2 3" xfId="11279" xr:uid="{00000000-0005-0000-0000-00004E460000}"/>
    <cellStyle name="Normal 14 3 5 2 4" xfId="11280" xr:uid="{00000000-0005-0000-0000-00004F460000}"/>
    <cellStyle name="Normal 14 3 5 3" xfId="11281" xr:uid="{00000000-0005-0000-0000-000050460000}"/>
    <cellStyle name="Normal 14 3 5 4" xfId="11282" xr:uid="{00000000-0005-0000-0000-000051460000}"/>
    <cellStyle name="Normal 14 3 5 4 2" xfId="11283" xr:uid="{00000000-0005-0000-0000-000052460000}"/>
    <cellStyle name="Normal 14 3 5 4 2 2" xfId="11284" xr:uid="{00000000-0005-0000-0000-000053460000}"/>
    <cellStyle name="Normal 14 3 5 4 2 2 2" xfId="11285" xr:uid="{00000000-0005-0000-0000-000054460000}"/>
    <cellStyle name="Normal 14 3 5 4 2 2 3" xfId="11286" xr:uid="{00000000-0005-0000-0000-000055460000}"/>
    <cellStyle name="Normal 14 3 5 4 2 2 4" xfId="11287" xr:uid="{00000000-0005-0000-0000-000056460000}"/>
    <cellStyle name="Normal 14 3 5 4 2 2 5" xfId="11288" xr:uid="{00000000-0005-0000-0000-000057460000}"/>
    <cellStyle name="Normal 14 3 5 4 2 3" xfId="11289" xr:uid="{00000000-0005-0000-0000-000058460000}"/>
    <cellStyle name="Normal 14 3 5 4 2 4" xfId="11290" xr:uid="{00000000-0005-0000-0000-000059460000}"/>
    <cellStyle name="Normal 14 3 5 4 2 5" xfId="11291" xr:uid="{00000000-0005-0000-0000-00005A460000}"/>
    <cellStyle name="Normal 14 3 5 4 2 6" xfId="11292" xr:uid="{00000000-0005-0000-0000-00005B460000}"/>
    <cellStyle name="Normal 14 3 5 4 3" xfId="11293" xr:uid="{00000000-0005-0000-0000-00005C460000}"/>
    <cellStyle name="Normal 14 3 5 4 3 2" xfId="11294" xr:uid="{00000000-0005-0000-0000-00005D460000}"/>
    <cellStyle name="Normal 14 3 5 4 3 2 2" xfId="11295" xr:uid="{00000000-0005-0000-0000-00005E460000}"/>
    <cellStyle name="Normal 14 3 5 4 3 2 3" xfId="11296" xr:uid="{00000000-0005-0000-0000-00005F460000}"/>
    <cellStyle name="Normal 14 3 5 4 3 3" xfId="11297" xr:uid="{00000000-0005-0000-0000-000060460000}"/>
    <cellStyle name="Normal 14 3 5 4 3 4" xfId="11298" xr:uid="{00000000-0005-0000-0000-000061460000}"/>
    <cellStyle name="Normal 14 3 5 4 3 5" xfId="11299" xr:uid="{00000000-0005-0000-0000-000062460000}"/>
    <cellStyle name="Normal 14 3 5 4 3 6" xfId="11300" xr:uid="{00000000-0005-0000-0000-000063460000}"/>
    <cellStyle name="Normal 14 3 5 4 4" xfId="11301" xr:uid="{00000000-0005-0000-0000-000064460000}"/>
    <cellStyle name="Normal 14 3 5 4 4 2" xfId="11302" xr:uid="{00000000-0005-0000-0000-000065460000}"/>
    <cellStyle name="Normal 14 3 5 4 4 3" xfId="11303" xr:uid="{00000000-0005-0000-0000-000066460000}"/>
    <cellStyle name="Normal 14 3 5 4 5" xfId="11304" xr:uid="{00000000-0005-0000-0000-000067460000}"/>
    <cellStyle name="Normal 14 3 5 4 6" xfId="11305" xr:uid="{00000000-0005-0000-0000-000068460000}"/>
    <cellStyle name="Normal 14 3 5 4 7" xfId="11306" xr:uid="{00000000-0005-0000-0000-000069460000}"/>
    <cellStyle name="Normal 14 3 5 4 8" xfId="11307" xr:uid="{00000000-0005-0000-0000-00006A460000}"/>
    <cellStyle name="Normal 14 3 5 5" xfId="11308" xr:uid="{00000000-0005-0000-0000-00006B460000}"/>
    <cellStyle name="Normal 14 3 5 5 2" xfId="11309" xr:uid="{00000000-0005-0000-0000-00006C460000}"/>
    <cellStyle name="Normal 14 3 5 5 2 2" xfId="11310" xr:uid="{00000000-0005-0000-0000-00006D460000}"/>
    <cellStyle name="Normal 14 3 5 5 2 2 2" xfId="11311" xr:uid="{00000000-0005-0000-0000-00006E460000}"/>
    <cellStyle name="Normal 14 3 5 5 2 2 3" xfId="11312" xr:uid="{00000000-0005-0000-0000-00006F460000}"/>
    <cellStyle name="Normal 14 3 5 5 2 2 4" xfId="11313" xr:uid="{00000000-0005-0000-0000-000070460000}"/>
    <cellStyle name="Normal 14 3 5 5 2 2 5" xfId="11314" xr:uid="{00000000-0005-0000-0000-000071460000}"/>
    <cellStyle name="Normal 14 3 5 5 2 3" xfId="11315" xr:uid="{00000000-0005-0000-0000-000072460000}"/>
    <cellStyle name="Normal 14 3 5 5 2 4" xfId="11316" xr:uid="{00000000-0005-0000-0000-000073460000}"/>
    <cellStyle name="Normal 14 3 5 5 2 5" xfId="11317" xr:uid="{00000000-0005-0000-0000-000074460000}"/>
    <cellStyle name="Normal 14 3 5 5 2 6" xfId="11318" xr:uid="{00000000-0005-0000-0000-000075460000}"/>
    <cellStyle name="Normal 14 3 5 5 3" xfId="11319" xr:uid="{00000000-0005-0000-0000-000076460000}"/>
    <cellStyle name="Normal 14 3 5 5 3 2" xfId="11320" xr:uid="{00000000-0005-0000-0000-000077460000}"/>
    <cellStyle name="Normal 14 3 5 5 3 2 2" xfId="11321" xr:uid="{00000000-0005-0000-0000-000078460000}"/>
    <cellStyle name="Normal 14 3 5 5 3 2 3" xfId="11322" xr:uid="{00000000-0005-0000-0000-000079460000}"/>
    <cellStyle name="Normal 14 3 5 5 3 3" xfId="11323" xr:uid="{00000000-0005-0000-0000-00007A460000}"/>
    <cellStyle name="Normal 14 3 5 5 3 4" xfId="11324" xr:uid="{00000000-0005-0000-0000-00007B460000}"/>
    <cellStyle name="Normal 14 3 5 5 3 5" xfId="11325" xr:uid="{00000000-0005-0000-0000-00007C460000}"/>
    <cellStyle name="Normal 14 3 5 5 3 6" xfId="11326" xr:uid="{00000000-0005-0000-0000-00007D460000}"/>
    <cellStyle name="Normal 14 3 5 5 4" xfId="11327" xr:uid="{00000000-0005-0000-0000-00007E460000}"/>
    <cellStyle name="Normal 14 3 5 5 4 2" xfId="11328" xr:uid="{00000000-0005-0000-0000-00007F460000}"/>
    <cellStyle name="Normal 14 3 5 5 4 3" xfId="11329" xr:uid="{00000000-0005-0000-0000-000080460000}"/>
    <cellStyle name="Normal 14 3 5 5 5" xfId="11330" xr:uid="{00000000-0005-0000-0000-000081460000}"/>
    <cellStyle name="Normal 14 3 5 5 6" xfId="11331" xr:uid="{00000000-0005-0000-0000-000082460000}"/>
    <cellStyle name="Normal 14 3 5 5 7" xfId="11332" xr:uid="{00000000-0005-0000-0000-000083460000}"/>
    <cellStyle name="Normal 14 3 5 5 8" xfId="11333" xr:uid="{00000000-0005-0000-0000-000084460000}"/>
    <cellStyle name="Normal 14 3 5 6" xfId="11334" xr:uid="{00000000-0005-0000-0000-000085460000}"/>
    <cellStyle name="Normal 14 3 5 7" xfId="11335" xr:uid="{00000000-0005-0000-0000-000086460000}"/>
    <cellStyle name="Normal 14 3 6" xfId="11336" xr:uid="{00000000-0005-0000-0000-000087460000}"/>
    <cellStyle name="Normal 14 3 6 2" xfId="11337" xr:uid="{00000000-0005-0000-0000-000088460000}"/>
    <cellStyle name="Normal 14 3 6 2 2" xfId="11338" xr:uid="{00000000-0005-0000-0000-000089460000}"/>
    <cellStyle name="Normal 14 3 6 2 2 2" xfId="11339" xr:uid="{00000000-0005-0000-0000-00008A460000}"/>
    <cellStyle name="Normal 14 3 6 2 3" xfId="11340" xr:uid="{00000000-0005-0000-0000-00008B460000}"/>
    <cellStyle name="Normal 14 3 6 2 4" xfId="11341" xr:uid="{00000000-0005-0000-0000-00008C460000}"/>
    <cellStyle name="Normal 14 3 6 3" xfId="11342" xr:uid="{00000000-0005-0000-0000-00008D460000}"/>
    <cellStyle name="Normal 14 3 6 4" xfId="11343" xr:uid="{00000000-0005-0000-0000-00008E460000}"/>
    <cellStyle name="Normal 14 3 6 4 2" xfId="11344" xr:uid="{00000000-0005-0000-0000-00008F460000}"/>
    <cellStyle name="Normal 14 3 6 4 2 2" xfId="11345" xr:uid="{00000000-0005-0000-0000-000090460000}"/>
    <cellStyle name="Normal 14 3 6 4 2 2 2" xfId="11346" xr:uid="{00000000-0005-0000-0000-000091460000}"/>
    <cellStyle name="Normal 14 3 6 4 2 2 3" xfId="11347" xr:uid="{00000000-0005-0000-0000-000092460000}"/>
    <cellStyle name="Normal 14 3 6 4 2 2 4" xfId="11348" xr:uid="{00000000-0005-0000-0000-000093460000}"/>
    <cellStyle name="Normal 14 3 6 4 2 2 5" xfId="11349" xr:uid="{00000000-0005-0000-0000-000094460000}"/>
    <cellStyle name="Normal 14 3 6 4 2 3" xfId="11350" xr:uid="{00000000-0005-0000-0000-000095460000}"/>
    <cellStyle name="Normal 14 3 6 4 2 4" xfId="11351" xr:uid="{00000000-0005-0000-0000-000096460000}"/>
    <cellStyle name="Normal 14 3 6 4 2 5" xfId="11352" xr:uid="{00000000-0005-0000-0000-000097460000}"/>
    <cellStyle name="Normal 14 3 6 4 2 6" xfId="11353" xr:uid="{00000000-0005-0000-0000-000098460000}"/>
    <cellStyle name="Normal 14 3 6 4 3" xfId="11354" xr:uid="{00000000-0005-0000-0000-000099460000}"/>
    <cellStyle name="Normal 14 3 6 4 3 2" xfId="11355" xr:uid="{00000000-0005-0000-0000-00009A460000}"/>
    <cellStyle name="Normal 14 3 6 4 3 2 2" xfId="11356" xr:uid="{00000000-0005-0000-0000-00009B460000}"/>
    <cellStyle name="Normal 14 3 6 4 3 2 3" xfId="11357" xr:uid="{00000000-0005-0000-0000-00009C460000}"/>
    <cellStyle name="Normal 14 3 6 4 3 3" xfId="11358" xr:uid="{00000000-0005-0000-0000-00009D460000}"/>
    <cellStyle name="Normal 14 3 6 4 3 4" xfId="11359" xr:uid="{00000000-0005-0000-0000-00009E460000}"/>
    <cellStyle name="Normal 14 3 6 4 3 5" xfId="11360" xr:uid="{00000000-0005-0000-0000-00009F460000}"/>
    <cellStyle name="Normal 14 3 6 4 3 6" xfId="11361" xr:uid="{00000000-0005-0000-0000-0000A0460000}"/>
    <cellStyle name="Normal 14 3 6 4 4" xfId="11362" xr:uid="{00000000-0005-0000-0000-0000A1460000}"/>
    <cellStyle name="Normal 14 3 6 4 4 2" xfId="11363" xr:uid="{00000000-0005-0000-0000-0000A2460000}"/>
    <cellStyle name="Normal 14 3 6 4 4 3" xfId="11364" xr:uid="{00000000-0005-0000-0000-0000A3460000}"/>
    <cellStyle name="Normal 14 3 6 4 5" xfId="11365" xr:uid="{00000000-0005-0000-0000-0000A4460000}"/>
    <cellStyle name="Normal 14 3 6 4 6" xfId="11366" xr:uid="{00000000-0005-0000-0000-0000A5460000}"/>
    <cellStyle name="Normal 14 3 6 4 7" xfId="11367" xr:uid="{00000000-0005-0000-0000-0000A6460000}"/>
    <cellStyle name="Normal 14 3 6 4 8" xfId="11368" xr:uid="{00000000-0005-0000-0000-0000A7460000}"/>
    <cellStyle name="Normal 14 3 6 5" xfId="11369" xr:uid="{00000000-0005-0000-0000-0000A8460000}"/>
    <cellStyle name="Normal 14 3 6 5 2" xfId="11370" xr:uid="{00000000-0005-0000-0000-0000A9460000}"/>
    <cellStyle name="Normal 14 3 6 5 2 2" xfId="11371" xr:uid="{00000000-0005-0000-0000-0000AA460000}"/>
    <cellStyle name="Normal 14 3 6 5 2 2 2" xfId="11372" xr:uid="{00000000-0005-0000-0000-0000AB460000}"/>
    <cellStyle name="Normal 14 3 6 5 2 2 3" xfId="11373" xr:uid="{00000000-0005-0000-0000-0000AC460000}"/>
    <cellStyle name="Normal 14 3 6 5 2 2 4" xfId="11374" xr:uid="{00000000-0005-0000-0000-0000AD460000}"/>
    <cellStyle name="Normal 14 3 6 5 2 2 5" xfId="11375" xr:uid="{00000000-0005-0000-0000-0000AE460000}"/>
    <cellStyle name="Normal 14 3 6 5 2 3" xfId="11376" xr:uid="{00000000-0005-0000-0000-0000AF460000}"/>
    <cellStyle name="Normal 14 3 6 5 2 4" xfId="11377" xr:uid="{00000000-0005-0000-0000-0000B0460000}"/>
    <cellStyle name="Normal 14 3 6 5 2 5" xfId="11378" xr:uid="{00000000-0005-0000-0000-0000B1460000}"/>
    <cellStyle name="Normal 14 3 6 5 2 6" xfId="11379" xr:uid="{00000000-0005-0000-0000-0000B2460000}"/>
    <cellStyle name="Normal 14 3 6 5 3" xfId="11380" xr:uid="{00000000-0005-0000-0000-0000B3460000}"/>
    <cellStyle name="Normal 14 3 6 5 3 2" xfId="11381" xr:uid="{00000000-0005-0000-0000-0000B4460000}"/>
    <cellStyle name="Normal 14 3 6 5 3 2 2" xfId="11382" xr:uid="{00000000-0005-0000-0000-0000B5460000}"/>
    <cellStyle name="Normal 14 3 6 5 3 2 3" xfId="11383" xr:uid="{00000000-0005-0000-0000-0000B6460000}"/>
    <cellStyle name="Normal 14 3 6 5 3 3" xfId="11384" xr:uid="{00000000-0005-0000-0000-0000B7460000}"/>
    <cellStyle name="Normal 14 3 6 5 3 4" xfId="11385" xr:uid="{00000000-0005-0000-0000-0000B8460000}"/>
    <cellStyle name="Normal 14 3 6 5 3 5" xfId="11386" xr:uid="{00000000-0005-0000-0000-0000B9460000}"/>
    <cellStyle name="Normal 14 3 6 5 3 6" xfId="11387" xr:uid="{00000000-0005-0000-0000-0000BA460000}"/>
    <cellStyle name="Normal 14 3 6 5 4" xfId="11388" xr:uid="{00000000-0005-0000-0000-0000BB460000}"/>
    <cellStyle name="Normal 14 3 6 5 4 2" xfId="11389" xr:uid="{00000000-0005-0000-0000-0000BC460000}"/>
    <cellStyle name="Normal 14 3 6 5 4 3" xfId="11390" xr:uid="{00000000-0005-0000-0000-0000BD460000}"/>
    <cellStyle name="Normal 14 3 6 5 5" xfId="11391" xr:uid="{00000000-0005-0000-0000-0000BE460000}"/>
    <cellStyle name="Normal 14 3 6 5 6" xfId="11392" xr:uid="{00000000-0005-0000-0000-0000BF460000}"/>
    <cellStyle name="Normal 14 3 6 5 7" xfId="11393" xr:uid="{00000000-0005-0000-0000-0000C0460000}"/>
    <cellStyle name="Normal 14 3 6 5 8" xfId="11394" xr:uid="{00000000-0005-0000-0000-0000C1460000}"/>
    <cellStyle name="Normal 14 3 6 6" xfId="11395" xr:uid="{00000000-0005-0000-0000-0000C2460000}"/>
    <cellStyle name="Normal 14 3 6 7" xfId="11396" xr:uid="{00000000-0005-0000-0000-0000C3460000}"/>
    <cellStyle name="Normal 14 3 7" xfId="11397" xr:uid="{00000000-0005-0000-0000-0000C4460000}"/>
    <cellStyle name="Normal 14 3 7 2" xfId="11398" xr:uid="{00000000-0005-0000-0000-0000C5460000}"/>
    <cellStyle name="Normal 14 3 7 2 2" xfId="11399" xr:uid="{00000000-0005-0000-0000-0000C6460000}"/>
    <cellStyle name="Normal 14 3 7 2 2 2" xfId="11400" xr:uid="{00000000-0005-0000-0000-0000C7460000}"/>
    <cellStyle name="Normal 14 3 7 2 3" xfId="11401" xr:uid="{00000000-0005-0000-0000-0000C8460000}"/>
    <cellStyle name="Normal 14 3 7 2 4" xfId="11402" xr:uid="{00000000-0005-0000-0000-0000C9460000}"/>
    <cellStyle name="Normal 14 3 7 3" xfId="11403" xr:uid="{00000000-0005-0000-0000-0000CA460000}"/>
    <cellStyle name="Normal 14 3 7 4" xfId="11404" xr:uid="{00000000-0005-0000-0000-0000CB460000}"/>
    <cellStyle name="Normal 14 3 7 4 2" xfId="11405" xr:uid="{00000000-0005-0000-0000-0000CC460000}"/>
    <cellStyle name="Normal 14 3 7 4 2 2" xfId="11406" xr:uid="{00000000-0005-0000-0000-0000CD460000}"/>
    <cellStyle name="Normal 14 3 7 4 2 2 2" xfId="11407" xr:uid="{00000000-0005-0000-0000-0000CE460000}"/>
    <cellStyle name="Normal 14 3 7 4 2 2 3" xfId="11408" xr:uid="{00000000-0005-0000-0000-0000CF460000}"/>
    <cellStyle name="Normal 14 3 7 4 2 2 4" xfId="11409" xr:uid="{00000000-0005-0000-0000-0000D0460000}"/>
    <cellStyle name="Normal 14 3 7 4 2 2 5" xfId="11410" xr:uid="{00000000-0005-0000-0000-0000D1460000}"/>
    <cellStyle name="Normal 14 3 7 4 2 3" xfId="11411" xr:uid="{00000000-0005-0000-0000-0000D2460000}"/>
    <cellStyle name="Normal 14 3 7 4 2 4" xfId="11412" xr:uid="{00000000-0005-0000-0000-0000D3460000}"/>
    <cellStyle name="Normal 14 3 7 4 2 5" xfId="11413" xr:uid="{00000000-0005-0000-0000-0000D4460000}"/>
    <cellStyle name="Normal 14 3 7 4 2 6" xfId="11414" xr:uid="{00000000-0005-0000-0000-0000D5460000}"/>
    <cellStyle name="Normal 14 3 7 4 3" xfId="11415" xr:uid="{00000000-0005-0000-0000-0000D6460000}"/>
    <cellStyle name="Normal 14 3 7 4 3 2" xfId="11416" xr:uid="{00000000-0005-0000-0000-0000D7460000}"/>
    <cellStyle name="Normal 14 3 7 4 3 2 2" xfId="11417" xr:uid="{00000000-0005-0000-0000-0000D8460000}"/>
    <cellStyle name="Normal 14 3 7 4 3 2 3" xfId="11418" xr:uid="{00000000-0005-0000-0000-0000D9460000}"/>
    <cellStyle name="Normal 14 3 7 4 3 3" xfId="11419" xr:uid="{00000000-0005-0000-0000-0000DA460000}"/>
    <cellStyle name="Normal 14 3 7 4 3 4" xfId="11420" xr:uid="{00000000-0005-0000-0000-0000DB460000}"/>
    <cellStyle name="Normal 14 3 7 4 3 5" xfId="11421" xr:uid="{00000000-0005-0000-0000-0000DC460000}"/>
    <cellStyle name="Normal 14 3 7 4 3 6" xfId="11422" xr:uid="{00000000-0005-0000-0000-0000DD460000}"/>
    <cellStyle name="Normal 14 3 7 4 4" xfId="11423" xr:uid="{00000000-0005-0000-0000-0000DE460000}"/>
    <cellStyle name="Normal 14 3 7 4 4 2" xfId="11424" xr:uid="{00000000-0005-0000-0000-0000DF460000}"/>
    <cellStyle name="Normal 14 3 7 4 4 3" xfId="11425" xr:uid="{00000000-0005-0000-0000-0000E0460000}"/>
    <cellStyle name="Normal 14 3 7 4 5" xfId="11426" xr:uid="{00000000-0005-0000-0000-0000E1460000}"/>
    <cellStyle name="Normal 14 3 7 4 6" xfId="11427" xr:uid="{00000000-0005-0000-0000-0000E2460000}"/>
    <cellStyle name="Normal 14 3 7 4 7" xfId="11428" xr:uid="{00000000-0005-0000-0000-0000E3460000}"/>
    <cellStyle name="Normal 14 3 7 4 8" xfId="11429" xr:uid="{00000000-0005-0000-0000-0000E4460000}"/>
    <cellStyle name="Normal 14 3 7 5" xfId="11430" xr:uid="{00000000-0005-0000-0000-0000E5460000}"/>
    <cellStyle name="Normal 14 3 7 5 2" xfId="11431" xr:uid="{00000000-0005-0000-0000-0000E6460000}"/>
    <cellStyle name="Normal 14 3 7 5 2 2" xfId="11432" xr:uid="{00000000-0005-0000-0000-0000E7460000}"/>
    <cellStyle name="Normal 14 3 7 5 2 2 2" xfId="11433" xr:uid="{00000000-0005-0000-0000-0000E8460000}"/>
    <cellStyle name="Normal 14 3 7 5 2 2 3" xfId="11434" xr:uid="{00000000-0005-0000-0000-0000E9460000}"/>
    <cellStyle name="Normal 14 3 7 5 2 2 4" xfId="11435" xr:uid="{00000000-0005-0000-0000-0000EA460000}"/>
    <cellStyle name="Normal 14 3 7 5 2 2 5" xfId="11436" xr:uid="{00000000-0005-0000-0000-0000EB460000}"/>
    <cellStyle name="Normal 14 3 7 5 2 3" xfId="11437" xr:uid="{00000000-0005-0000-0000-0000EC460000}"/>
    <cellStyle name="Normal 14 3 7 5 2 4" xfId="11438" xr:uid="{00000000-0005-0000-0000-0000ED460000}"/>
    <cellStyle name="Normal 14 3 7 5 2 5" xfId="11439" xr:uid="{00000000-0005-0000-0000-0000EE460000}"/>
    <cellStyle name="Normal 14 3 7 5 2 6" xfId="11440" xr:uid="{00000000-0005-0000-0000-0000EF460000}"/>
    <cellStyle name="Normal 14 3 7 5 3" xfId="11441" xr:uid="{00000000-0005-0000-0000-0000F0460000}"/>
    <cellStyle name="Normal 14 3 7 5 3 2" xfId="11442" xr:uid="{00000000-0005-0000-0000-0000F1460000}"/>
    <cellStyle name="Normal 14 3 7 5 3 2 2" xfId="11443" xr:uid="{00000000-0005-0000-0000-0000F2460000}"/>
    <cellStyle name="Normal 14 3 7 5 3 2 3" xfId="11444" xr:uid="{00000000-0005-0000-0000-0000F3460000}"/>
    <cellStyle name="Normal 14 3 7 5 3 3" xfId="11445" xr:uid="{00000000-0005-0000-0000-0000F4460000}"/>
    <cellStyle name="Normal 14 3 7 5 3 4" xfId="11446" xr:uid="{00000000-0005-0000-0000-0000F5460000}"/>
    <cellStyle name="Normal 14 3 7 5 3 5" xfId="11447" xr:uid="{00000000-0005-0000-0000-0000F6460000}"/>
    <cellStyle name="Normal 14 3 7 5 3 6" xfId="11448" xr:uid="{00000000-0005-0000-0000-0000F7460000}"/>
    <cellStyle name="Normal 14 3 7 5 4" xfId="11449" xr:uid="{00000000-0005-0000-0000-0000F8460000}"/>
    <cellStyle name="Normal 14 3 7 5 4 2" xfId="11450" xr:uid="{00000000-0005-0000-0000-0000F9460000}"/>
    <cellStyle name="Normal 14 3 7 5 4 3" xfId="11451" xr:uid="{00000000-0005-0000-0000-0000FA460000}"/>
    <cellStyle name="Normal 14 3 7 5 5" xfId="11452" xr:uid="{00000000-0005-0000-0000-0000FB460000}"/>
    <cellStyle name="Normal 14 3 7 5 6" xfId="11453" xr:uid="{00000000-0005-0000-0000-0000FC460000}"/>
    <cellStyle name="Normal 14 3 7 5 7" xfId="11454" xr:uid="{00000000-0005-0000-0000-0000FD460000}"/>
    <cellStyle name="Normal 14 3 7 5 8" xfId="11455" xr:uid="{00000000-0005-0000-0000-0000FE460000}"/>
    <cellStyle name="Normal 14 3 7 6" xfId="11456" xr:uid="{00000000-0005-0000-0000-0000FF460000}"/>
    <cellStyle name="Normal 14 3 7 7" xfId="11457" xr:uid="{00000000-0005-0000-0000-000000470000}"/>
    <cellStyle name="Normal 14 3 8" xfId="11458" xr:uid="{00000000-0005-0000-0000-000001470000}"/>
    <cellStyle name="Normal 14 3 8 2" xfId="11459" xr:uid="{00000000-0005-0000-0000-000002470000}"/>
    <cellStyle name="Normal 14 3 8 2 2" xfId="11460" xr:uid="{00000000-0005-0000-0000-000003470000}"/>
    <cellStyle name="Normal 14 3 8 2 2 2" xfId="11461" xr:uid="{00000000-0005-0000-0000-000004470000}"/>
    <cellStyle name="Normal 14 3 8 2 3" xfId="11462" xr:uid="{00000000-0005-0000-0000-000005470000}"/>
    <cellStyle name="Normal 14 3 8 2 4" xfId="11463" xr:uid="{00000000-0005-0000-0000-000006470000}"/>
    <cellStyle name="Normal 14 3 8 3" xfId="11464" xr:uid="{00000000-0005-0000-0000-000007470000}"/>
    <cellStyle name="Normal 14 3 8 4" xfId="11465" xr:uid="{00000000-0005-0000-0000-000008470000}"/>
    <cellStyle name="Normal 14 3 8 4 2" xfId="11466" xr:uid="{00000000-0005-0000-0000-000009470000}"/>
    <cellStyle name="Normal 14 3 8 4 2 2" xfId="11467" xr:uid="{00000000-0005-0000-0000-00000A470000}"/>
    <cellStyle name="Normal 14 3 8 4 2 2 2" xfId="11468" xr:uid="{00000000-0005-0000-0000-00000B470000}"/>
    <cellStyle name="Normal 14 3 8 4 2 2 3" xfId="11469" xr:uid="{00000000-0005-0000-0000-00000C470000}"/>
    <cellStyle name="Normal 14 3 8 4 2 2 4" xfId="11470" xr:uid="{00000000-0005-0000-0000-00000D470000}"/>
    <cellStyle name="Normal 14 3 8 4 2 2 5" xfId="11471" xr:uid="{00000000-0005-0000-0000-00000E470000}"/>
    <cellStyle name="Normal 14 3 8 4 2 3" xfId="11472" xr:uid="{00000000-0005-0000-0000-00000F470000}"/>
    <cellStyle name="Normal 14 3 8 4 2 4" xfId="11473" xr:uid="{00000000-0005-0000-0000-000010470000}"/>
    <cellStyle name="Normal 14 3 8 4 2 5" xfId="11474" xr:uid="{00000000-0005-0000-0000-000011470000}"/>
    <cellStyle name="Normal 14 3 8 4 2 6" xfId="11475" xr:uid="{00000000-0005-0000-0000-000012470000}"/>
    <cellStyle name="Normal 14 3 8 4 3" xfId="11476" xr:uid="{00000000-0005-0000-0000-000013470000}"/>
    <cellStyle name="Normal 14 3 8 4 3 2" xfId="11477" xr:uid="{00000000-0005-0000-0000-000014470000}"/>
    <cellStyle name="Normal 14 3 8 4 3 2 2" xfId="11478" xr:uid="{00000000-0005-0000-0000-000015470000}"/>
    <cellStyle name="Normal 14 3 8 4 3 2 3" xfId="11479" xr:uid="{00000000-0005-0000-0000-000016470000}"/>
    <cellStyle name="Normal 14 3 8 4 3 3" xfId="11480" xr:uid="{00000000-0005-0000-0000-000017470000}"/>
    <cellStyle name="Normal 14 3 8 4 3 4" xfId="11481" xr:uid="{00000000-0005-0000-0000-000018470000}"/>
    <cellStyle name="Normal 14 3 8 4 3 5" xfId="11482" xr:uid="{00000000-0005-0000-0000-000019470000}"/>
    <cellStyle name="Normal 14 3 8 4 3 6" xfId="11483" xr:uid="{00000000-0005-0000-0000-00001A470000}"/>
    <cellStyle name="Normal 14 3 8 4 4" xfId="11484" xr:uid="{00000000-0005-0000-0000-00001B470000}"/>
    <cellStyle name="Normal 14 3 8 4 4 2" xfId="11485" xr:uid="{00000000-0005-0000-0000-00001C470000}"/>
    <cellStyle name="Normal 14 3 8 4 4 3" xfId="11486" xr:uid="{00000000-0005-0000-0000-00001D470000}"/>
    <cellStyle name="Normal 14 3 8 4 5" xfId="11487" xr:uid="{00000000-0005-0000-0000-00001E470000}"/>
    <cellStyle name="Normal 14 3 8 4 6" xfId="11488" xr:uid="{00000000-0005-0000-0000-00001F470000}"/>
    <cellStyle name="Normal 14 3 8 4 7" xfId="11489" xr:uid="{00000000-0005-0000-0000-000020470000}"/>
    <cellStyle name="Normal 14 3 8 4 8" xfId="11490" xr:uid="{00000000-0005-0000-0000-000021470000}"/>
    <cellStyle name="Normal 14 3 8 5" xfId="11491" xr:uid="{00000000-0005-0000-0000-000022470000}"/>
    <cellStyle name="Normal 14 3 8 5 2" xfId="11492" xr:uid="{00000000-0005-0000-0000-000023470000}"/>
    <cellStyle name="Normal 14 3 8 5 2 2" xfId="11493" xr:uid="{00000000-0005-0000-0000-000024470000}"/>
    <cellStyle name="Normal 14 3 8 5 2 2 2" xfId="11494" xr:uid="{00000000-0005-0000-0000-000025470000}"/>
    <cellStyle name="Normal 14 3 8 5 2 2 3" xfId="11495" xr:uid="{00000000-0005-0000-0000-000026470000}"/>
    <cellStyle name="Normal 14 3 8 5 2 2 4" xfId="11496" xr:uid="{00000000-0005-0000-0000-000027470000}"/>
    <cellStyle name="Normal 14 3 8 5 2 2 5" xfId="11497" xr:uid="{00000000-0005-0000-0000-000028470000}"/>
    <cellStyle name="Normal 14 3 8 5 2 3" xfId="11498" xr:uid="{00000000-0005-0000-0000-000029470000}"/>
    <cellStyle name="Normal 14 3 8 5 2 4" xfId="11499" xr:uid="{00000000-0005-0000-0000-00002A470000}"/>
    <cellStyle name="Normal 14 3 8 5 2 5" xfId="11500" xr:uid="{00000000-0005-0000-0000-00002B470000}"/>
    <cellStyle name="Normal 14 3 8 5 2 6" xfId="11501" xr:uid="{00000000-0005-0000-0000-00002C470000}"/>
    <cellStyle name="Normal 14 3 8 5 3" xfId="11502" xr:uid="{00000000-0005-0000-0000-00002D470000}"/>
    <cellStyle name="Normal 14 3 8 5 3 2" xfId="11503" xr:uid="{00000000-0005-0000-0000-00002E470000}"/>
    <cellStyle name="Normal 14 3 8 5 3 2 2" xfId="11504" xr:uid="{00000000-0005-0000-0000-00002F470000}"/>
    <cellStyle name="Normal 14 3 8 5 3 2 3" xfId="11505" xr:uid="{00000000-0005-0000-0000-000030470000}"/>
    <cellStyle name="Normal 14 3 8 5 3 3" xfId="11506" xr:uid="{00000000-0005-0000-0000-000031470000}"/>
    <cellStyle name="Normal 14 3 8 5 3 4" xfId="11507" xr:uid="{00000000-0005-0000-0000-000032470000}"/>
    <cellStyle name="Normal 14 3 8 5 3 5" xfId="11508" xr:uid="{00000000-0005-0000-0000-000033470000}"/>
    <cellStyle name="Normal 14 3 8 5 3 6" xfId="11509" xr:uid="{00000000-0005-0000-0000-000034470000}"/>
    <cellStyle name="Normal 14 3 8 5 4" xfId="11510" xr:uid="{00000000-0005-0000-0000-000035470000}"/>
    <cellStyle name="Normal 14 3 8 5 4 2" xfId="11511" xr:uid="{00000000-0005-0000-0000-000036470000}"/>
    <cellStyle name="Normal 14 3 8 5 4 3" xfId="11512" xr:uid="{00000000-0005-0000-0000-000037470000}"/>
    <cellStyle name="Normal 14 3 8 5 5" xfId="11513" xr:uid="{00000000-0005-0000-0000-000038470000}"/>
    <cellStyle name="Normal 14 3 8 5 6" xfId="11514" xr:uid="{00000000-0005-0000-0000-000039470000}"/>
    <cellStyle name="Normal 14 3 8 5 7" xfId="11515" xr:uid="{00000000-0005-0000-0000-00003A470000}"/>
    <cellStyle name="Normal 14 3 8 5 8" xfId="11516" xr:uid="{00000000-0005-0000-0000-00003B470000}"/>
    <cellStyle name="Normal 14 3 8 6" xfId="11517" xr:uid="{00000000-0005-0000-0000-00003C470000}"/>
    <cellStyle name="Normal 14 3 8 7" xfId="11518" xr:uid="{00000000-0005-0000-0000-00003D470000}"/>
    <cellStyle name="Normal 14 3 9" xfId="11519" xr:uid="{00000000-0005-0000-0000-00003E470000}"/>
    <cellStyle name="Normal 14 3 9 2" xfId="11520" xr:uid="{00000000-0005-0000-0000-00003F470000}"/>
    <cellStyle name="Normal 14 3 9 2 2" xfId="11521" xr:uid="{00000000-0005-0000-0000-000040470000}"/>
    <cellStyle name="Normal 14 3 9 2 2 2" xfId="11522" xr:uid="{00000000-0005-0000-0000-000041470000}"/>
    <cellStyle name="Normal 14 3 9 2 3" xfId="11523" xr:uid="{00000000-0005-0000-0000-000042470000}"/>
    <cellStyle name="Normal 14 3 9 2 4" xfId="11524" xr:uid="{00000000-0005-0000-0000-000043470000}"/>
    <cellStyle name="Normal 14 3 9 3" xfId="11525" xr:uid="{00000000-0005-0000-0000-000044470000}"/>
    <cellStyle name="Normal 14 3 9 4" xfId="11526" xr:uid="{00000000-0005-0000-0000-000045470000}"/>
    <cellStyle name="Normal 14 3 9 4 2" xfId="11527" xr:uid="{00000000-0005-0000-0000-000046470000}"/>
    <cellStyle name="Normal 14 3 9 4 2 2" xfId="11528" xr:uid="{00000000-0005-0000-0000-000047470000}"/>
    <cellStyle name="Normal 14 3 9 4 2 2 2" xfId="11529" xr:uid="{00000000-0005-0000-0000-000048470000}"/>
    <cellStyle name="Normal 14 3 9 4 2 2 3" xfId="11530" xr:uid="{00000000-0005-0000-0000-000049470000}"/>
    <cellStyle name="Normal 14 3 9 4 2 2 4" xfId="11531" xr:uid="{00000000-0005-0000-0000-00004A470000}"/>
    <cellStyle name="Normal 14 3 9 4 2 2 5" xfId="11532" xr:uid="{00000000-0005-0000-0000-00004B470000}"/>
    <cellStyle name="Normal 14 3 9 4 2 3" xfId="11533" xr:uid="{00000000-0005-0000-0000-00004C470000}"/>
    <cellStyle name="Normal 14 3 9 4 2 4" xfId="11534" xr:uid="{00000000-0005-0000-0000-00004D470000}"/>
    <cellStyle name="Normal 14 3 9 4 2 5" xfId="11535" xr:uid="{00000000-0005-0000-0000-00004E470000}"/>
    <cellStyle name="Normal 14 3 9 4 2 6" xfId="11536" xr:uid="{00000000-0005-0000-0000-00004F470000}"/>
    <cellStyle name="Normal 14 3 9 4 3" xfId="11537" xr:uid="{00000000-0005-0000-0000-000050470000}"/>
    <cellStyle name="Normal 14 3 9 4 3 2" xfId="11538" xr:uid="{00000000-0005-0000-0000-000051470000}"/>
    <cellStyle name="Normal 14 3 9 4 3 2 2" xfId="11539" xr:uid="{00000000-0005-0000-0000-000052470000}"/>
    <cellStyle name="Normal 14 3 9 4 3 2 3" xfId="11540" xr:uid="{00000000-0005-0000-0000-000053470000}"/>
    <cellStyle name="Normal 14 3 9 4 3 3" xfId="11541" xr:uid="{00000000-0005-0000-0000-000054470000}"/>
    <cellStyle name="Normal 14 3 9 4 3 4" xfId="11542" xr:uid="{00000000-0005-0000-0000-000055470000}"/>
    <cellStyle name="Normal 14 3 9 4 3 5" xfId="11543" xr:uid="{00000000-0005-0000-0000-000056470000}"/>
    <cellStyle name="Normal 14 3 9 4 3 6" xfId="11544" xr:uid="{00000000-0005-0000-0000-000057470000}"/>
    <cellStyle name="Normal 14 3 9 4 4" xfId="11545" xr:uid="{00000000-0005-0000-0000-000058470000}"/>
    <cellStyle name="Normal 14 3 9 4 4 2" xfId="11546" xr:uid="{00000000-0005-0000-0000-000059470000}"/>
    <cellStyle name="Normal 14 3 9 4 4 3" xfId="11547" xr:uid="{00000000-0005-0000-0000-00005A470000}"/>
    <cellStyle name="Normal 14 3 9 4 5" xfId="11548" xr:uid="{00000000-0005-0000-0000-00005B470000}"/>
    <cellStyle name="Normal 14 3 9 4 6" xfId="11549" xr:uid="{00000000-0005-0000-0000-00005C470000}"/>
    <cellStyle name="Normal 14 3 9 4 7" xfId="11550" xr:uid="{00000000-0005-0000-0000-00005D470000}"/>
    <cellStyle name="Normal 14 3 9 4 8" xfId="11551" xr:uid="{00000000-0005-0000-0000-00005E470000}"/>
    <cellStyle name="Normal 14 3 9 5" xfId="11552" xr:uid="{00000000-0005-0000-0000-00005F470000}"/>
    <cellStyle name="Normal 14 3 9 5 2" xfId="11553" xr:uid="{00000000-0005-0000-0000-000060470000}"/>
    <cellStyle name="Normal 14 3 9 5 2 2" xfId="11554" xr:uid="{00000000-0005-0000-0000-000061470000}"/>
    <cellStyle name="Normal 14 3 9 5 2 2 2" xfId="11555" xr:uid="{00000000-0005-0000-0000-000062470000}"/>
    <cellStyle name="Normal 14 3 9 5 2 2 3" xfId="11556" xr:uid="{00000000-0005-0000-0000-000063470000}"/>
    <cellStyle name="Normal 14 3 9 5 2 2 4" xfId="11557" xr:uid="{00000000-0005-0000-0000-000064470000}"/>
    <cellStyle name="Normal 14 3 9 5 2 2 5" xfId="11558" xr:uid="{00000000-0005-0000-0000-000065470000}"/>
    <cellStyle name="Normal 14 3 9 5 2 3" xfId="11559" xr:uid="{00000000-0005-0000-0000-000066470000}"/>
    <cellStyle name="Normal 14 3 9 5 2 4" xfId="11560" xr:uid="{00000000-0005-0000-0000-000067470000}"/>
    <cellStyle name="Normal 14 3 9 5 2 5" xfId="11561" xr:uid="{00000000-0005-0000-0000-000068470000}"/>
    <cellStyle name="Normal 14 3 9 5 2 6" xfId="11562" xr:uid="{00000000-0005-0000-0000-000069470000}"/>
    <cellStyle name="Normal 14 3 9 5 3" xfId="11563" xr:uid="{00000000-0005-0000-0000-00006A470000}"/>
    <cellStyle name="Normal 14 3 9 5 3 2" xfId="11564" xr:uid="{00000000-0005-0000-0000-00006B470000}"/>
    <cellStyle name="Normal 14 3 9 5 3 2 2" xfId="11565" xr:uid="{00000000-0005-0000-0000-00006C470000}"/>
    <cellStyle name="Normal 14 3 9 5 3 2 3" xfId="11566" xr:uid="{00000000-0005-0000-0000-00006D470000}"/>
    <cellStyle name="Normal 14 3 9 5 3 3" xfId="11567" xr:uid="{00000000-0005-0000-0000-00006E470000}"/>
    <cellStyle name="Normal 14 3 9 5 3 4" xfId="11568" xr:uid="{00000000-0005-0000-0000-00006F470000}"/>
    <cellStyle name="Normal 14 3 9 5 3 5" xfId="11569" xr:uid="{00000000-0005-0000-0000-000070470000}"/>
    <cellStyle name="Normal 14 3 9 5 3 6" xfId="11570" xr:uid="{00000000-0005-0000-0000-000071470000}"/>
    <cellStyle name="Normal 14 3 9 5 4" xfId="11571" xr:uid="{00000000-0005-0000-0000-000072470000}"/>
    <cellStyle name="Normal 14 3 9 5 4 2" xfId="11572" xr:uid="{00000000-0005-0000-0000-000073470000}"/>
    <cellStyle name="Normal 14 3 9 5 4 3" xfId="11573" xr:uid="{00000000-0005-0000-0000-000074470000}"/>
    <cellStyle name="Normal 14 3 9 5 5" xfId="11574" xr:uid="{00000000-0005-0000-0000-000075470000}"/>
    <cellStyle name="Normal 14 3 9 5 6" xfId="11575" xr:uid="{00000000-0005-0000-0000-000076470000}"/>
    <cellStyle name="Normal 14 3 9 5 7" xfId="11576" xr:uid="{00000000-0005-0000-0000-000077470000}"/>
    <cellStyle name="Normal 14 3 9 5 8" xfId="11577" xr:uid="{00000000-0005-0000-0000-000078470000}"/>
    <cellStyle name="Normal 14 3 9 6" xfId="11578" xr:uid="{00000000-0005-0000-0000-000079470000}"/>
    <cellStyle name="Normal 14 3 9 7" xfId="11579" xr:uid="{00000000-0005-0000-0000-00007A470000}"/>
    <cellStyle name="Normal 14 30" xfId="11580" xr:uid="{00000000-0005-0000-0000-00007B470000}"/>
    <cellStyle name="Normal 14 30 2" xfId="11581" xr:uid="{00000000-0005-0000-0000-00007C470000}"/>
    <cellStyle name="Normal 14 30 2 2" xfId="11582" xr:uid="{00000000-0005-0000-0000-00007D470000}"/>
    <cellStyle name="Normal 14 30 2 2 2" xfId="11583" xr:uid="{00000000-0005-0000-0000-00007E470000}"/>
    <cellStyle name="Normal 14 30 2 3" xfId="11584" xr:uid="{00000000-0005-0000-0000-00007F470000}"/>
    <cellStyle name="Normal 14 30 2 4" xfId="11585" xr:uid="{00000000-0005-0000-0000-000080470000}"/>
    <cellStyle name="Normal 14 30 3" xfId="11586" xr:uid="{00000000-0005-0000-0000-000081470000}"/>
    <cellStyle name="Normal 14 30 4" xfId="11587" xr:uid="{00000000-0005-0000-0000-000082470000}"/>
    <cellStyle name="Normal 14 30 4 2" xfId="11588" xr:uid="{00000000-0005-0000-0000-000083470000}"/>
    <cellStyle name="Normal 14 30 4 2 2" xfId="11589" xr:uid="{00000000-0005-0000-0000-000084470000}"/>
    <cellStyle name="Normal 14 30 4 2 2 2" xfId="11590" xr:uid="{00000000-0005-0000-0000-000085470000}"/>
    <cellStyle name="Normal 14 30 4 2 2 3" xfId="11591" xr:uid="{00000000-0005-0000-0000-000086470000}"/>
    <cellStyle name="Normal 14 30 4 2 2 4" xfId="11592" xr:uid="{00000000-0005-0000-0000-000087470000}"/>
    <cellStyle name="Normal 14 30 4 2 2 5" xfId="11593" xr:uid="{00000000-0005-0000-0000-000088470000}"/>
    <cellStyle name="Normal 14 30 4 2 3" xfId="11594" xr:uid="{00000000-0005-0000-0000-000089470000}"/>
    <cellStyle name="Normal 14 30 4 2 4" xfId="11595" xr:uid="{00000000-0005-0000-0000-00008A470000}"/>
    <cellStyle name="Normal 14 30 4 2 5" xfId="11596" xr:uid="{00000000-0005-0000-0000-00008B470000}"/>
    <cellStyle name="Normal 14 30 4 2 6" xfId="11597" xr:uid="{00000000-0005-0000-0000-00008C470000}"/>
    <cellStyle name="Normal 14 30 4 3" xfId="11598" xr:uid="{00000000-0005-0000-0000-00008D470000}"/>
    <cellStyle name="Normal 14 30 4 3 2" xfId="11599" xr:uid="{00000000-0005-0000-0000-00008E470000}"/>
    <cellStyle name="Normal 14 30 4 3 2 2" xfId="11600" xr:uid="{00000000-0005-0000-0000-00008F470000}"/>
    <cellStyle name="Normal 14 30 4 3 2 3" xfId="11601" xr:uid="{00000000-0005-0000-0000-000090470000}"/>
    <cellStyle name="Normal 14 30 4 3 3" xfId="11602" xr:uid="{00000000-0005-0000-0000-000091470000}"/>
    <cellStyle name="Normal 14 30 4 3 4" xfId="11603" xr:uid="{00000000-0005-0000-0000-000092470000}"/>
    <cellStyle name="Normal 14 30 4 3 5" xfId="11604" xr:uid="{00000000-0005-0000-0000-000093470000}"/>
    <cellStyle name="Normal 14 30 4 3 6" xfId="11605" xr:uid="{00000000-0005-0000-0000-000094470000}"/>
    <cellStyle name="Normal 14 30 4 4" xfId="11606" xr:uid="{00000000-0005-0000-0000-000095470000}"/>
    <cellStyle name="Normal 14 30 4 4 2" xfId="11607" xr:uid="{00000000-0005-0000-0000-000096470000}"/>
    <cellStyle name="Normal 14 30 4 4 3" xfId="11608" xr:uid="{00000000-0005-0000-0000-000097470000}"/>
    <cellStyle name="Normal 14 30 4 5" xfId="11609" xr:uid="{00000000-0005-0000-0000-000098470000}"/>
    <cellStyle name="Normal 14 30 4 6" xfId="11610" xr:uid="{00000000-0005-0000-0000-000099470000}"/>
    <cellStyle name="Normal 14 30 4 7" xfId="11611" xr:uid="{00000000-0005-0000-0000-00009A470000}"/>
    <cellStyle name="Normal 14 30 4 8" xfId="11612" xr:uid="{00000000-0005-0000-0000-00009B470000}"/>
    <cellStyle name="Normal 14 30 5" xfId="11613" xr:uid="{00000000-0005-0000-0000-00009C470000}"/>
    <cellStyle name="Normal 14 30 5 2" xfId="11614" xr:uid="{00000000-0005-0000-0000-00009D470000}"/>
    <cellStyle name="Normal 14 30 5 2 2" xfId="11615" xr:uid="{00000000-0005-0000-0000-00009E470000}"/>
    <cellStyle name="Normal 14 30 5 2 2 2" xfId="11616" xr:uid="{00000000-0005-0000-0000-00009F470000}"/>
    <cellStyle name="Normal 14 30 5 2 2 3" xfId="11617" xr:uid="{00000000-0005-0000-0000-0000A0470000}"/>
    <cellStyle name="Normal 14 30 5 2 2 4" xfId="11618" xr:uid="{00000000-0005-0000-0000-0000A1470000}"/>
    <cellStyle name="Normal 14 30 5 2 2 5" xfId="11619" xr:uid="{00000000-0005-0000-0000-0000A2470000}"/>
    <cellStyle name="Normal 14 30 5 2 3" xfId="11620" xr:uid="{00000000-0005-0000-0000-0000A3470000}"/>
    <cellStyle name="Normal 14 30 5 2 4" xfId="11621" xr:uid="{00000000-0005-0000-0000-0000A4470000}"/>
    <cellStyle name="Normal 14 30 5 2 5" xfId="11622" xr:uid="{00000000-0005-0000-0000-0000A5470000}"/>
    <cellStyle name="Normal 14 30 5 2 6" xfId="11623" xr:uid="{00000000-0005-0000-0000-0000A6470000}"/>
    <cellStyle name="Normal 14 30 5 3" xfId="11624" xr:uid="{00000000-0005-0000-0000-0000A7470000}"/>
    <cellStyle name="Normal 14 30 5 3 2" xfId="11625" xr:uid="{00000000-0005-0000-0000-0000A8470000}"/>
    <cellStyle name="Normal 14 30 5 3 2 2" xfId="11626" xr:uid="{00000000-0005-0000-0000-0000A9470000}"/>
    <cellStyle name="Normal 14 30 5 3 2 3" xfId="11627" xr:uid="{00000000-0005-0000-0000-0000AA470000}"/>
    <cellStyle name="Normal 14 30 5 3 3" xfId="11628" xr:uid="{00000000-0005-0000-0000-0000AB470000}"/>
    <cellStyle name="Normal 14 30 5 3 4" xfId="11629" xr:uid="{00000000-0005-0000-0000-0000AC470000}"/>
    <cellStyle name="Normal 14 30 5 3 5" xfId="11630" xr:uid="{00000000-0005-0000-0000-0000AD470000}"/>
    <cellStyle name="Normal 14 30 5 3 6" xfId="11631" xr:uid="{00000000-0005-0000-0000-0000AE470000}"/>
    <cellStyle name="Normal 14 30 5 4" xfId="11632" xr:uid="{00000000-0005-0000-0000-0000AF470000}"/>
    <cellStyle name="Normal 14 30 5 4 2" xfId="11633" xr:uid="{00000000-0005-0000-0000-0000B0470000}"/>
    <cellStyle name="Normal 14 30 5 4 3" xfId="11634" xr:uid="{00000000-0005-0000-0000-0000B1470000}"/>
    <cellStyle name="Normal 14 30 5 5" xfId="11635" xr:uid="{00000000-0005-0000-0000-0000B2470000}"/>
    <cellStyle name="Normal 14 30 5 6" xfId="11636" xr:uid="{00000000-0005-0000-0000-0000B3470000}"/>
    <cellStyle name="Normal 14 30 5 7" xfId="11637" xr:uid="{00000000-0005-0000-0000-0000B4470000}"/>
    <cellStyle name="Normal 14 30 5 8" xfId="11638" xr:uid="{00000000-0005-0000-0000-0000B5470000}"/>
    <cellStyle name="Normal 14 30 6" xfId="11639" xr:uid="{00000000-0005-0000-0000-0000B6470000}"/>
    <cellStyle name="Normal 14 30 7" xfId="11640" xr:uid="{00000000-0005-0000-0000-0000B7470000}"/>
    <cellStyle name="Normal 14 31" xfId="11641" xr:uid="{00000000-0005-0000-0000-0000B8470000}"/>
    <cellStyle name="Normal 14 31 2" xfId="11642" xr:uid="{00000000-0005-0000-0000-0000B9470000}"/>
    <cellStyle name="Normal 14 31 2 2" xfId="11643" xr:uid="{00000000-0005-0000-0000-0000BA470000}"/>
    <cellStyle name="Normal 14 31 2 2 2" xfId="11644" xr:uid="{00000000-0005-0000-0000-0000BB470000}"/>
    <cellStyle name="Normal 14 31 2 3" xfId="11645" xr:uid="{00000000-0005-0000-0000-0000BC470000}"/>
    <cellStyle name="Normal 14 31 2 4" xfId="11646" xr:uid="{00000000-0005-0000-0000-0000BD470000}"/>
    <cellStyle name="Normal 14 31 3" xfId="11647" xr:uid="{00000000-0005-0000-0000-0000BE470000}"/>
    <cellStyle name="Normal 14 31 4" xfId="11648" xr:uid="{00000000-0005-0000-0000-0000BF470000}"/>
    <cellStyle name="Normal 14 31 4 2" xfId="11649" xr:uid="{00000000-0005-0000-0000-0000C0470000}"/>
    <cellStyle name="Normal 14 31 4 2 2" xfId="11650" xr:uid="{00000000-0005-0000-0000-0000C1470000}"/>
    <cellStyle name="Normal 14 31 4 2 2 2" xfId="11651" xr:uid="{00000000-0005-0000-0000-0000C2470000}"/>
    <cellStyle name="Normal 14 31 4 2 2 3" xfId="11652" xr:uid="{00000000-0005-0000-0000-0000C3470000}"/>
    <cellStyle name="Normal 14 31 4 2 2 4" xfId="11653" xr:uid="{00000000-0005-0000-0000-0000C4470000}"/>
    <cellStyle name="Normal 14 31 4 2 2 5" xfId="11654" xr:uid="{00000000-0005-0000-0000-0000C5470000}"/>
    <cellStyle name="Normal 14 31 4 2 3" xfId="11655" xr:uid="{00000000-0005-0000-0000-0000C6470000}"/>
    <cellStyle name="Normal 14 31 4 2 4" xfId="11656" xr:uid="{00000000-0005-0000-0000-0000C7470000}"/>
    <cellStyle name="Normal 14 31 4 2 5" xfId="11657" xr:uid="{00000000-0005-0000-0000-0000C8470000}"/>
    <cellStyle name="Normal 14 31 4 2 6" xfId="11658" xr:uid="{00000000-0005-0000-0000-0000C9470000}"/>
    <cellStyle name="Normal 14 31 4 3" xfId="11659" xr:uid="{00000000-0005-0000-0000-0000CA470000}"/>
    <cellStyle name="Normal 14 31 4 3 2" xfId="11660" xr:uid="{00000000-0005-0000-0000-0000CB470000}"/>
    <cellStyle name="Normal 14 31 4 3 2 2" xfId="11661" xr:uid="{00000000-0005-0000-0000-0000CC470000}"/>
    <cellStyle name="Normal 14 31 4 3 2 3" xfId="11662" xr:uid="{00000000-0005-0000-0000-0000CD470000}"/>
    <cellStyle name="Normal 14 31 4 3 3" xfId="11663" xr:uid="{00000000-0005-0000-0000-0000CE470000}"/>
    <cellStyle name="Normal 14 31 4 3 4" xfId="11664" xr:uid="{00000000-0005-0000-0000-0000CF470000}"/>
    <cellStyle name="Normal 14 31 4 3 5" xfId="11665" xr:uid="{00000000-0005-0000-0000-0000D0470000}"/>
    <cellStyle name="Normal 14 31 4 3 6" xfId="11666" xr:uid="{00000000-0005-0000-0000-0000D1470000}"/>
    <cellStyle name="Normal 14 31 4 4" xfId="11667" xr:uid="{00000000-0005-0000-0000-0000D2470000}"/>
    <cellStyle name="Normal 14 31 4 4 2" xfId="11668" xr:uid="{00000000-0005-0000-0000-0000D3470000}"/>
    <cellStyle name="Normal 14 31 4 4 3" xfId="11669" xr:uid="{00000000-0005-0000-0000-0000D4470000}"/>
    <cellStyle name="Normal 14 31 4 5" xfId="11670" xr:uid="{00000000-0005-0000-0000-0000D5470000}"/>
    <cellStyle name="Normal 14 31 4 6" xfId="11671" xr:uid="{00000000-0005-0000-0000-0000D6470000}"/>
    <cellStyle name="Normal 14 31 4 7" xfId="11672" xr:uid="{00000000-0005-0000-0000-0000D7470000}"/>
    <cellStyle name="Normal 14 31 4 8" xfId="11673" xr:uid="{00000000-0005-0000-0000-0000D8470000}"/>
    <cellStyle name="Normal 14 31 5" xfId="11674" xr:uid="{00000000-0005-0000-0000-0000D9470000}"/>
    <cellStyle name="Normal 14 31 5 2" xfId="11675" xr:uid="{00000000-0005-0000-0000-0000DA470000}"/>
    <cellStyle name="Normal 14 31 5 2 2" xfId="11676" xr:uid="{00000000-0005-0000-0000-0000DB470000}"/>
    <cellStyle name="Normal 14 31 5 2 2 2" xfId="11677" xr:uid="{00000000-0005-0000-0000-0000DC470000}"/>
    <cellStyle name="Normal 14 31 5 2 2 3" xfId="11678" xr:uid="{00000000-0005-0000-0000-0000DD470000}"/>
    <cellStyle name="Normal 14 31 5 2 2 4" xfId="11679" xr:uid="{00000000-0005-0000-0000-0000DE470000}"/>
    <cellStyle name="Normal 14 31 5 2 2 5" xfId="11680" xr:uid="{00000000-0005-0000-0000-0000DF470000}"/>
    <cellStyle name="Normal 14 31 5 2 3" xfId="11681" xr:uid="{00000000-0005-0000-0000-0000E0470000}"/>
    <cellStyle name="Normal 14 31 5 2 4" xfId="11682" xr:uid="{00000000-0005-0000-0000-0000E1470000}"/>
    <cellStyle name="Normal 14 31 5 2 5" xfId="11683" xr:uid="{00000000-0005-0000-0000-0000E2470000}"/>
    <cellStyle name="Normal 14 31 5 2 6" xfId="11684" xr:uid="{00000000-0005-0000-0000-0000E3470000}"/>
    <cellStyle name="Normal 14 31 5 3" xfId="11685" xr:uid="{00000000-0005-0000-0000-0000E4470000}"/>
    <cellStyle name="Normal 14 31 5 3 2" xfId="11686" xr:uid="{00000000-0005-0000-0000-0000E5470000}"/>
    <cellStyle name="Normal 14 31 5 3 2 2" xfId="11687" xr:uid="{00000000-0005-0000-0000-0000E6470000}"/>
    <cellStyle name="Normal 14 31 5 3 2 3" xfId="11688" xr:uid="{00000000-0005-0000-0000-0000E7470000}"/>
    <cellStyle name="Normal 14 31 5 3 3" xfId="11689" xr:uid="{00000000-0005-0000-0000-0000E8470000}"/>
    <cellStyle name="Normal 14 31 5 3 4" xfId="11690" xr:uid="{00000000-0005-0000-0000-0000E9470000}"/>
    <cellStyle name="Normal 14 31 5 3 5" xfId="11691" xr:uid="{00000000-0005-0000-0000-0000EA470000}"/>
    <cellStyle name="Normal 14 31 5 3 6" xfId="11692" xr:uid="{00000000-0005-0000-0000-0000EB470000}"/>
    <cellStyle name="Normal 14 31 5 4" xfId="11693" xr:uid="{00000000-0005-0000-0000-0000EC470000}"/>
    <cellStyle name="Normal 14 31 5 4 2" xfId="11694" xr:uid="{00000000-0005-0000-0000-0000ED470000}"/>
    <cellStyle name="Normal 14 31 5 4 3" xfId="11695" xr:uid="{00000000-0005-0000-0000-0000EE470000}"/>
    <cellStyle name="Normal 14 31 5 5" xfId="11696" xr:uid="{00000000-0005-0000-0000-0000EF470000}"/>
    <cellStyle name="Normal 14 31 5 6" xfId="11697" xr:uid="{00000000-0005-0000-0000-0000F0470000}"/>
    <cellStyle name="Normal 14 31 5 7" xfId="11698" xr:uid="{00000000-0005-0000-0000-0000F1470000}"/>
    <cellStyle name="Normal 14 31 5 8" xfId="11699" xr:uid="{00000000-0005-0000-0000-0000F2470000}"/>
    <cellStyle name="Normal 14 31 6" xfId="11700" xr:uid="{00000000-0005-0000-0000-0000F3470000}"/>
    <cellStyle name="Normal 14 31 7" xfId="11701" xr:uid="{00000000-0005-0000-0000-0000F4470000}"/>
    <cellStyle name="Normal 14 32" xfId="11702" xr:uid="{00000000-0005-0000-0000-0000F5470000}"/>
    <cellStyle name="Normal 14 32 2" xfId="11703" xr:uid="{00000000-0005-0000-0000-0000F6470000}"/>
    <cellStyle name="Normal 14 32 2 2" xfId="11704" xr:uid="{00000000-0005-0000-0000-0000F7470000}"/>
    <cellStyle name="Normal 14 32 2 2 2" xfId="11705" xr:uid="{00000000-0005-0000-0000-0000F8470000}"/>
    <cellStyle name="Normal 14 32 2 3" xfId="11706" xr:uid="{00000000-0005-0000-0000-0000F9470000}"/>
    <cellStyle name="Normal 14 32 2 4" xfId="11707" xr:uid="{00000000-0005-0000-0000-0000FA470000}"/>
    <cellStyle name="Normal 14 32 3" xfId="11708" xr:uid="{00000000-0005-0000-0000-0000FB470000}"/>
    <cellStyle name="Normal 14 32 4" xfId="11709" xr:uid="{00000000-0005-0000-0000-0000FC470000}"/>
    <cellStyle name="Normal 14 32 4 2" xfId="11710" xr:uid="{00000000-0005-0000-0000-0000FD470000}"/>
    <cellStyle name="Normal 14 32 4 2 2" xfId="11711" xr:uid="{00000000-0005-0000-0000-0000FE470000}"/>
    <cellStyle name="Normal 14 32 4 2 2 2" xfId="11712" xr:uid="{00000000-0005-0000-0000-0000FF470000}"/>
    <cellStyle name="Normal 14 32 4 2 2 3" xfId="11713" xr:uid="{00000000-0005-0000-0000-000000480000}"/>
    <cellStyle name="Normal 14 32 4 2 2 4" xfId="11714" xr:uid="{00000000-0005-0000-0000-000001480000}"/>
    <cellStyle name="Normal 14 32 4 2 2 5" xfId="11715" xr:uid="{00000000-0005-0000-0000-000002480000}"/>
    <cellStyle name="Normal 14 32 4 2 3" xfId="11716" xr:uid="{00000000-0005-0000-0000-000003480000}"/>
    <cellStyle name="Normal 14 32 4 2 4" xfId="11717" xr:uid="{00000000-0005-0000-0000-000004480000}"/>
    <cellStyle name="Normal 14 32 4 2 5" xfId="11718" xr:uid="{00000000-0005-0000-0000-000005480000}"/>
    <cellStyle name="Normal 14 32 4 2 6" xfId="11719" xr:uid="{00000000-0005-0000-0000-000006480000}"/>
    <cellStyle name="Normal 14 32 4 3" xfId="11720" xr:uid="{00000000-0005-0000-0000-000007480000}"/>
    <cellStyle name="Normal 14 32 4 3 2" xfId="11721" xr:uid="{00000000-0005-0000-0000-000008480000}"/>
    <cellStyle name="Normal 14 32 4 3 2 2" xfId="11722" xr:uid="{00000000-0005-0000-0000-000009480000}"/>
    <cellStyle name="Normal 14 32 4 3 2 3" xfId="11723" xr:uid="{00000000-0005-0000-0000-00000A480000}"/>
    <cellStyle name="Normal 14 32 4 3 3" xfId="11724" xr:uid="{00000000-0005-0000-0000-00000B480000}"/>
    <cellStyle name="Normal 14 32 4 3 4" xfId="11725" xr:uid="{00000000-0005-0000-0000-00000C480000}"/>
    <cellStyle name="Normal 14 32 4 3 5" xfId="11726" xr:uid="{00000000-0005-0000-0000-00000D480000}"/>
    <cellStyle name="Normal 14 32 4 3 6" xfId="11727" xr:uid="{00000000-0005-0000-0000-00000E480000}"/>
    <cellStyle name="Normal 14 32 4 4" xfId="11728" xr:uid="{00000000-0005-0000-0000-00000F480000}"/>
    <cellStyle name="Normal 14 32 4 4 2" xfId="11729" xr:uid="{00000000-0005-0000-0000-000010480000}"/>
    <cellStyle name="Normal 14 32 4 4 3" xfId="11730" xr:uid="{00000000-0005-0000-0000-000011480000}"/>
    <cellStyle name="Normal 14 32 4 5" xfId="11731" xr:uid="{00000000-0005-0000-0000-000012480000}"/>
    <cellStyle name="Normal 14 32 4 6" xfId="11732" xr:uid="{00000000-0005-0000-0000-000013480000}"/>
    <cellStyle name="Normal 14 32 4 7" xfId="11733" xr:uid="{00000000-0005-0000-0000-000014480000}"/>
    <cellStyle name="Normal 14 32 4 8" xfId="11734" xr:uid="{00000000-0005-0000-0000-000015480000}"/>
    <cellStyle name="Normal 14 32 5" xfId="11735" xr:uid="{00000000-0005-0000-0000-000016480000}"/>
    <cellStyle name="Normal 14 32 5 2" xfId="11736" xr:uid="{00000000-0005-0000-0000-000017480000}"/>
    <cellStyle name="Normal 14 32 5 2 2" xfId="11737" xr:uid="{00000000-0005-0000-0000-000018480000}"/>
    <cellStyle name="Normal 14 32 5 2 2 2" xfId="11738" xr:uid="{00000000-0005-0000-0000-000019480000}"/>
    <cellStyle name="Normal 14 32 5 2 2 3" xfId="11739" xr:uid="{00000000-0005-0000-0000-00001A480000}"/>
    <cellStyle name="Normal 14 32 5 2 2 4" xfId="11740" xr:uid="{00000000-0005-0000-0000-00001B480000}"/>
    <cellStyle name="Normal 14 32 5 2 2 5" xfId="11741" xr:uid="{00000000-0005-0000-0000-00001C480000}"/>
    <cellStyle name="Normal 14 32 5 2 3" xfId="11742" xr:uid="{00000000-0005-0000-0000-00001D480000}"/>
    <cellStyle name="Normal 14 32 5 2 4" xfId="11743" xr:uid="{00000000-0005-0000-0000-00001E480000}"/>
    <cellStyle name="Normal 14 32 5 2 5" xfId="11744" xr:uid="{00000000-0005-0000-0000-00001F480000}"/>
    <cellStyle name="Normal 14 32 5 2 6" xfId="11745" xr:uid="{00000000-0005-0000-0000-000020480000}"/>
    <cellStyle name="Normal 14 32 5 3" xfId="11746" xr:uid="{00000000-0005-0000-0000-000021480000}"/>
    <cellStyle name="Normal 14 32 5 3 2" xfId="11747" xr:uid="{00000000-0005-0000-0000-000022480000}"/>
    <cellStyle name="Normal 14 32 5 3 2 2" xfId="11748" xr:uid="{00000000-0005-0000-0000-000023480000}"/>
    <cellStyle name="Normal 14 32 5 3 2 3" xfId="11749" xr:uid="{00000000-0005-0000-0000-000024480000}"/>
    <cellStyle name="Normal 14 32 5 3 3" xfId="11750" xr:uid="{00000000-0005-0000-0000-000025480000}"/>
    <cellStyle name="Normal 14 32 5 3 4" xfId="11751" xr:uid="{00000000-0005-0000-0000-000026480000}"/>
    <cellStyle name="Normal 14 32 5 3 5" xfId="11752" xr:uid="{00000000-0005-0000-0000-000027480000}"/>
    <cellStyle name="Normal 14 32 5 3 6" xfId="11753" xr:uid="{00000000-0005-0000-0000-000028480000}"/>
    <cellStyle name="Normal 14 32 5 4" xfId="11754" xr:uid="{00000000-0005-0000-0000-000029480000}"/>
    <cellStyle name="Normal 14 32 5 4 2" xfId="11755" xr:uid="{00000000-0005-0000-0000-00002A480000}"/>
    <cellStyle name="Normal 14 32 5 4 3" xfId="11756" xr:uid="{00000000-0005-0000-0000-00002B480000}"/>
    <cellStyle name="Normal 14 32 5 5" xfId="11757" xr:uid="{00000000-0005-0000-0000-00002C480000}"/>
    <cellStyle name="Normal 14 32 5 6" xfId="11758" xr:uid="{00000000-0005-0000-0000-00002D480000}"/>
    <cellStyle name="Normal 14 32 5 7" xfId="11759" xr:uid="{00000000-0005-0000-0000-00002E480000}"/>
    <cellStyle name="Normal 14 32 5 8" xfId="11760" xr:uid="{00000000-0005-0000-0000-00002F480000}"/>
    <cellStyle name="Normal 14 32 6" xfId="11761" xr:uid="{00000000-0005-0000-0000-000030480000}"/>
    <cellStyle name="Normal 14 32 7" xfId="11762" xr:uid="{00000000-0005-0000-0000-000031480000}"/>
    <cellStyle name="Normal 14 33" xfId="11763" xr:uid="{00000000-0005-0000-0000-000032480000}"/>
    <cellStyle name="Normal 14 33 2" xfId="11764" xr:uid="{00000000-0005-0000-0000-000033480000}"/>
    <cellStyle name="Normal 14 33 2 2" xfId="11765" xr:uid="{00000000-0005-0000-0000-000034480000}"/>
    <cellStyle name="Normal 14 33 2 2 2" xfId="11766" xr:uid="{00000000-0005-0000-0000-000035480000}"/>
    <cellStyle name="Normal 14 33 2 3" xfId="11767" xr:uid="{00000000-0005-0000-0000-000036480000}"/>
    <cellStyle name="Normal 14 33 2 4" xfId="11768" xr:uid="{00000000-0005-0000-0000-000037480000}"/>
    <cellStyle name="Normal 14 33 3" xfId="11769" xr:uid="{00000000-0005-0000-0000-000038480000}"/>
    <cellStyle name="Normal 14 33 4" xfId="11770" xr:uid="{00000000-0005-0000-0000-000039480000}"/>
    <cellStyle name="Normal 14 33 4 2" xfId="11771" xr:uid="{00000000-0005-0000-0000-00003A480000}"/>
    <cellStyle name="Normal 14 33 4 2 2" xfId="11772" xr:uid="{00000000-0005-0000-0000-00003B480000}"/>
    <cellStyle name="Normal 14 33 4 2 2 2" xfId="11773" xr:uid="{00000000-0005-0000-0000-00003C480000}"/>
    <cellStyle name="Normal 14 33 4 2 2 3" xfId="11774" xr:uid="{00000000-0005-0000-0000-00003D480000}"/>
    <cellStyle name="Normal 14 33 4 2 2 4" xfId="11775" xr:uid="{00000000-0005-0000-0000-00003E480000}"/>
    <cellStyle name="Normal 14 33 4 2 2 5" xfId="11776" xr:uid="{00000000-0005-0000-0000-00003F480000}"/>
    <cellStyle name="Normal 14 33 4 2 3" xfId="11777" xr:uid="{00000000-0005-0000-0000-000040480000}"/>
    <cellStyle name="Normal 14 33 4 2 4" xfId="11778" xr:uid="{00000000-0005-0000-0000-000041480000}"/>
    <cellStyle name="Normal 14 33 4 2 5" xfId="11779" xr:uid="{00000000-0005-0000-0000-000042480000}"/>
    <cellStyle name="Normal 14 33 4 2 6" xfId="11780" xr:uid="{00000000-0005-0000-0000-000043480000}"/>
    <cellStyle name="Normal 14 33 4 3" xfId="11781" xr:uid="{00000000-0005-0000-0000-000044480000}"/>
    <cellStyle name="Normal 14 33 4 3 2" xfId="11782" xr:uid="{00000000-0005-0000-0000-000045480000}"/>
    <cellStyle name="Normal 14 33 4 3 2 2" xfId="11783" xr:uid="{00000000-0005-0000-0000-000046480000}"/>
    <cellStyle name="Normal 14 33 4 3 2 3" xfId="11784" xr:uid="{00000000-0005-0000-0000-000047480000}"/>
    <cellStyle name="Normal 14 33 4 3 3" xfId="11785" xr:uid="{00000000-0005-0000-0000-000048480000}"/>
    <cellStyle name="Normal 14 33 4 3 4" xfId="11786" xr:uid="{00000000-0005-0000-0000-000049480000}"/>
    <cellStyle name="Normal 14 33 4 3 5" xfId="11787" xr:uid="{00000000-0005-0000-0000-00004A480000}"/>
    <cellStyle name="Normal 14 33 4 3 6" xfId="11788" xr:uid="{00000000-0005-0000-0000-00004B480000}"/>
    <cellStyle name="Normal 14 33 4 4" xfId="11789" xr:uid="{00000000-0005-0000-0000-00004C480000}"/>
    <cellStyle name="Normal 14 33 4 4 2" xfId="11790" xr:uid="{00000000-0005-0000-0000-00004D480000}"/>
    <cellStyle name="Normal 14 33 4 4 3" xfId="11791" xr:uid="{00000000-0005-0000-0000-00004E480000}"/>
    <cellStyle name="Normal 14 33 4 5" xfId="11792" xr:uid="{00000000-0005-0000-0000-00004F480000}"/>
    <cellStyle name="Normal 14 33 4 6" xfId="11793" xr:uid="{00000000-0005-0000-0000-000050480000}"/>
    <cellStyle name="Normal 14 33 4 7" xfId="11794" xr:uid="{00000000-0005-0000-0000-000051480000}"/>
    <cellStyle name="Normal 14 33 4 8" xfId="11795" xr:uid="{00000000-0005-0000-0000-000052480000}"/>
    <cellStyle name="Normal 14 33 5" xfId="11796" xr:uid="{00000000-0005-0000-0000-000053480000}"/>
    <cellStyle name="Normal 14 33 5 2" xfId="11797" xr:uid="{00000000-0005-0000-0000-000054480000}"/>
    <cellStyle name="Normal 14 33 5 2 2" xfId="11798" xr:uid="{00000000-0005-0000-0000-000055480000}"/>
    <cellStyle name="Normal 14 33 5 2 2 2" xfId="11799" xr:uid="{00000000-0005-0000-0000-000056480000}"/>
    <cellStyle name="Normal 14 33 5 2 2 3" xfId="11800" xr:uid="{00000000-0005-0000-0000-000057480000}"/>
    <cellStyle name="Normal 14 33 5 2 2 4" xfId="11801" xr:uid="{00000000-0005-0000-0000-000058480000}"/>
    <cellStyle name="Normal 14 33 5 2 2 5" xfId="11802" xr:uid="{00000000-0005-0000-0000-000059480000}"/>
    <cellStyle name="Normal 14 33 5 2 3" xfId="11803" xr:uid="{00000000-0005-0000-0000-00005A480000}"/>
    <cellStyle name="Normal 14 33 5 2 4" xfId="11804" xr:uid="{00000000-0005-0000-0000-00005B480000}"/>
    <cellStyle name="Normal 14 33 5 2 5" xfId="11805" xr:uid="{00000000-0005-0000-0000-00005C480000}"/>
    <cellStyle name="Normal 14 33 5 2 6" xfId="11806" xr:uid="{00000000-0005-0000-0000-00005D480000}"/>
    <cellStyle name="Normal 14 33 5 3" xfId="11807" xr:uid="{00000000-0005-0000-0000-00005E480000}"/>
    <cellStyle name="Normal 14 33 5 3 2" xfId="11808" xr:uid="{00000000-0005-0000-0000-00005F480000}"/>
    <cellStyle name="Normal 14 33 5 3 2 2" xfId="11809" xr:uid="{00000000-0005-0000-0000-000060480000}"/>
    <cellStyle name="Normal 14 33 5 3 2 3" xfId="11810" xr:uid="{00000000-0005-0000-0000-000061480000}"/>
    <cellStyle name="Normal 14 33 5 3 3" xfId="11811" xr:uid="{00000000-0005-0000-0000-000062480000}"/>
    <cellStyle name="Normal 14 33 5 3 4" xfId="11812" xr:uid="{00000000-0005-0000-0000-000063480000}"/>
    <cellStyle name="Normal 14 33 5 3 5" xfId="11813" xr:uid="{00000000-0005-0000-0000-000064480000}"/>
    <cellStyle name="Normal 14 33 5 3 6" xfId="11814" xr:uid="{00000000-0005-0000-0000-000065480000}"/>
    <cellStyle name="Normal 14 33 5 4" xfId="11815" xr:uid="{00000000-0005-0000-0000-000066480000}"/>
    <cellStyle name="Normal 14 33 5 4 2" xfId="11816" xr:uid="{00000000-0005-0000-0000-000067480000}"/>
    <cellStyle name="Normal 14 33 5 4 3" xfId="11817" xr:uid="{00000000-0005-0000-0000-000068480000}"/>
    <cellStyle name="Normal 14 33 5 5" xfId="11818" xr:uid="{00000000-0005-0000-0000-000069480000}"/>
    <cellStyle name="Normal 14 33 5 6" xfId="11819" xr:uid="{00000000-0005-0000-0000-00006A480000}"/>
    <cellStyle name="Normal 14 33 5 7" xfId="11820" xr:uid="{00000000-0005-0000-0000-00006B480000}"/>
    <cellStyle name="Normal 14 33 5 8" xfId="11821" xr:uid="{00000000-0005-0000-0000-00006C480000}"/>
    <cellStyle name="Normal 14 33 6" xfId="11822" xr:uid="{00000000-0005-0000-0000-00006D480000}"/>
    <cellStyle name="Normal 14 33 7" xfId="11823" xr:uid="{00000000-0005-0000-0000-00006E480000}"/>
    <cellStyle name="Normal 14 34" xfId="11824" xr:uid="{00000000-0005-0000-0000-00006F480000}"/>
    <cellStyle name="Normal 14 34 2" xfId="11825" xr:uid="{00000000-0005-0000-0000-000070480000}"/>
    <cellStyle name="Normal 14 34 2 2" xfId="11826" xr:uid="{00000000-0005-0000-0000-000071480000}"/>
    <cellStyle name="Normal 14 34 2 2 2" xfId="11827" xr:uid="{00000000-0005-0000-0000-000072480000}"/>
    <cellStyle name="Normal 14 34 2 3" xfId="11828" xr:uid="{00000000-0005-0000-0000-000073480000}"/>
    <cellStyle name="Normal 14 34 2 4" xfId="11829" xr:uid="{00000000-0005-0000-0000-000074480000}"/>
    <cellStyle name="Normal 14 34 3" xfId="11830" xr:uid="{00000000-0005-0000-0000-000075480000}"/>
    <cellStyle name="Normal 14 34 4" xfId="11831" xr:uid="{00000000-0005-0000-0000-000076480000}"/>
    <cellStyle name="Normal 14 34 4 2" xfId="11832" xr:uid="{00000000-0005-0000-0000-000077480000}"/>
    <cellStyle name="Normal 14 34 4 2 2" xfId="11833" xr:uid="{00000000-0005-0000-0000-000078480000}"/>
    <cellStyle name="Normal 14 34 4 2 2 2" xfId="11834" xr:uid="{00000000-0005-0000-0000-000079480000}"/>
    <cellStyle name="Normal 14 34 4 2 2 3" xfId="11835" xr:uid="{00000000-0005-0000-0000-00007A480000}"/>
    <cellStyle name="Normal 14 34 4 2 2 4" xfId="11836" xr:uid="{00000000-0005-0000-0000-00007B480000}"/>
    <cellStyle name="Normal 14 34 4 2 2 5" xfId="11837" xr:uid="{00000000-0005-0000-0000-00007C480000}"/>
    <cellStyle name="Normal 14 34 4 2 3" xfId="11838" xr:uid="{00000000-0005-0000-0000-00007D480000}"/>
    <cellStyle name="Normal 14 34 4 2 4" xfId="11839" xr:uid="{00000000-0005-0000-0000-00007E480000}"/>
    <cellStyle name="Normal 14 34 4 2 5" xfId="11840" xr:uid="{00000000-0005-0000-0000-00007F480000}"/>
    <cellStyle name="Normal 14 34 4 2 6" xfId="11841" xr:uid="{00000000-0005-0000-0000-000080480000}"/>
    <cellStyle name="Normal 14 34 4 3" xfId="11842" xr:uid="{00000000-0005-0000-0000-000081480000}"/>
    <cellStyle name="Normal 14 34 4 3 2" xfId="11843" xr:uid="{00000000-0005-0000-0000-000082480000}"/>
    <cellStyle name="Normal 14 34 4 3 2 2" xfId="11844" xr:uid="{00000000-0005-0000-0000-000083480000}"/>
    <cellStyle name="Normal 14 34 4 3 2 3" xfId="11845" xr:uid="{00000000-0005-0000-0000-000084480000}"/>
    <cellStyle name="Normal 14 34 4 3 3" xfId="11846" xr:uid="{00000000-0005-0000-0000-000085480000}"/>
    <cellStyle name="Normal 14 34 4 3 4" xfId="11847" xr:uid="{00000000-0005-0000-0000-000086480000}"/>
    <cellStyle name="Normal 14 34 4 3 5" xfId="11848" xr:uid="{00000000-0005-0000-0000-000087480000}"/>
    <cellStyle name="Normal 14 34 4 3 6" xfId="11849" xr:uid="{00000000-0005-0000-0000-000088480000}"/>
    <cellStyle name="Normal 14 34 4 4" xfId="11850" xr:uid="{00000000-0005-0000-0000-000089480000}"/>
    <cellStyle name="Normal 14 34 4 4 2" xfId="11851" xr:uid="{00000000-0005-0000-0000-00008A480000}"/>
    <cellStyle name="Normal 14 34 4 4 3" xfId="11852" xr:uid="{00000000-0005-0000-0000-00008B480000}"/>
    <cellStyle name="Normal 14 34 4 5" xfId="11853" xr:uid="{00000000-0005-0000-0000-00008C480000}"/>
    <cellStyle name="Normal 14 34 4 6" xfId="11854" xr:uid="{00000000-0005-0000-0000-00008D480000}"/>
    <cellStyle name="Normal 14 34 4 7" xfId="11855" xr:uid="{00000000-0005-0000-0000-00008E480000}"/>
    <cellStyle name="Normal 14 34 4 8" xfId="11856" xr:uid="{00000000-0005-0000-0000-00008F480000}"/>
    <cellStyle name="Normal 14 34 5" xfId="11857" xr:uid="{00000000-0005-0000-0000-000090480000}"/>
    <cellStyle name="Normal 14 34 5 2" xfId="11858" xr:uid="{00000000-0005-0000-0000-000091480000}"/>
    <cellStyle name="Normal 14 34 5 2 2" xfId="11859" xr:uid="{00000000-0005-0000-0000-000092480000}"/>
    <cellStyle name="Normal 14 34 5 2 2 2" xfId="11860" xr:uid="{00000000-0005-0000-0000-000093480000}"/>
    <cellStyle name="Normal 14 34 5 2 2 3" xfId="11861" xr:uid="{00000000-0005-0000-0000-000094480000}"/>
    <cellStyle name="Normal 14 34 5 2 2 4" xfId="11862" xr:uid="{00000000-0005-0000-0000-000095480000}"/>
    <cellStyle name="Normal 14 34 5 2 2 5" xfId="11863" xr:uid="{00000000-0005-0000-0000-000096480000}"/>
    <cellStyle name="Normal 14 34 5 2 3" xfId="11864" xr:uid="{00000000-0005-0000-0000-000097480000}"/>
    <cellStyle name="Normal 14 34 5 2 4" xfId="11865" xr:uid="{00000000-0005-0000-0000-000098480000}"/>
    <cellStyle name="Normal 14 34 5 2 5" xfId="11866" xr:uid="{00000000-0005-0000-0000-000099480000}"/>
    <cellStyle name="Normal 14 34 5 2 6" xfId="11867" xr:uid="{00000000-0005-0000-0000-00009A480000}"/>
    <cellStyle name="Normal 14 34 5 3" xfId="11868" xr:uid="{00000000-0005-0000-0000-00009B480000}"/>
    <cellStyle name="Normal 14 34 5 3 2" xfId="11869" xr:uid="{00000000-0005-0000-0000-00009C480000}"/>
    <cellStyle name="Normal 14 34 5 3 2 2" xfId="11870" xr:uid="{00000000-0005-0000-0000-00009D480000}"/>
    <cellStyle name="Normal 14 34 5 3 2 3" xfId="11871" xr:uid="{00000000-0005-0000-0000-00009E480000}"/>
    <cellStyle name="Normal 14 34 5 3 3" xfId="11872" xr:uid="{00000000-0005-0000-0000-00009F480000}"/>
    <cellStyle name="Normal 14 34 5 3 4" xfId="11873" xr:uid="{00000000-0005-0000-0000-0000A0480000}"/>
    <cellStyle name="Normal 14 34 5 3 5" xfId="11874" xr:uid="{00000000-0005-0000-0000-0000A1480000}"/>
    <cellStyle name="Normal 14 34 5 3 6" xfId="11875" xr:uid="{00000000-0005-0000-0000-0000A2480000}"/>
    <cellStyle name="Normal 14 34 5 4" xfId="11876" xr:uid="{00000000-0005-0000-0000-0000A3480000}"/>
    <cellStyle name="Normal 14 34 5 4 2" xfId="11877" xr:uid="{00000000-0005-0000-0000-0000A4480000}"/>
    <cellStyle name="Normal 14 34 5 4 3" xfId="11878" xr:uid="{00000000-0005-0000-0000-0000A5480000}"/>
    <cellStyle name="Normal 14 34 5 5" xfId="11879" xr:uid="{00000000-0005-0000-0000-0000A6480000}"/>
    <cellStyle name="Normal 14 34 5 6" xfId="11880" xr:uid="{00000000-0005-0000-0000-0000A7480000}"/>
    <cellStyle name="Normal 14 34 5 7" xfId="11881" xr:uid="{00000000-0005-0000-0000-0000A8480000}"/>
    <cellStyle name="Normal 14 34 5 8" xfId="11882" xr:uid="{00000000-0005-0000-0000-0000A9480000}"/>
    <cellStyle name="Normal 14 34 6" xfId="11883" xr:uid="{00000000-0005-0000-0000-0000AA480000}"/>
    <cellStyle name="Normal 14 34 7" xfId="11884" xr:uid="{00000000-0005-0000-0000-0000AB480000}"/>
    <cellStyle name="Normal 14 35" xfId="11885" xr:uid="{00000000-0005-0000-0000-0000AC480000}"/>
    <cellStyle name="Normal 14 35 2" xfId="11886" xr:uid="{00000000-0005-0000-0000-0000AD480000}"/>
    <cellStyle name="Normal 14 35 2 2" xfId="11887" xr:uid="{00000000-0005-0000-0000-0000AE480000}"/>
    <cellStyle name="Normal 14 35 2 2 2" xfId="11888" xr:uid="{00000000-0005-0000-0000-0000AF480000}"/>
    <cellStyle name="Normal 14 35 2 3" xfId="11889" xr:uid="{00000000-0005-0000-0000-0000B0480000}"/>
    <cellStyle name="Normal 14 35 2 4" xfId="11890" xr:uid="{00000000-0005-0000-0000-0000B1480000}"/>
    <cellStyle name="Normal 14 35 3" xfId="11891" xr:uid="{00000000-0005-0000-0000-0000B2480000}"/>
    <cellStyle name="Normal 14 35 4" xfId="11892" xr:uid="{00000000-0005-0000-0000-0000B3480000}"/>
    <cellStyle name="Normal 14 35 4 2" xfId="11893" xr:uid="{00000000-0005-0000-0000-0000B4480000}"/>
    <cellStyle name="Normal 14 35 4 2 2" xfId="11894" xr:uid="{00000000-0005-0000-0000-0000B5480000}"/>
    <cellStyle name="Normal 14 35 4 2 2 2" xfId="11895" xr:uid="{00000000-0005-0000-0000-0000B6480000}"/>
    <cellStyle name="Normal 14 35 4 2 2 3" xfId="11896" xr:uid="{00000000-0005-0000-0000-0000B7480000}"/>
    <cellStyle name="Normal 14 35 4 2 2 4" xfId="11897" xr:uid="{00000000-0005-0000-0000-0000B8480000}"/>
    <cellStyle name="Normal 14 35 4 2 2 5" xfId="11898" xr:uid="{00000000-0005-0000-0000-0000B9480000}"/>
    <cellStyle name="Normal 14 35 4 2 3" xfId="11899" xr:uid="{00000000-0005-0000-0000-0000BA480000}"/>
    <cellStyle name="Normal 14 35 4 2 4" xfId="11900" xr:uid="{00000000-0005-0000-0000-0000BB480000}"/>
    <cellStyle name="Normal 14 35 4 2 5" xfId="11901" xr:uid="{00000000-0005-0000-0000-0000BC480000}"/>
    <cellStyle name="Normal 14 35 4 2 6" xfId="11902" xr:uid="{00000000-0005-0000-0000-0000BD480000}"/>
    <cellStyle name="Normal 14 35 4 3" xfId="11903" xr:uid="{00000000-0005-0000-0000-0000BE480000}"/>
    <cellStyle name="Normal 14 35 4 3 2" xfId="11904" xr:uid="{00000000-0005-0000-0000-0000BF480000}"/>
    <cellStyle name="Normal 14 35 4 3 2 2" xfId="11905" xr:uid="{00000000-0005-0000-0000-0000C0480000}"/>
    <cellStyle name="Normal 14 35 4 3 2 3" xfId="11906" xr:uid="{00000000-0005-0000-0000-0000C1480000}"/>
    <cellStyle name="Normal 14 35 4 3 3" xfId="11907" xr:uid="{00000000-0005-0000-0000-0000C2480000}"/>
    <cellStyle name="Normal 14 35 4 3 4" xfId="11908" xr:uid="{00000000-0005-0000-0000-0000C3480000}"/>
    <cellStyle name="Normal 14 35 4 3 5" xfId="11909" xr:uid="{00000000-0005-0000-0000-0000C4480000}"/>
    <cellStyle name="Normal 14 35 4 3 6" xfId="11910" xr:uid="{00000000-0005-0000-0000-0000C5480000}"/>
    <cellStyle name="Normal 14 35 4 4" xfId="11911" xr:uid="{00000000-0005-0000-0000-0000C6480000}"/>
    <cellStyle name="Normal 14 35 4 4 2" xfId="11912" xr:uid="{00000000-0005-0000-0000-0000C7480000}"/>
    <cellStyle name="Normal 14 35 4 4 3" xfId="11913" xr:uid="{00000000-0005-0000-0000-0000C8480000}"/>
    <cellStyle name="Normal 14 35 4 5" xfId="11914" xr:uid="{00000000-0005-0000-0000-0000C9480000}"/>
    <cellStyle name="Normal 14 35 4 6" xfId="11915" xr:uid="{00000000-0005-0000-0000-0000CA480000}"/>
    <cellStyle name="Normal 14 35 4 7" xfId="11916" xr:uid="{00000000-0005-0000-0000-0000CB480000}"/>
    <cellStyle name="Normal 14 35 4 8" xfId="11917" xr:uid="{00000000-0005-0000-0000-0000CC480000}"/>
    <cellStyle name="Normal 14 35 5" xfId="11918" xr:uid="{00000000-0005-0000-0000-0000CD480000}"/>
    <cellStyle name="Normal 14 35 5 2" xfId="11919" xr:uid="{00000000-0005-0000-0000-0000CE480000}"/>
    <cellStyle name="Normal 14 35 5 2 2" xfId="11920" xr:uid="{00000000-0005-0000-0000-0000CF480000}"/>
    <cellStyle name="Normal 14 35 5 2 2 2" xfId="11921" xr:uid="{00000000-0005-0000-0000-0000D0480000}"/>
    <cellStyle name="Normal 14 35 5 2 2 3" xfId="11922" xr:uid="{00000000-0005-0000-0000-0000D1480000}"/>
    <cellStyle name="Normal 14 35 5 2 2 4" xfId="11923" xr:uid="{00000000-0005-0000-0000-0000D2480000}"/>
    <cellStyle name="Normal 14 35 5 2 2 5" xfId="11924" xr:uid="{00000000-0005-0000-0000-0000D3480000}"/>
    <cellStyle name="Normal 14 35 5 2 3" xfId="11925" xr:uid="{00000000-0005-0000-0000-0000D4480000}"/>
    <cellStyle name="Normal 14 35 5 2 4" xfId="11926" xr:uid="{00000000-0005-0000-0000-0000D5480000}"/>
    <cellStyle name="Normal 14 35 5 2 5" xfId="11927" xr:uid="{00000000-0005-0000-0000-0000D6480000}"/>
    <cellStyle name="Normal 14 35 5 2 6" xfId="11928" xr:uid="{00000000-0005-0000-0000-0000D7480000}"/>
    <cellStyle name="Normal 14 35 5 3" xfId="11929" xr:uid="{00000000-0005-0000-0000-0000D8480000}"/>
    <cellStyle name="Normal 14 35 5 3 2" xfId="11930" xr:uid="{00000000-0005-0000-0000-0000D9480000}"/>
    <cellStyle name="Normal 14 35 5 3 2 2" xfId="11931" xr:uid="{00000000-0005-0000-0000-0000DA480000}"/>
    <cellStyle name="Normal 14 35 5 3 2 3" xfId="11932" xr:uid="{00000000-0005-0000-0000-0000DB480000}"/>
    <cellStyle name="Normal 14 35 5 3 3" xfId="11933" xr:uid="{00000000-0005-0000-0000-0000DC480000}"/>
    <cellStyle name="Normal 14 35 5 3 4" xfId="11934" xr:uid="{00000000-0005-0000-0000-0000DD480000}"/>
    <cellStyle name="Normal 14 35 5 3 5" xfId="11935" xr:uid="{00000000-0005-0000-0000-0000DE480000}"/>
    <cellStyle name="Normal 14 35 5 3 6" xfId="11936" xr:uid="{00000000-0005-0000-0000-0000DF480000}"/>
    <cellStyle name="Normal 14 35 5 4" xfId="11937" xr:uid="{00000000-0005-0000-0000-0000E0480000}"/>
    <cellStyle name="Normal 14 35 5 4 2" xfId="11938" xr:uid="{00000000-0005-0000-0000-0000E1480000}"/>
    <cellStyle name="Normal 14 35 5 4 3" xfId="11939" xr:uid="{00000000-0005-0000-0000-0000E2480000}"/>
    <cellStyle name="Normal 14 35 5 5" xfId="11940" xr:uid="{00000000-0005-0000-0000-0000E3480000}"/>
    <cellStyle name="Normal 14 35 5 6" xfId="11941" xr:uid="{00000000-0005-0000-0000-0000E4480000}"/>
    <cellStyle name="Normal 14 35 5 7" xfId="11942" xr:uid="{00000000-0005-0000-0000-0000E5480000}"/>
    <cellStyle name="Normal 14 35 5 8" xfId="11943" xr:uid="{00000000-0005-0000-0000-0000E6480000}"/>
    <cellStyle name="Normal 14 35 6" xfId="11944" xr:uid="{00000000-0005-0000-0000-0000E7480000}"/>
    <cellStyle name="Normal 14 35 7" xfId="11945" xr:uid="{00000000-0005-0000-0000-0000E8480000}"/>
    <cellStyle name="Normal 14 36" xfId="11946" xr:uid="{00000000-0005-0000-0000-0000E9480000}"/>
    <cellStyle name="Normal 14 36 2" xfId="11947" xr:uid="{00000000-0005-0000-0000-0000EA480000}"/>
    <cellStyle name="Normal 14 36 2 2" xfId="11948" xr:uid="{00000000-0005-0000-0000-0000EB480000}"/>
    <cellStyle name="Normal 14 36 2 2 2" xfId="11949" xr:uid="{00000000-0005-0000-0000-0000EC480000}"/>
    <cellStyle name="Normal 14 36 2 3" xfId="11950" xr:uid="{00000000-0005-0000-0000-0000ED480000}"/>
    <cellStyle name="Normal 14 36 2 4" xfId="11951" xr:uid="{00000000-0005-0000-0000-0000EE480000}"/>
    <cellStyle name="Normal 14 36 3" xfId="11952" xr:uid="{00000000-0005-0000-0000-0000EF480000}"/>
    <cellStyle name="Normal 14 36 4" xfId="11953" xr:uid="{00000000-0005-0000-0000-0000F0480000}"/>
    <cellStyle name="Normal 14 36 4 2" xfId="11954" xr:uid="{00000000-0005-0000-0000-0000F1480000}"/>
    <cellStyle name="Normal 14 36 4 2 2" xfId="11955" xr:uid="{00000000-0005-0000-0000-0000F2480000}"/>
    <cellStyle name="Normal 14 36 4 2 2 2" xfId="11956" xr:uid="{00000000-0005-0000-0000-0000F3480000}"/>
    <cellStyle name="Normal 14 36 4 2 2 3" xfId="11957" xr:uid="{00000000-0005-0000-0000-0000F4480000}"/>
    <cellStyle name="Normal 14 36 4 2 2 4" xfId="11958" xr:uid="{00000000-0005-0000-0000-0000F5480000}"/>
    <cellStyle name="Normal 14 36 4 2 2 5" xfId="11959" xr:uid="{00000000-0005-0000-0000-0000F6480000}"/>
    <cellStyle name="Normal 14 36 4 2 3" xfId="11960" xr:uid="{00000000-0005-0000-0000-0000F7480000}"/>
    <cellStyle name="Normal 14 36 4 2 4" xfId="11961" xr:uid="{00000000-0005-0000-0000-0000F8480000}"/>
    <cellStyle name="Normal 14 36 4 2 5" xfId="11962" xr:uid="{00000000-0005-0000-0000-0000F9480000}"/>
    <cellStyle name="Normal 14 36 4 2 6" xfId="11963" xr:uid="{00000000-0005-0000-0000-0000FA480000}"/>
    <cellStyle name="Normal 14 36 4 3" xfId="11964" xr:uid="{00000000-0005-0000-0000-0000FB480000}"/>
    <cellStyle name="Normal 14 36 4 3 2" xfId="11965" xr:uid="{00000000-0005-0000-0000-0000FC480000}"/>
    <cellStyle name="Normal 14 36 4 3 2 2" xfId="11966" xr:uid="{00000000-0005-0000-0000-0000FD480000}"/>
    <cellStyle name="Normal 14 36 4 3 2 3" xfId="11967" xr:uid="{00000000-0005-0000-0000-0000FE480000}"/>
    <cellStyle name="Normal 14 36 4 3 3" xfId="11968" xr:uid="{00000000-0005-0000-0000-0000FF480000}"/>
    <cellStyle name="Normal 14 36 4 3 4" xfId="11969" xr:uid="{00000000-0005-0000-0000-000000490000}"/>
    <cellStyle name="Normal 14 36 4 3 5" xfId="11970" xr:uid="{00000000-0005-0000-0000-000001490000}"/>
    <cellStyle name="Normal 14 36 4 3 6" xfId="11971" xr:uid="{00000000-0005-0000-0000-000002490000}"/>
    <cellStyle name="Normal 14 36 4 4" xfId="11972" xr:uid="{00000000-0005-0000-0000-000003490000}"/>
    <cellStyle name="Normal 14 36 4 4 2" xfId="11973" xr:uid="{00000000-0005-0000-0000-000004490000}"/>
    <cellStyle name="Normal 14 36 4 4 3" xfId="11974" xr:uid="{00000000-0005-0000-0000-000005490000}"/>
    <cellStyle name="Normal 14 36 4 5" xfId="11975" xr:uid="{00000000-0005-0000-0000-000006490000}"/>
    <cellStyle name="Normal 14 36 4 6" xfId="11976" xr:uid="{00000000-0005-0000-0000-000007490000}"/>
    <cellStyle name="Normal 14 36 4 7" xfId="11977" xr:uid="{00000000-0005-0000-0000-000008490000}"/>
    <cellStyle name="Normal 14 36 4 8" xfId="11978" xr:uid="{00000000-0005-0000-0000-000009490000}"/>
    <cellStyle name="Normal 14 36 5" xfId="11979" xr:uid="{00000000-0005-0000-0000-00000A490000}"/>
    <cellStyle name="Normal 14 36 5 2" xfId="11980" xr:uid="{00000000-0005-0000-0000-00000B490000}"/>
    <cellStyle name="Normal 14 36 5 2 2" xfId="11981" xr:uid="{00000000-0005-0000-0000-00000C490000}"/>
    <cellStyle name="Normal 14 36 5 2 2 2" xfId="11982" xr:uid="{00000000-0005-0000-0000-00000D490000}"/>
    <cellStyle name="Normal 14 36 5 2 2 3" xfId="11983" xr:uid="{00000000-0005-0000-0000-00000E490000}"/>
    <cellStyle name="Normal 14 36 5 2 2 4" xfId="11984" xr:uid="{00000000-0005-0000-0000-00000F490000}"/>
    <cellStyle name="Normal 14 36 5 2 2 5" xfId="11985" xr:uid="{00000000-0005-0000-0000-000010490000}"/>
    <cellStyle name="Normal 14 36 5 2 3" xfId="11986" xr:uid="{00000000-0005-0000-0000-000011490000}"/>
    <cellStyle name="Normal 14 36 5 2 4" xfId="11987" xr:uid="{00000000-0005-0000-0000-000012490000}"/>
    <cellStyle name="Normal 14 36 5 2 5" xfId="11988" xr:uid="{00000000-0005-0000-0000-000013490000}"/>
    <cellStyle name="Normal 14 36 5 2 6" xfId="11989" xr:uid="{00000000-0005-0000-0000-000014490000}"/>
    <cellStyle name="Normal 14 36 5 3" xfId="11990" xr:uid="{00000000-0005-0000-0000-000015490000}"/>
    <cellStyle name="Normal 14 36 5 3 2" xfId="11991" xr:uid="{00000000-0005-0000-0000-000016490000}"/>
    <cellStyle name="Normal 14 36 5 3 2 2" xfId="11992" xr:uid="{00000000-0005-0000-0000-000017490000}"/>
    <cellStyle name="Normal 14 36 5 3 2 3" xfId="11993" xr:uid="{00000000-0005-0000-0000-000018490000}"/>
    <cellStyle name="Normal 14 36 5 3 3" xfId="11994" xr:uid="{00000000-0005-0000-0000-000019490000}"/>
    <cellStyle name="Normal 14 36 5 3 4" xfId="11995" xr:uid="{00000000-0005-0000-0000-00001A490000}"/>
    <cellStyle name="Normal 14 36 5 3 5" xfId="11996" xr:uid="{00000000-0005-0000-0000-00001B490000}"/>
    <cellStyle name="Normal 14 36 5 3 6" xfId="11997" xr:uid="{00000000-0005-0000-0000-00001C490000}"/>
    <cellStyle name="Normal 14 36 5 4" xfId="11998" xr:uid="{00000000-0005-0000-0000-00001D490000}"/>
    <cellStyle name="Normal 14 36 5 4 2" xfId="11999" xr:uid="{00000000-0005-0000-0000-00001E490000}"/>
    <cellStyle name="Normal 14 36 5 4 3" xfId="12000" xr:uid="{00000000-0005-0000-0000-00001F490000}"/>
    <cellStyle name="Normal 14 36 5 5" xfId="12001" xr:uid="{00000000-0005-0000-0000-000020490000}"/>
    <cellStyle name="Normal 14 36 5 6" xfId="12002" xr:uid="{00000000-0005-0000-0000-000021490000}"/>
    <cellStyle name="Normal 14 36 5 7" xfId="12003" xr:uid="{00000000-0005-0000-0000-000022490000}"/>
    <cellStyle name="Normal 14 36 5 8" xfId="12004" xr:uid="{00000000-0005-0000-0000-000023490000}"/>
    <cellStyle name="Normal 14 36 6" xfId="12005" xr:uid="{00000000-0005-0000-0000-000024490000}"/>
    <cellStyle name="Normal 14 36 7" xfId="12006" xr:uid="{00000000-0005-0000-0000-000025490000}"/>
    <cellStyle name="Normal 14 37" xfId="12007" xr:uid="{00000000-0005-0000-0000-000026490000}"/>
    <cellStyle name="Normal 14 37 2" xfId="12008" xr:uid="{00000000-0005-0000-0000-000027490000}"/>
    <cellStyle name="Normal 14 37 2 2" xfId="12009" xr:uid="{00000000-0005-0000-0000-000028490000}"/>
    <cellStyle name="Normal 14 37 2 2 2" xfId="12010" xr:uid="{00000000-0005-0000-0000-000029490000}"/>
    <cellStyle name="Normal 14 37 2 3" xfId="12011" xr:uid="{00000000-0005-0000-0000-00002A490000}"/>
    <cellStyle name="Normal 14 37 2 4" xfId="12012" xr:uid="{00000000-0005-0000-0000-00002B490000}"/>
    <cellStyle name="Normal 14 37 3" xfId="12013" xr:uid="{00000000-0005-0000-0000-00002C490000}"/>
    <cellStyle name="Normal 14 37 4" xfId="12014" xr:uid="{00000000-0005-0000-0000-00002D490000}"/>
    <cellStyle name="Normal 14 37 4 2" xfId="12015" xr:uid="{00000000-0005-0000-0000-00002E490000}"/>
    <cellStyle name="Normal 14 37 4 2 2" xfId="12016" xr:uid="{00000000-0005-0000-0000-00002F490000}"/>
    <cellStyle name="Normal 14 37 4 2 2 2" xfId="12017" xr:uid="{00000000-0005-0000-0000-000030490000}"/>
    <cellStyle name="Normal 14 37 4 2 2 3" xfId="12018" xr:uid="{00000000-0005-0000-0000-000031490000}"/>
    <cellStyle name="Normal 14 37 4 2 2 4" xfId="12019" xr:uid="{00000000-0005-0000-0000-000032490000}"/>
    <cellStyle name="Normal 14 37 4 2 2 5" xfId="12020" xr:uid="{00000000-0005-0000-0000-000033490000}"/>
    <cellStyle name="Normal 14 37 4 2 3" xfId="12021" xr:uid="{00000000-0005-0000-0000-000034490000}"/>
    <cellStyle name="Normal 14 37 4 2 4" xfId="12022" xr:uid="{00000000-0005-0000-0000-000035490000}"/>
    <cellStyle name="Normal 14 37 4 2 5" xfId="12023" xr:uid="{00000000-0005-0000-0000-000036490000}"/>
    <cellStyle name="Normal 14 37 4 2 6" xfId="12024" xr:uid="{00000000-0005-0000-0000-000037490000}"/>
    <cellStyle name="Normal 14 37 4 3" xfId="12025" xr:uid="{00000000-0005-0000-0000-000038490000}"/>
    <cellStyle name="Normal 14 37 4 3 2" xfId="12026" xr:uid="{00000000-0005-0000-0000-000039490000}"/>
    <cellStyle name="Normal 14 37 4 3 2 2" xfId="12027" xr:uid="{00000000-0005-0000-0000-00003A490000}"/>
    <cellStyle name="Normal 14 37 4 3 2 3" xfId="12028" xr:uid="{00000000-0005-0000-0000-00003B490000}"/>
    <cellStyle name="Normal 14 37 4 3 3" xfId="12029" xr:uid="{00000000-0005-0000-0000-00003C490000}"/>
    <cellStyle name="Normal 14 37 4 3 4" xfId="12030" xr:uid="{00000000-0005-0000-0000-00003D490000}"/>
    <cellStyle name="Normal 14 37 4 3 5" xfId="12031" xr:uid="{00000000-0005-0000-0000-00003E490000}"/>
    <cellStyle name="Normal 14 37 4 3 6" xfId="12032" xr:uid="{00000000-0005-0000-0000-00003F490000}"/>
    <cellStyle name="Normal 14 37 4 4" xfId="12033" xr:uid="{00000000-0005-0000-0000-000040490000}"/>
    <cellStyle name="Normal 14 37 4 4 2" xfId="12034" xr:uid="{00000000-0005-0000-0000-000041490000}"/>
    <cellStyle name="Normal 14 37 4 4 3" xfId="12035" xr:uid="{00000000-0005-0000-0000-000042490000}"/>
    <cellStyle name="Normal 14 37 4 5" xfId="12036" xr:uid="{00000000-0005-0000-0000-000043490000}"/>
    <cellStyle name="Normal 14 37 4 6" xfId="12037" xr:uid="{00000000-0005-0000-0000-000044490000}"/>
    <cellStyle name="Normal 14 37 4 7" xfId="12038" xr:uid="{00000000-0005-0000-0000-000045490000}"/>
    <cellStyle name="Normal 14 37 4 8" xfId="12039" xr:uid="{00000000-0005-0000-0000-000046490000}"/>
    <cellStyle name="Normal 14 37 5" xfId="12040" xr:uid="{00000000-0005-0000-0000-000047490000}"/>
    <cellStyle name="Normal 14 37 5 2" xfId="12041" xr:uid="{00000000-0005-0000-0000-000048490000}"/>
    <cellStyle name="Normal 14 37 5 2 2" xfId="12042" xr:uid="{00000000-0005-0000-0000-000049490000}"/>
    <cellStyle name="Normal 14 37 5 2 2 2" xfId="12043" xr:uid="{00000000-0005-0000-0000-00004A490000}"/>
    <cellStyle name="Normal 14 37 5 2 2 3" xfId="12044" xr:uid="{00000000-0005-0000-0000-00004B490000}"/>
    <cellStyle name="Normal 14 37 5 2 2 4" xfId="12045" xr:uid="{00000000-0005-0000-0000-00004C490000}"/>
    <cellStyle name="Normal 14 37 5 2 2 5" xfId="12046" xr:uid="{00000000-0005-0000-0000-00004D490000}"/>
    <cellStyle name="Normal 14 37 5 2 3" xfId="12047" xr:uid="{00000000-0005-0000-0000-00004E490000}"/>
    <cellStyle name="Normal 14 37 5 2 4" xfId="12048" xr:uid="{00000000-0005-0000-0000-00004F490000}"/>
    <cellStyle name="Normal 14 37 5 2 5" xfId="12049" xr:uid="{00000000-0005-0000-0000-000050490000}"/>
    <cellStyle name="Normal 14 37 5 2 6" xfId="12050" xr:uid="{00000000-0005-0000-0000-000051490000}"/>
    <cellStyle name="Normal 14 37 5 3" xfId="12051" xr:uid="{00000000-0005-0000-0000-000052490000}"/>
    <cellStyle name="Normal 14 37 5 3 2" xfId="12052" xr:uid="{00000000-0005-0000-0000-000053490000}"/>
    <cellStyle name="Normal 14 37 5 3 2 2" xfId="12053" xr:uid="{00000000-0005-0000-0000-000054490000}"/>
    <cellStyle name="Normal 14 37 5 3 2 3" xfId="12054" xr:uid="{00000000-0005-0000-0000-000055490000}"/>
    <cellStyle name="Normal 14 37 5 3 3" xfId="12055" xr:uid="{00000000-0005-0000-0000-000056490000}"/>
    <cellStyle name="Normal 14 37 5 3 4" xfId="12056" xr:uid="{00000000-0005-0000-0000-000057490000}"/>
    <cellStyle name="Normal 14 37 5 3 5" xfId="12057" xr:uid="{00000000-0005-0000-0000-000058490000}"/>
    <cellStyle name="Normal 14 37 5 3 6" xfId="12058" xr:uid="{00000000-0005-0000-0000-000059490000}"/>
    <cellStyle name="Normal 14 37 5 4" xfId="12059" xr:uid="{00000000-0005-0000-0000-00005A490000}"/>
    <cellStyle name="Normal 14 37 5 4 2" xfId="12060" xr:uid="{00000000-0005-0000-0000-00005B490000}"/>
    <cellStyle name="Normal 14 37 5 4 3" xfId="12061" xr:uid="{00000000-0005-0000-0000-00005C490000}"/>
    <cellStyle name="Normal 14 37 5 5" xfId="12062" xr:uid="{00000000-0005-0000-0000-00005D490000}"/>
    <cellStyle name="Normal 14 37 5 6" xfId="12063" xr:uid="{00000000-0005-0000-0000-00005E490000}"/>
    <cellStyle name="Normal 14 37 5 7" xfId="12064" xr:uid="{00000000-0005-0000-0000-00005F490000}"/>
    <cellStyle name="Normal 14 37 5 8" xfId="12065" xr:uid="{00000000-0005-0000-0000-000060490000}"/>
    <cellStyle name="Normal 14 37 6" xfId="12066" xr:uid="{00000000-0005-0000-0000-000061490000}"/>
    <cellStyle name="Normal 14 37 7" xfId="12067" xr:uid="{00000000-0005-0000-0000-000062490000}"/>
    <cellStyle name="Normal 14 38" xfId="12068" xr:uid="{00000000-0005-0000-0000-000063490000}"/>
    <cellStyle name="Normal 14 38 2" xfId="12069" xr:uid="{00000000-0005-0000-0000-000064490000}"/>
    <cellStyle name="Normal 14 38 2 2" xfId="12070" xr:uid="{00000000-0005-0000-0000-000065490000}"/>
    <cellStyle name="Normal 14 38 2 2 2" xfId="12071" xr:uid="{00000000-0005-0000-0000-000066490000}"/>
    <cellStyle name="Normal 14 38 2 3" xfId="12072" xr:uid="{00000000-0005-0000-0000-000067490000}"/>
    <cellStyle name="Normal 14 38 2 4" xfId="12073" xr:uid="{00000000-0005-0000-0000-000068490000}"/>
    <cellStyle name="Normal 14 38 3" xfId="12074" xr:uid="{00000000-0005-0000-0000-000069490000}"/>
    <cellStyle name="Normal 14 38 4" xfId="12075" xr:uid="{00000000-0005-0000-0000-00006A490000}"/>
    <cellStyle name="Normal 14 38 4 2" xfId="12076" xr:uid="{00000000-0005-0000-0000-00006B490000}"/>
    <cellStyle name="Normal 14 38 4 2 2" xfId="12077" xr:uid="{00000000-0005-0000-0000-00006C490000}"/>
    <cellStyle name="Normal 14 38 4 2 2 2" xfId="12078" xr:uid="{00000000-0005-0000-0000-00006D490000}"/>
    <cellStyle name="Normal 14 38 4 2 2 3" xfId="12079" xr:uid="{00000000-0005-0000-0000-00006E490000}"/>
    <cellStyle name="Normal 14 38 4 2 2 4" xfId="12080" xr:uid="{00000000-0005-0000-0000-00006F490000}"/>
    <cellStyle name="Normal 14 38 4 2 2 5" xfId="12081" xr:uid="{00000000-0005-0000-0000-000070490000}"/>
    <cellStyle name="Normal 14 38 4 2 3" xfId="12082" xr:uid="{00000000-0005-0000-0000-000071490000}"/>
    <cellStyle name="Normal 14 38 4 2 4" xfId="12083" xr:uid="{00000000-0005-0000-0000-000072490000}"/>
    <cellStyle name="Normal 14 38 4 2 5" xfId="12084" xr:uid="{00000000-0005-0000-0000-000073490000}"/>
    <cellStyle name="Normal 14 38 4 2 6" xfId="12085" xr:uid="{00000000-0005-0000-0000-000074490000}"/>
    <cellStyle name="Normal 14 38 4 3" xfId="12086" xr:uid="{00000000-0005-0000-0000-000075490000}"/>
    <cellStyle name="Normal 14 38 4 3 2" xfId="12087" xr:uid="{00000000-0005-0000-0000-000076490000}"/>
    <cellStyle name="Normal 14 38 4 3 2 2" xfId="12088" xr:uid="{00000000-0005-0000-0000-000077490000}"/>
    <cellStyle name="Normal 14 38 4 3 2 3" xfId="12089" xr:uid="{00000000-0005-0000-0000-000078490000}"/>
    <cellStyle name="Normal 14 38 4 3 3" xfId="12090" xr:uid="{00000000-0005-0000-0000-000079490000}"/>
    <cellStyle name="Normal 14 38 4 3 4" xfId="12091" xr:uid="{00000000-0005-0000-0000-00007A490000}"/>
    <cellStyle name="Normal 14 38 4 3 5" xfId="12092" xr:uid="{00000000-0005-0000-0000-00007B490000}"/>
    <cellStyle name="Normal 14 38 4 3 6" xfId="12093" xr:uid="{00000000-0005-0000-0000-00007C490000}"/>
    <cellStyle name="Normal 14 38 4 4" xfId="12094" xr:uid="{00000000-0005-0000-0000-00007D490000}"/>
    <cellStyle name="Normal 14 38 4 4 2" xfId="12095" xr:uid="{00000000-0005-0000-0000-00007E490000}"/>
    <cellStyle name="Normal 14 38 4 4 3" xfId="12096" xr:uid="{00000000-0005-0000-0000-00007F490000}"/>
    <cellStyle name="Normal 14 38 4 5" xfId="12097" xr:uid="{00000000-0005-0000-0000-000080490000}"/>
    <cellStyle name="Normal 14 38 4 6" xfId="12098" xr:uid="{00000000-0005-0000-0000-000081490000}"/>
    <cellStyle name="Normal 14 38 4 7" xfId="12099" xr:uid="{00000000-0005-0000-0000-000082490000}"/>
    <cellStyle name="Normal 14 38 4 8" xfId="12100" xr:uid="{00000000-0005-0000-0000-000083490000}"/>
    <cellStyle name="Normal 14 38 5" xfId="12101" xr:uid="{00000000-0005-0000-0000-000084490000}"/>
    <cellStyle name="Normal 14 38 5 2" xfId="12102" xr:uid="{00000000-0005-0000-0000-000085490000}"/>
    <cellStyle name="Normal 14 38 5 2 2" xfId="12103" xr:uid="{00000000-0005-0000-0000-000086490000}"/>
    <cellStyle name="Normal 14 38 5 2 2 2" xfId="12104" xr:uid="{00000000-0005-0000-0000-000087490000}"/>
    <cellStyle name="Normal 14 38 5 2 2 3" xfId="12105" xr:uid="{00000000-0005-0000-0000-000088490000}"/>
    <cellStyle name="Normal 14 38 5 2 2 4" xfId="12106" xr:uid="{00000000-0005-0000-0000-000089490000}"/>
    <cellStyle name="Normal 14 38 5 2 2 5" xfId="12107" xr:uid="{00000000-0005-0000-0000-00008A490000}"/>
    <cellStyle name="Normal 14 38 5 2 3" xfId="12108" xr:uid="{00000000-0005-0000-0000-00008B490000}"/>
    <cellStyle name="Normal 14 38 5 2 4" xfId="12109" xr:uid="{00000000-0005-0000-0000-00008C490000}"/>
    <cellStyle name="Normal 14 38 5 2 5" xfId="12110" xr:uid="{00000000-0005-0000-0000-00008D490000}"/>
    <cellStyle name="Normal 14 38 5 2 6" xfId="12111" xr:uid="{00000000-0005-0000-0000-00008E490000}"/>
    <cellStyle name="Normal 14 38 5 3" xfId="12112" xr:uid="{00000000-0005-0000-0000-00008F490000}"/>
    <cellStyle name="Normal 14 38 5 3 2" xfId="12113" xr:uid="{00000000-0005-0000-0000-000090490000}"/>
    <cellStyle name="Normal 14 38 5 3 2 2" xfId="12114" xr:uid="{00000000-0005-0000-0000-000091490000}"/>
    <cellStyle name="Normal 14 38 5 3 2 3" xfId="12115" xr:uid="{00000000-0005-0000-0000-000092490000}"/>
    <cellStyle name="Normal 14 38 5 3 3" xfId="12116" xr:uid="{00000000-0005-0000-0000-000093490000}"/>
    <cellStyle name="Normal 14 38 5 3 4" xfId="12117" xr:uid="{00000000-0005-0000-0000-000094490000}"/>
    <cellStyle name="Normal 14 38 5 3 5" xfId="12118" xr:uid="{00000000-0005-0000-0000-000095490000}"/>
    <cellStyle name="Normal 14 38 5 3 6" xfId="12119" xr:uid="{00000000-0005-0000-0000-000096490000}"/>
    <cellStyle name="Normal 14 38 5 4" xfId="12120" xr:uid="{00000000-0005-0000-0000-000097490000}"/>
    <cellStyle name="Normal 14 38 5 4 2" xfId="12121" xr:uid="{00000000-0005-0000-0000-000098490000}"/>
    <cellStyle name="Normal 14 38 5 4 3" xfId="12122" xr:uid="{00000000-0005-0000-0000-000099490000}"/>
    <cellStyle name="Normal 14 38 5 5" xfId="12123" xr:uid="{00000000-0005-0000-0000-00009A490000}"/>
    <cellStyle name="Normal 14 38 5 6" xfId="12124" xr:uid="{00000000-0005-0000-0000-00009B490000}"/>
    <cellStyle name="Normal 14 38 5 7" xfId="12125" xr:uid="{00000000-0005-0000-0000-00009C490000}"/>
    <cellStyle name="Normal 14 38 5 8" xfId="12126" xr:uid="{00000000-0005-0000-0000-00009D490000}"/>
    <cellStyle name="Normal 14 38 6" xfId="12127" xr:uid="{00000000-0005-0000-0000-00009E490000}"/>
    <cellStyle name="Normal 14 38 7" xfId="12128" xr:uid="{00000000-0005-0000-0000-00009F490000}"/>
    <cellStyle name="Normal 14 39" xfId="12129" xr:uid="{00000000-0005-0000-0000-0000A0490000}"/>
    <cellStyle name="Normal 14 39 2" xfId="12130" xr:uid="{00000000-0005-0000-0000-0000A1490000}"/>
    <cellStyle name="Normal 14 39 2 2" xfId="12131" xr:uid="{00000000-0005-0000-0000-0000A2490000}"/>
    <cellStyle name="Normal 14 39 2 2 2" xfId="12132" xr:uid="{00000000-0005-0000-0000-0000A3490000}"/>
    <cellStyle name="Normal 14 39 2 3" xfId="12133" xr:uid="{00000000-0005-0000-0000-0000A4490000}"/>
    <cellStyle name="Normal 14 39 2 4" xfId="12134" xr:uid="{00000000-0005-0000-0000-0000A5490000}"/>
    <cellStyle name="Normal 14 39 3" xfId="12135" xr:uid="{00000000-0005-0000-0000-0000A6490000}"/>
    <cellStyle name="Normal 14 39 4" xfId="12136" xr:uid="{00000000-0005-0000-0000-0000A7490000}"/>
    <cellStyle name="Normal 14 39 4 2" xfId="12137" xr:uid="{00000000-0005-0000-0000-0000A8490000}"/>
    <cellStyle name="Normal 14 39 4 2 2" xfId="12138" xr:uid="{00000000-0005-0000-0000-0000A9490000}"/>
    <cellStyle name="Normal 14 39 4 2 2 2" xfId="12139" xr:uid="{00000000-0005-0000-0000-0000AA490000}"/>
    <cellStyle name="Normal 14 39 4 2 2 3" xfId="12140" xr:uid="{00000000-0005-0000-0000-0000AB490000}"/>
    <cellStyle name="Normal 14 39 4 2 2 4" xfId="12141" xr:uid="{00000000-0005-0000-0000-0000AC490000}"/>
    <cellStyle name="Normal 14 39 4 2 2 5" xfId="12142" xr:uid="{00000000-0005-0000-0000-0000AD490000}"/>
    <cellStyle name="Normal 14 39 4 2 3" xfId="12143" xr:uid="{00000000-0005-0000-0000-0000AE490000}"/>
    <cellStyle name="Normal 14 39 4 2 4" xfId="12144" xr:uid="{00000000-0005-0000-0000-0000AF490000}"/>
    <cellStyle name="Normal 14 39 4 2 5" xfId="12145" xr:uid="{00000000-0005-0000-0000-0000B0490000}"/>
    <cellStyle name="Normal 14 39 4 2 6" xfId="12146" xr:uid="{00000000-0005-0000-0000-0000B1490000}"/>
    <cellStyle name="Normal 14 39 4 3" xfId="12147" xr:uid="{00000000-0005-0000-0000-0000B2490000}"/>
    <cellStyle name="Normal 14 39 4 3 2" xfId="12148" xr:uid="{00000000-0005-0000-0000-0000B3490000}"/>
    <cellStyle name="Normal 14 39 4 3 2 2" xfId="12149" xr:uid="{00000000-0005-0000-0000-0000B4490000}"/>
    <cellStyle name="Normal 14 39 4 3 2 3" xfId="12150" xr:uid="{00000000-0005-0000-0000-0000B5490000}"/>
    <cellStyle name="Normal 14 39 4 3 3" xfId="12151" xr:uid="{00000000-0005-0000-0000-0000B6490000}"/>
    <cellStyle name="Normal 14 39 4 3 4" xfId="12152" xr:uid="{00000000-0005-0000-0000-0000B7490000}"/>
    <cellStyle name="Normal 14 39 4 3 5" xfId="12153" xr:uid="{00000000-0005-0000-0000-0000B8490000}"/>
    <cellStyle name="Normal 14 39 4 3 6" xfId="12154" xr:uid="{00000000-0005-0000-0000-0000B9490000}"/>
    <cellStyle name="Normal 14 39 4 4" xfId="12155" xr:uid="{00000000-0005-0000-0000-0000BA490000}"/>
    <cellStyle name="Normal 14 39 4 4 2" xfId="12156" xr:uid="{00000000-0005-0000-0000-0000BB490000}"/>
    <cellStyle name="Normal 14 39 4 4 3" xfId="12157" xr:uid="{00000000-0005-0000-0000-0000BC490000}"/>
    <cellStyle name="Normal 14 39 4 5" xfId="12158" xr:uid="{00000000-0005-0000-0000-0000BD490000}"/>
    <cellStyle name="Normal 14 39 4 6" xfId="12159" xr:uid="{00000000-0005-0000-0000-0000BE490000}"/>
    <cellStyle name="Normal 14 39 4 7" xfId="12160" xr:uid="{00000000-0005-0000-0000-0000BF490000}"/>
    <cellStyle name="Normal 14 39 4 8" xfId="12161" xr:uid="{00000000-0005-0000-0000-0000C0490000}"/>
    <cellStyle name="Normal 14 39 5" xfId="12162" xr:uid="{00000000-0005-0000-0000-0000C1490000}"/>
    <cellStyle name="Normal 14 39 5 2" xfId="12163" xr:uid="{00000000-0005-0000-0000-0000C2490000}"/>
    <cellStyle name="Normal 14 39 5 2 2" xfId="12164" xr:uid="{00000000-0005-0000-0000-0000C3490000}"/>
    <cellStyle name="Normal 14 39 5 2 2 2" xfId="12165" xr:uid="{00000000-0005-0000-0000-0000C4490000}"/>
    <cellStyle name="Normal 14 39 5 2 2 3" xfId="12166" xr:uid="{00000000-0005-0000-0000-0000C5490000}"/>
    <cellStyle name="Normal 14 39 5 2 2 4" xfId="12167" xr:uid="{00000000-0005-0000-0000-0000C6490000}"/>
    <cellStyle name="Normal 14 39 5 2 2 5" xfId="12168" xr:uid="{00000000-0005-0000-0000-0000C7490000}"/>
    <cellStyle name="Normal 14 39 5 2 3" xfId="12169" xr:uid="{00000000-0005-0000-0000-0000C8490000}"/>
    <cellStyle name="Normal 14 39 5 2 4" xfId="12170" xr:uid="{00000000-0005-0000-0000-0000C9490000}"/>
    <cellStyle name="Normal 14 39 5 2 5" xfId="12171" xr:uid="{00000000-0005-0000-0000-0000CA490000}"/>
    <cellStyle name="Normal 14 39 5 2 6" xfId="12172" xr:uid="{00000000-0005-0000-0000-0000CB490000}"/>
    <cellStyle name="Normal 14 39 5 3" xfId="12173" xr:uid="{00000000-0005-0000-0000-0000CC490000}"/>
    <cellStyle name="Normal 14 39 5 3 2" xfId="12174" xr:uid="{00000000-0005-0000-0000-0000CD490000}"/>
    <cellStyle name="Normal 14 39 5 3 2 2" xfId="12175" xr:uid="{00000000-0005-0000-0000-0000CE490000}"/>
    <cellStyle name="Normal 14 39 5 3 2 3" xfId="12176" xr:uid="{00000000-0005-0000-0000-0000CF490000}"/>
    <cellStyle name="Normal 14 39 5 3 3" xfId="12177" xr:uid="{00000000-0005-0000-0000-0000D0490000}"/>
    <cellStyle name="Normal 14 39 5 3 4" xfId="12178" xr:uid="{00000000-0005-0000-0000-0000D1490000}"/>
    <cellStyle name="Normal 14 39 5 3 5" xfId="12179" xr:uid="{00000000-0005-0000-0000-0000D2490000}"/>
    <cellStyle name="Normal 14 39 5 3 6" xfId="12180" xr:uid="{00000000-0005-0000-0000-0000D3490000}"/>
    <cellStyle name="Normal 14 39 5 4" xfId="12181" xr:uid="{00000000-0005-0000-0000-0000D4490000}"/>
    <cellStyle name="Normal 14 39 5 4 2" xfId="12182" xr:uid="{00000000-0005-0000-0000-0000D5490000}"/>
    <cellStyle name="Normal 14 39 5 4 3" xfId="12183" xr:uid="{00000000-0005-0000-0000-0000D6490000}"/>
    <cellStyle name="Normal 14 39 5 5" xfId="12184" xr:uid="{00000000-0005-0000-0000-0000D7490000}"/>
    <cellStyle name="Normal 14 39 5 6" xfId="12185" xr:uid="{00000000-0005-0000-0000-0000D8490000}"/>
    <cellStyle name="Normal 14 39 5 7" xfId="12186" xr:uid="{00000000-0005-0000-0000-0000D9490000}"/>
    <cellStyle name="Normal 14 39 5 8" xfId="12187" xr:uid="{00000000-0005-0000-0000-0000DA490000}"/>
    <cellStyle name="Normal 14 39 6" xfId="12188" xr:uid="{00000000-0005-0000-0000-0000DB490000}"/>
    <cellStyle name="Normal 14 39 7" xfId="12189" xr:uid="{00000000-0005-0000-0000-0000DC490000}"/>
    <cellStyle name="Normal 14 4" xfId="12190" xr:uid="{00000000-0005-0000-0000-0000DD490000}"/>
    <cellStyle name="Normal 14 4 10" xfId="12191" xr:uid="{00000000-0005-0000-0000-0000DE490000}"/>
    <cellStyle name="Normal 14 4 10 2" xfId="12192" xr:uid="{00000000-0005-0000-0000-0000DF490000}"/>
    <cellStyle name="Normal 14 4 10 2 2" xfId="12193" xr:uid="{00000000-0005-0000-0000-0000E0490000}"/>
    <cellStyle name="Normal 14 4 10 2 2 2" xfId="12194" xr:uid="{00000000-0005-0000-0000-0000E1490000}"/>
    <cellStyle name="Normal 14 4 10 2 3" xfId="12195" xr:uid="{00000000-0005-0000-0000-0000E2490000}"/>
    <cellStyle name="Normal 14 4 10 2 4" xfId="12196" xr:uid="{00000000-0005-0000-0000-0000E3490000}"/>
    <cellStyle name="Normal 14 4 10 3" xfId="12197" xr:uid="{00000000-0005-0000-0000-0000E4490000}"/>
    <cellStyle name="Normal 14 4 10 4" xfId="12198" xr:uid="{00000000-0005-0000-0000-0000E5490000}"/>
    <cellStyle name="Normal 14 4 10 4 2" xfId="12199" xr:uid="{00000000-0005-0000-0000-0000E6490000}"/>
    <cellStyle name="Normal 14 4 10 4 2 2" xfId="12200" xr:uid="{00000000-0005-0000-0000-0000E7490000}"/>
    <cellStyle name="Normal 14 4 10 4 2 2 2" xfId="12201" xr:uid="{00000000-0005-0000-0000-0000E8490000}"/>
    <cellStyle name="Normal 14 4 10 4 2 2 3" xfId="12202" xr:uid="{00000000-0005-0000-0000-0000E9490000}"/>
    <cellStyle name="Normal 14 4 10 4 2 2 4" xfId="12203" xr:uid="{00000000-0005-0000-0000-0000EA490000}"/>
    <cellStyle name="Normal 14 4 10 4 2 2 5" xfId="12204" xr:uid="{00000000-0005-0000-0000-0000EB490000}"/>
    <cellStyle name="Normal 14 4 10 4 2 3" xfId="12205" xr:uid="{00000000-0005-0000-0000-0000EC490000}"/>
    <cellStyle name="Normal 14 4 10 4 2 4" xfId="12206" xr:uid="{00000000-0005-0000-0000-0000ED490000}"/>
    <cellStyle name="Normal 14 4 10 4 2 5" xfId="12207" xr:uid="{00000000-0005-0000-0000-0000EE490000}"/>
    <cellStyle name="Normal 14 4 10 4 2 6" xfId="12208" xr:uid="{00000000-0005-0000-0000-0000EF490000}"/>
    <cellStyle name="Normal 14 4 10 4 3" xfId="12209" xr:uid="{00000000-0005-0000-0000-0000F0490000}"/>
    <cellStyle name="Normal 14 4 10 4 3 2" xfId="12210" xr:uid="{00000000-0005-0000-0000-0000F1490000}"/>
    <cellStyle name="Normal 14 4 10 4 3 2 2" xfId="12211" xr:uid="{00000000-0005-0000-0000-0000F2490000}"/>
    <cellStyle name="Normal 14 4 10 4 3 2 3" xfId="12212" xr:uid="{00000000-0005-0000-0000-0000F3490000}"/>
    <cellStyle name="Normal 14 4 10 4 3 3" xfId="12213" xr:uid="{00000000-0005-0000-0000-0000F4490000}"/>
    <cellStyle name="Normal 14 4 10 4 3 4" xfId="12214" xr:uid="{00000000-0005-0000-0000-0000F5490000}"/>
    <cellStyle name="Normal 14 4 10 4 3 5" xfId="12215" xr:uid="{00000000-0005-0000-0000-0000F6490000}"/>
    <cellStyle name="Normal 14 4 10 4 3 6" xfId="12216" xr:uid="{00000000-0005-0000-0000-0000F7490000}"/>
    <cellStyle name="Normal 14 4 10 4 4" xfId="12217" xr:uid="{00000000-0005-0000-0000-0000F8490000}"/>
    <cellStyle name="Normal 14 4 10 4 4 2" xfId="12218" xr:uid="{00000000-0005-0000-0000-0000F9490000}"/>
    <cellStyle name="Normal 14 4 10 4 4 3" xfId="12219" xr:uid="{00000000-0005-0000-0000-0000FA490000}"/>
    <cellStyle name="Normal 14 4 10 4 5" xfId="12220" xr:uid="{00000000-0005-0000-0000-0000FB490000}"/>
    <cellStyle name="Normal 14 4 10 4 6" xfId="12221" xr:uid="{00000000-0005-0000-0000-0000FC490000}"/>
    <cellStyle name="Normal 14 4 10 4 7" xfId="12222" xr:uid="{00000000-0005-0000-0000-0000FD490000}"/>
    <cellStyle name="Normal 14 4 10 4 8" xfId="12223" xr:uid="{00000000-0005-0000-0000-0000FE490000}"/>
    <cellStyle name="Normal 14 4 10 5" xfId="12224" xr:uid="{00000000-0005-0000-0000-0000FF490000}"/>
    <cellStyle name="Normal 14 4 10 5 2" xfId="12225" xr:uid="{00000000-0005-0000-0000-0000004A0000}"/>
    <cellStyle name="Normal 14 4 10 5 2 2" xfId="12226" xr:uid="{00000000-0005-0000-0000-0000014A0000}"/>
    <cellStyle name="Normal 14 4 10 5 2 2 2" xfId="12227" xr:uid="{00000000-0005-0000-0000-0000024A0000}"/>
    <cellStyle name="Normal 14 4 10 5 2 2 3" xfId="12228" xr:uid="{00000000-0005-0000-0000-0000034A0000}"/>
    <cellStyle name="Normal 14 4 10 5 2 2 4" xfId="12229" xr:uid="{00000000-0005-0000-0000-0000044A0000}"/>
    <cellStyle name="Normal 14 4 10 5 2 2 5" xfId="12230" xr:uid="{00000000-0005-0000-0000-0000054A0000}"/>
    <cellStyle name="Normal 14 4 10 5 2 3" xfId="12231" xr:uid="{00000000-0005-0000-0000-0000064A0000}"/>
    <cellStyle name="Normal 14 4 10 5 2 4" xfId="12232" xr:uid="{00000000-0005-0000-0000-0000074A0000}"/>
    <cellStyle name="Normal 14 4 10 5 2 5" xfId="12233" xr:uid="{00000000-0005-0000-0000-0000084A0000}"/>
    <cellStyle name="Normal 14 4 10 5 2 6" xfId="12234" xr:uid="{00000000-0005-0000-0000-0000094A0000}"/>
    <cellStyle name="Normal 14 4 10 5 3" xfId="12235" xr:uid="{00000000-0005-0000-0000-00000A4A0000}"/>
    <cellStyle name="Normal 14 4 10 5 3 2" xfId="12236" xr:uid="{00000000-0005-0000-0000-00000B4A0000}"/>
    <cellStyle name="Normal 14 4 10 5 3 2 2" xfId="12237" xr:uid="{00000000-0005-0000-0000-00000C4A0000}"/>
    <cellStyle name="Normal 14 4 10 5 3 2 3" xfId="12238" xr:uid="{00000000-0005-0000-0000-00000D4A0000}"/>
    <cellStyle name="Normal 14 4 10 5 3 3" xfId="12239" xr:uid="{00000000-0005-0000-0000-00000E4A0000}"/>
    <cellStyle name="Normal 14 4 10 5 3 4" xfId="12240" xr:uid="{00000000-0005-0000-0000-00000F4A0000}"/>
    <cellStyle name="Normal 14 4 10 5 3 5" xfId="12241" xr:uid="{00000000-0005-0000-0000-0000104A0000}"/>
    <cellStyle name="Normal 14 4 10 5 3 6" xfId="12242" xr:uid="{00000000-0005-0000-0000-0000114A0000}"/>
    <cellStyle name="Normal 14 4 10 5 4" xfId="12243" xr:uid="{00000000-0005-0000-0000-0000124A0000}"/>
    <cellStyle name="Normal 14 4 10 5 4 2" xfId="12244" xr:uid="{00000000-0005-0000-0000-0000134A0000}"/>
    <cellStyle name="Normal 14 4 10 5 4 3" xfId="12245" xr:uid="{00000000-0005-0000-0000-0000144A0000}"/>
    <cellStyle name="Normal 14 4 10 5 5" xfId="12246" xr:uid="{00000000-0005-0000-0000-0000154A0000}"/>
    <cellStyle name="Normal 14 4 10 5 6" xfId="12247" xr:uid="{00000000-0005-0000-0000-0000164A0000}"/>
    <cellStyle name="Normal 14 4 10 5 7" xfId="12248" xr:uid="{00000000-0005-0000-0000-0000174A0000}"/>
    <cellStyle name="Normal 14 4 10 5 8" xfId="12249" xr:uid="{00000000-0005-0000-0000-0000184A0000}"/>
    <cellStyle name="Normal 14 4 10 6" xfId="12250" xr:uid="{00000000-0005-0000-0000-0000194A0000}"/>
    <cellStyle name="Normal 14 4 10 7" xfId="12251" xr:uid="{00000000-0005-0000-0000-00001A4A0000}"/>
    <cellStyle name="Normal 14 4 11" xfId="12252" xr:uid="{00000000-0005-0000-0000-00001B4A0000}"/>
    <cellStyle name="Normal 14 4 11 2" xfId="12253" xr:uid="{00000000-0005-0000-0000-00001C4A0000}"/>
    <cellStyle name="Normal 14 4 11 2 2" xfId="12254" xr:uid="{00000000-0005-0000-0000-00001D4A0000}"/>
    <cellStyle name="Normal 14 4 11 2 2 2" xfId="12255" xr:uid="{00000000-0005-0000-0000-00001E4A0000}"/>
    <cellStyle name="Normal 14 4 11 2 3" xfId="12256" xr:uid="{00000000-0005-0000-0000-00001F4A0000}"/>
    <cellStyle name="Normal 14 4 11 2 4" xfId="12257" xr:uid="{00000000-0005-0000-0000-0000204A0000}"/>
    <cellStyle name="Normal 14 4 11 3" xfId="12258" xr:uid="{00000000-0005-0000-0000-0000214A0000}"/>
    <cellStyle name="Normal 14 4 11 4" xfId="12259" xr:uid="{00000000-0005-0000-0000-0000224A0000}"/>
    <cellStyle name="Normal 14 4 11 4 2" xfId="12260" xr:uid="{00000000-0005-0000-0000-0000234A0000}"/>
    <cellStyle name="Normal 14 4 11 4 2 2" xfId="12261" xr:uid="{00000000-0005-0000-0000-0000244A0000}"/>
    <cellStyle name="Normal 14 4 11 4 2 2 2" xfId="12262" xr:uid="{00000000-0005-0000-0000-0000254A0000}"/>
    <cellStyle name="Normal 14 4 11 4 2 2 3" xfId="12263" xr:uid="{00000000-0005-0000-0000-0000264A0000}"/>
    <cellStyle name="Normal 14 4 11 4 2 2 4" xfId="12264" xr:uid="{00000000-0005-0000-0000-0000274A0000}"/>
    <cellStyle name="Normal 14 4 11 4 2 2 5" xfId="12265" xr:uid="{00000000-0005-0000-0000-0000284A0000}"/>
    <cellStyle name="Normal 14 4 11 4 2 3" xfId="12266" xr:uid="{00000000-0005-0000-0000-0000294A0000}"/>
    <cellStyle name="Normal 14 4 11 4 2 4" xfId="12267" xr:uid="{00000000-0005-0000-0000-00002A4A0000}"/>
    <cellStyle name="Normal 14 4 11 4 2 5" xfId="12268" xr:uid="{00000000-0005-0000-0000-00002B4A0000}"/>
    <cellStyle name="Normal 14 4 11 4 2 6" xfId="12269" xr:uid="{00000000-0005-0000-0000-00002C4A0000}"/>
    <cellStyle name="Normal 14 4 11 4 3" xfId="12270" xr:uid="{00000000-0005-0000-0000-00002D4A0000}"/>
    <cellStyle name="Normal 14 4 11 4 3 2" xfId="12271" xr:uid="{00000000-0005-0000-0000-00002E4A0000}"/>
    <cellStyle name="Normal 14 4 11 4 3 2 2" xfId="12272" xr:uid="{00000000-0005-0000-0000-00002F4A0000}"/>
    <cellStyle name="Normal 14 4 11 4 3 2 3" xfId="12273" xr:uid="{00000000-0005-0000-0000-0000304A0000}"/>
    <cellStyle name="Normal 14 4 11 4 3 3" xfId="12274" xr:uid="{00000000-0005-0000-0000-0000314A0000}"/>
    <cellStyle name="Normal 14 4 11 4 3 4" xfId="12275" xr:uid="{00000000-0005-0000-0000-0000324A0000}"/>
    <cellStyle name="Normal 14 4 11 4 3 5" xfId="12276" xr:uid="{00000000-0005-0000-0000-0000334A0000}"/>
    <cellStyle name="Normal 14 4 11 4 3 6" xfId="12277" xr:uid="{00000000-0005-0000-0000-0000344A0000}"/>
    <cellStyle name="Normal 14 4 11 4 4" xfId="12278" xr:uid="{00000000-0005-0000-0000-0000354A0000}"/>
    <cellStyle name="Normal 14 4 11 4 4 2" xfId="12279" xr:uid="{00000000-0005-0000-0000-0000364A0000}"/>
    <cellStyle name="Normal 14 4 11 4 4 3" xfId="12280" xr:uid="{00000000-0005-0000-0000-0000374A0000}"/>
    <cellStyle name="Normal 14 4 11 4 5" xfId="12281" xr:uid="{00000000-0005-0000-0000-0000384A0000}"/>
    <cellStyle name="Normal 14 4 11 4 6" xfId="12282" xr:uid="{00000000-0005-0000-0000-0000394A0000}"/>
    <cellStyle name="Normal 14 4 11 4 7" xfId="12283" xr:uid="{00000000-0005-0000-0000-00003A4A0000}"/>
    <cellStyle name="Normal 14 4 11 4 8" xfId="12284" xr:uid="{00000000-0005-0000-0000-00003B4A0000}"/>
    <cellStyle name="Normal 14 4 11 5" xfId="12285" xr:uid="{00000000-0005-0000-0000-00003C4A0000}"/>
    <cellStyle name="Normal 14 4 11 5 2" xfId="12286" xr:uid="{00000000-0005-0000-0000-00003D4A0000}"/>
    <cellStyle name="Normal 14 4 11 5 2 2" xfId="12287" xr:uid="{00000000-0005-0000-0000-00003E4A0000}"/>
    <cellStyle name="Normal 14 4 11 5 2 2 2" xfId="12288" xr:uid="{00000000-0005-0000-0000-00003F4A0000}"/>
    <cellStyle name="Normal 14 4 11 5 2 2 3" xfId="12289" xr:uid="{00000000-0005-0000-0000-0000404A0000}"/>
    <cellStyle name="Normal 14 4 11 5 2 2 4" xfId="12290" xr:uid="{00000000-0005-0000-0000-0000414A0000}"/>
    <cellStyle name="Normal 14 4 11 5 2 2 5" xfId="12291" xr:uid="{00000000-0005-0000-0000-0000424A0000}"/>
    <cellStyle name="Normal 14 4 11 5 2 3" xfId="12292" xr:uid="{00000000-0005-0000-0000-0000434A0000}"/>
    <cellStyle name="Normal 14 4 11 5 2 4" xfId="12293" xr:uid="{00000000-0005-0000-0000-0000444A0000}"/>
    <cellStyle name="Normal 14 4 11 5 2 5" xfId="12294" xr:uid="{00000000-0005-0000-0000-0000454A0000}"/>
    <cellStyle name="Normal 14 4 11 5 2 6" xfId="12295" xr:uid="{00000000-0005-0000-0000-0000464A0000}"/>
    <cellStyle name="Normal 14 4 11 5 3" xfId="12296" xr:uid="{00000000-0005-0000-0000-0000474A0000}"/>
    <cellStyle name="Normal 14 4 11 5 3 2" xfId="12297" xr:uid="{00000000-0005-0000-0000-0000484A0000}"/>
    <cellStyle name="Normal 14 4 11 5 3 2 2" xfId="12298" xr:uid="{00000000-0005-0000-0000-0000494A0000}"/>
    <cellStyle name="Normal 14 4 11 5 3 2 3" xfId="12299" xr:uid="{00000000-0005-0000-0000-00004A4A0000}"/>
    <cellStyle name="Normal 14 4 11 5 3 3" xfId="12300" xr:uid="{00000000-0005-0000-0000-00004B4A0000}"/>
    <cellStyle name="Normal 14 4 11 5 3 4" xfId="12301" xr:uid="{00000000-0005-0000-0000-00004C4A0000}"/>
    <cellStyle name="Normal 14 4 11 5 3 5" xfId="12302" xr:uid="{00000000-0005-0000-0000-00004D4A0000}"/>
    <cellStyle name="Normal 14 4 11 5 3 6" xfId="12303" xr:uid="{00000000-0005-0000-0000-00004E4A0000}"/>
    <cellStyle name="Normal 14 4 11 5 4" xfId="12304" xr:uid="{00000000-0005-0000-0000-00004F4A0000}"/>
    <cellStyle name="Normal 14 4 11 5 4 2" xfId="12305" xr:uid="{00000000-0005-0000-0000-0000504A0000}"/>
    <cellStyle name="Normal 14 4 11 5 4 3" xfId="12306" xr:uid="{00000000-0005-0000-0000-0000514A0000}"/>
    <cellStyle name="Normal 14 4 11 5 5" xfId="12307" xr:uid="{00000000-0005-0000-0000-0000524A0000}"/>
    <cellStyle name="Normal 14 4 11 5 6" xfId="12308" xr:uid="{00000000-0005-0000-0000-0000534A0000}"/>
    <cellStyle name="Normal 14 4 11 5 7" xfId="12309" xr:uid="{00000000-0005-0000-0000-0000544A0000}"/>
    <cellStyle name="Normal 14 4 11 5 8" xfId="12310" xr:uid="{00000000-0005-0000-0000-0000554A0000}"/>
    <cellStyle name="Normal 14 4 11 6" xfId="12311" xr:uid="{00000000-0005-0000-0000-0000564A0000}"/>
    <cellStyle name="Normal 14 4 11 7" xfId="12312" xr:uid="{00000000-0005-0000-0000-0000574A0000}"/>
    <cellStyle name="Normal 14 4 12" xfId="12313" xr:uid="{00000000-0005-0000-0000-0000584A0000}"/>
    <cellStyle name="Normal 14 4 12 2" xfId="12314" xr:uid="{00000000-0005-0000-0000-0000594A0000}"/>
    <cellStyle name="Normal 14 4 12 2 2" xfId="12315" xr:uid="{00000000-0005-0000-0000-00005A4A0000}"/>
    <cellStyle name="Normal 14 4 12 2 2 2" xfId="12316" xr:uid="{00000000-0005-0000-0000-00005B4A0000}"/>
    <cellStyle name="Normal 14 4 12 2 3" xfId="12317" xr:uid="{00000000-0005-0000-0000-00005C4A0000}"/>
    <cellStyle name="Normal 14 4 12 2 4" xfId="12318" xr:uid="{00000000-0005-0000-0000-00005D4A0000}"/>
    <cellStyle name="Normal 14 4 12 3" xfId="12319" xr:uid="{00000000-0005-0000-0000-00005E4A0000}"/>
    <cellStyle name="Normal 14 4 12 4" xfId="12320" xr:uid="{00000000-0005-0000-0000-00005F4A0000}"/>
    <cellStyle name="Normal 14 4 12 4 2" xfId="12321" xr:uid="{00000000-0005-0000-0000-0000604A0000}"/>
    <cellStyle name="Normal 14 4 12 4 2 2" xfId="12322" xr:uid="{00000000-0005-0000-0000-0000614A0000}"/>
    <cellStyle name="Normal 14 4 12 4 2 2 2" xfId="12323" xr:uid="{00000000-0005-0000-0000-0000624A0000}"/>
    <cellStyle name="Normal 14 4 12 4 2 2 3" xfId="12324" xr:uid="{00000000-0005-0000-0000-0000634A0000}"/>
    <cellStyle name="Normal 14 4 12 4 2 2 4" xfId="12325" xr:uid="{00000000-0005-0000-0000-0000644A0000}"/>
    <cellStyle name="Normal 14 4 12 4 2 2 5" xfId="12326" xr:uid="{00000000-0005-0000-0000-0000654A0000}"/>
    <cellStyle name="Normal 14 4 12 4 2 3" xfId="12327" xr:uid="{00000000-0005-0000-0000-0000664A0000}"/>
    <cellStyle name="Normal 14 4 12 4 2 4" xfId="12328" xr:uid="{00000000-0005-0000-0000-0000674A0000}"/>
    <cellStyle name="Normal 14 4 12 4 2 5" xfId="12329" xr:uid="{00000000-0005-0000-0000-0000684A0000}"/>
    <cellStyle name="Normal 14 4 12 4 2 6" xfId="12330" xr:uid="{00000000-0005-0000-0000-0000694A0000}"/>
    <cellStyle name="Normal 14 4 12 4 3" xfId="12331" xr:uid="{00000000-0005-0000-0000-00006A4A0000}"/>
    <cellStyle name="Normal 14 4 12 4 3 2" xfId="12332" xr:uid="{00000000-0005-0000-0000-00006B4A0000}"/>
    <cellStyle name="Normal 14 4 12 4 3 2 2" xfId="12333" xr:uid="{00000000-0005-0000-0000-00006C4A0000}"/>
    <cellStyle name="Normal 14 4 12 4 3 2 3" xfId="12334" xr:uid="{00000000-0005-0000-0000-00006D4A0000}"/>
    <cellStyle name="Normal 14 4 12 4 3 3" xfId="12335" xr:uid="{00000000-0005-0000-0000-00006E4A0000}"/>
    <cellStyle name="Normal 14 4 12 4 3 4" xfId="12336" xr:uid="{00000000-0005-0000-0000-00006F4A0000}"/>
    <cellStyle name="Normal 14 4 12 4 3 5" xfId="12337" xr:uid="{00000000-0005-0000-0000-0000704A0000}"/>
    <cellStyle name="Normal 14 4 12 4 3 6" xfId="12338" xr:uid="{00000000-0005-0000-0000-0000714A0000}"/>
    <cellStyle name="Normal 14 4 12 4 4" xfId="12339" xr:uid="{00000000-0005-0000-0000-0000724A0000}"/>
    <cellStyle name="Normal 14 4 12 4 4 2" xfId="12340" xr:uid="{00000000-0005-0000-0000-0000734A0000}"/>
    <cellStyle name="Normal 14 4 12 4 4 3" xfId="12341" xr:uid="{00000000-0005-0000-0000-0000744A0000}"/>
    <cellStyle name="Normal 14 4 12 4 5" xfId="12342" xr:uid="{00000000-0005-0000-0000-0000754A0000}"/>
    <cellStyle name="Normal 14 4 12 4 6" xfId="12343" xr:uid="{00000000-0005-0000-0000-0000764A0000}"/>
    <cellStyle name="Normal 14 4 12 4 7" xfId="12344" xr:uid="{00000000-0005-0000-0000-0000774A0000}"/>
    <cellStyle name="Normal 14 4 12 4 8" xfId="12345" xr:uid="{00000000-0005-0000-0000-0000784A0000}"/>
    <cellStyle name="Normal 14 4 12 5" xfId="12346" xr:uid="{00000000-0005-0000-0000-0000794A0000}"/>
    <cellStyle name="Normal 14 4 12 5 2" xfId="12347" xr:uid="{00000000-0005-0000-0000-00007A4A0000}"/>
    <cellStyle name="Normal 14 4 12 5 2 2" xfId="12348" xr:uid="{00000000-0005-0000-0000-00007B4A0000}"/>
    <cellStyle name="Normal 14 4 12 5 2 2 2" xfId="12349" xr:uid="{00000000-0005-0000-0000-00007C4A0000}"/>
    <cellStyle name="Normal 14 4 12 5 2 2 3" xfId="12350" xr:uid="{00000000-0005-0000-0000-00007D4A0000}"/>
    <cellStyle name="Normal 14 4 12 5 2 2 4" xfId="12351" xr:uid="{00000000-0005-0000-0000-00007E4A0000}"/>
    <cellStyle name="Normal 14 4 12 5 2 2 5" xfId="12352" xr:uid="{00000000-0005-0000-0000-00007F4A0000}"/>
    <cellStyle name="Normal 14 4 12 5 2 3" xfId="12353" xr:uid="{00000000-0005-0000-0000-0000804A0000}"/>
    <cellStyle name="Normal 14 4 12 5 2 4" xfId="12354" xr:uid="{00000000-0005-0000-0000-0000814A0000}"/>
    <cellStyle name="Normal 14 4 12 5 2 5" xfId="12355" xr:uid="{00000000-0005-0000-0000-0000824A0000}"/>
    <cellStyle name="Normal 14 4 12 5 2 6" xfId="12356" xr:uid="{00000000-0005-0000-0000-0000834A0000}"/>
    <cellStyle name="Normal 14 4 12 5 3" xfId="12357" xr:uid="{00000000-0005-0000-0000-0000844A0000}"/>
    <cellStyle name="Normal 14 4 12 5 3 2" xfId="12358" xr:uid="{00000000-0005-0000-0000-0000854A0000}"/>
    <cellStyle name="Normal 14 4 12 5 3 2 2" xfId="12359" xr:uid="{00000000-0005-0000-0000-0000864A0000}"/>
    <cellStyle name="Normal 14 4 12 5 3 2 3" xfId="12360" xr:uid="{00000000-0005-0000-0000-0000874A0000}"/>
    <cellStyle name="Normal 14 4 12 5 3 3" xfId="12361" xr:uid="{00000000-0005-0000-0000-0000884A0000}"/>
    <cellStyle name="Normal 14 4 12 5 3 4" xfId="12362" xr:uid="{00000000-0005-0000-0000-0000894A0000}"/>
    <cellStyle name="Normal 14 4 12 5 3 5" xfId="12363" xr:uid="{00000000-0005-0000-0000-00008A4A0000}"/>
    <cellStyle name="Normal 14 4 12 5 3 6" xfId="12364" xr:uid="{00000000-0005-0000-0000-00008B4A0000}"/>
    <cellStyle name="Normal 14 4 12 5 4" xfId="12365" xr:uid="{00000000-0005-0000-0000-00008C4A0000}"/>
    <cellStyle name="Normal 14 4 12 5 4 2" xfId="12366" xr:uid="{00000000-0005-0000-0000-00008D4A0000}"/>
    <cellStyle name="Normal 14 4 12 5 4 3" xfId="12367" xr:uid="{00000000-0005-0000-0000-00008E4A0000}"/>
    <cellStyle name="Normal 14 4 12 5 5" xfId="12368" xr:uid="{00000000-0005-0000-0000-00008F4A0000}"/>
    <cellStyle name="Normal 14 4 12 5 6" xfId="12369" xr:uid="{00000000-0005-0000-0000-0000904A0000}"/>
    <cellStyle name="Normal 14 4 12 5 7" xfId="12370" xr:uid="{00000000-0005-0000-0000-0000914A0000}"/>
    <cellStyle name="Normal 14 4 12 5 8" xfId="12371" xr:uid="{00000000-0005-0000-0000-0000924A0000}"/>
    <cellStyle name="Normal 14 4 12 6" xfId="12372" xr:uid="{00000000-0005-0000-0000-0000934A0000}"/>
    <cellStyle name="Normal 14 4 12 7" xfId="12373" xr:uid="{00000000-0005-0000-0000-0000944A0000}"/>
    <cellStyle name="Normal 14 4 13" xfId="12374" xr:uid="{00000000-0005-0000-0000-0000954A0000}"/>
    <cellStyle name="Normal 14 4 13 2" xfId="12375" xr:uid="{00000000-0005-0000-0000-0000964A0000}"/>
    <cellStyle name="Normal 14 4 13 2 2" xfId="12376" xr:uid="{00000000-0005-0000-0000-0000974A0000}"/>
    <cellStyle name="Normal 14 4 13 2 2 2" xfId="12377" xr:uid="{00000000-0005-0000-0000-0000984A0000}"/>
    <cellStyle name="Normal 14 4 13 2 3" xfId="12378" xr:uid="{00000000-0005-0000-0000-0000994A0000}"/>
    <cellStyle name="Normal 14 4 13 2 4" xfId="12379" xr:uid="{00000000-0005-0000-0000-00009A4A0000}"/>
    <cellStyle name="Normal 14 4 13 3" xfId="12380" xr:uid="{00000000-0005-0000-0000-00009B4A0000}"/>
    <cellStyle name="Normal 14 4 13 4" xfId="12381" xr:uid="{00000000-0005-0000-0000-00009C4A0000}"/>
    <cellStyle name="Normal 14 4 13 4 2" xfId="12382" xr:uid="{00000000-0005-0000-0000-00009D4A0000}"/>
    <cellStyle name="Normal 14 4 13 4 2 2" xfId="12383" xr:uid="{00000000-0005-0000-0000-00009E4A0000}"/>
    <cellStyle name="Normal 14 4 13 4 2 2 2" xfId="12384" xr:uid="{00000000-0005-0000-0000-00009F4A0000}"/>
    <cellStyle name="Normal 14 4 13 4 2 2 3" xfId="12385" xr:uid="{00000000-0005-0000-0000-0000A04A0000}"/>
    <cellStyle name="Normal 14 4 13 4 2 2 4" xfId="12386" xr:uid="{00000000-0005-0000-0000-0000A14A0000}"/>
    <cellStyle name="Normal 14 4 13 4 2 2 5" xfId="12387" xr:uid="{00000000-0005-0000-0000-0000A24A0000}"/>
    <cellStyle name="Normal 14 4 13 4 2 3" xfId="12388" xr:uid="{00000000-0005-0000-0000-0000A34A0000}"/>
    <cellStyle name="Normal 14 4 13 4 2 4" xfId="12389" xr:uid="{00000000-0005-0000-0000-0000A44A0000}"/>
    <cellStyle name="Normal 14 4 13 4 2 5" xfId="12390" xr:uid="{00000000-0005-0000-0000-0000A54A0000}"/>
    <cellStyle name="Normal 14 4 13 4 2 6" xfId="12391" xr:uid="{00000000-0005-0000-0000-0000A64A0000}"/>
    <cellStyle name="Normal 14 4 13 4 3" xfId="12392" xr:uid="{00000000-0005-0000-0000-0000A74A0000}"/>
    <cellStyle name="Normal 14 4 13 4 3 2" xfId="12393" xr:uid="{00000000-0005-0000-0000-0000A84A0000}"/>
    <cellStyle name="Normal 14 4 13 4 3 2 2" xfId="12394" xr:uid="{00000000-0005-0000-0000-0000A94A0000}"/>
    <cellStyle name="Normal 14 4 13 4 3 2 3" xfId="12395" xr:uid="{00000000-0005-0000-0000-0000AA4A0000}"/>
    <cellStyle name="Normal 14 4 13 4 3 3" xfId="12396" xr:uid="{00000000-0005-0000-0000-0000AB4A0000}"/>
    <cellStyle name="Normal 14 4 13 4 3 4" xfId="12397" xr:uid="{00000000-0005-0000-0000-0000AC4A0000}"/>
    <cellStyle name="Normal 14 4 13 4 3 5" xfId="12398" xr:uid="{00000000-0005-0000-0000-0000AD4A0000}"/>
    <cellStyle name="Normal 14 4 13 4 3 6" xfId="12399" xr:uid="{00000000-0005-0000-0000-0000AE4A0000}"/>
    <cellStyle name="Normal 14 4 13 4 4" xfId="12400" xr:uid="{00000000-0005-0000-0000-0000AF4A0000}"/>
    <cellStyle name="Normal 14 4 13 4 4 2" xfId="12401" xr:uid="{00000000-0005-0000-0000-0000B04A0000}"/>
    <cellStyle name="Normal 14 4 13 4 4 3" xfId="12402" xr:uid="{00000000-0005-0000-0000-0000B14A0000}"/>
    <cellStyle name="Normal 14 4 13 4 5" xfId="12403" xr:uid="{00000000-0005-0000-0000-0000B24A0000}"/>
    <cellStyle name="Normal 14 4 13 4 6" xfId="12404" xr:uid="{00000000-0005-0000-0000-0000B34A0000}"/>
    <cellStyle name="Normal 14 4 13 4 7" xfId="12405" xr:uid="{00000000-0005-0000-0000-0000B44A0000}"/>
    <cellStyle name="Normal 14 4 13 4 8" xfId="12406" xr:uid="{00000000-0005-0000-0000-0000B54A0000}"/>
    <cellStyle name="Normal 14 4 13 5" xfId="12407" xr:uid="{00000000-0005-0000-0000-0000B64A0000}"/>
    <cellStyle name="Normal 14 4 13 5 2" xfId="12408" xr:uid="{00000000-0005-0000-0000-0000B74A0000}"/>
    <cellStyle name="Normal 14 4 13 5 2 2" xfId="12409" xr:uid="{00000000-0005-0000-0000-0000B84A0000}"/>
    <cellStyle name="Normal 14 4 13 5 2 2 2" xfId="12410" xr:uid="{00000000-0005-0000-0000-0000B94A0000}"/>
    <cellStyle name="Normal 14 4 13 5 2 2 3" xfId="12411" xr:uid="{00000000-0005-0000-0000-0000BA4A0000}"/>
    <cellStyle name="Normal 14 4 13 5 2 2 4" xfId="12412" xr:uid="{00000000-0005-0000-0000-0000BB4A0000}"/>
    <cellStyle name="Normal 14 4 13 5 2 2 5" xfId="12413" xr:uid="{00000000-0005-0000-0000-0000BC4A0000}"/>
    <cellStyle name="Normal 14 4 13 5 2 3" xfId="12414" xr:uid="{00000000-0005-0000-0000-0000BD4A0000}"/>
    <cellStyle name="Normal 14 4 13 5 2 4" xfId="12415" xr:uid="{00000000-0005-0000-0000-0000BE4A0000}"/>
    <cellStyle name="Normal 14 4 13 5 2 5" xfId="12416" xr:uid="{00000000-0005-0000-0000-0000BF4A0000}"/>
    <cellStyle name="Normal 14 4 13 5 2 6" xfId="12417" xr:uid="{00000000-0005-0000-0000-0000C04A0000}"/>
    <cellStyle name="Normal 14 4 13 5 3" xfId="12418" xr:uid="{00000000-0005-0000-0000-0000C14A0000}"/>
    <cellStyle name="Normal 14 4 13 5 3 2" xfId="12419" xr:uid="{00000000-0005-0000-0000-0000C24A0000}"/>
    <cellStyle name="Normal 14 4 13 5 3 2 2" xfId="12420" xr:uid="{00000000-0005-0000-0000-0000C34A0000}"/>
    <cellStyle name="Normal 14 4 13 5 3 2 3" xfId="12421" xr:uid="{00000000-0005-0000-0000-0000C44A0000}"/>
    <cellStyle name="Normal 14 4 13 5 3 3" xfId="12422" xr:uid="{00000000-0005-0000-0000-0000C54A0000}"/>
    <cellStyle name="Normal 14 4 13 5 3 4" xfId="12423" xr:uid="{00000000-0005-0000-0000-0000C64A0000}"/>
    <cellStyle name="Normal 14 4 13 5 3 5" xfId="12424" xr:uid="{00000000-0005-0000-0000-0000C74A0000}"/>
    <cellStyle name="Normal 14 4 13 5 3 6" xfId="12425" xr:uid="{00000000-0005-0000-0000-0000C84A0000}"/>
    <cellStyle name="Normal 14 4 13 5 4" xfId="12426" xr:uid="{00000000-0005-0000-0000-0000C94A0000}"/>
    <cellStyle name="Normal 14 4 13 5 4 2" xfId="12427" xr:uid="{00000000-0005-0000-0000-0000CA4A0000}"/>
    <cellStyle name="Normal 14 4 13 5 4 3" xfId="12428" xr:uid="{00000000-0005-0000-0000-0000CB4A0000}"/>
    <cellStyle name="Normal 14 4 13 5 5" xfId="12429" xr:uid="{00000000-0005-0000-0000-0000CC4A0000}"/>
    <cellStyle name="Normal 14 4 13 5 6" xfId="12430" xr:uid="{00000000-0005-0000-0000-0000CD4A0000}"/>
    <cellStyle name="Normal 14 4 13 5 7" xfId="12431" xr:uid="{00000000-0005-0000-0000-0000CE4A0000}"/>
    <cellStyle name="Normal 14 4 13 5 8" xfId="12432" xr:uid="{00000000-0005-0000-0000-0000CF4A0000}"/>
    <cellStyle name="Normal 14 4 13 6" xfId="12433" xr:uid="{00000000-0005-0000-0000-0000D04A0000}"/>
    <cellStyle name="Normal 14 4 13 7" xfId="12434" xr:uid="{00000000-0005-0000-0000-0000D14A0000}"/>
    <cellStyle name="Normal 14 4 14" xfId="12435" xr:uid="{00000000-0005-0000-0000-0000D24A0000}"/>
    <cellStyle name="Normal 14 4 14 2" xfId="12436" xr:uid="{00000000-0005-0000-0000-0000D34A0000}"/>
    <cellStyle name="Normal 14 4 14 2 2" xfId="12437" xr:uid="{00000000-0005-0000-0000-0000D44A0000}"/>
    <cellStyle name="Normal 14 4 14 2 2 2" xfId="12438" xr:uid="{00000000-0005-0000-0000-0000D54A0000}"/>
    <cellStyle name="Normal 14 4 14 2 3" xfId="12439" xr:uid="{00000000-0005-0000-0000-0000D64A0000}"/>
    <cellStyle name="Normal 14 4 14 2 4" xfId="12440" xr:uid="{00000000-0005-0000-0000-0000D74A0000}"/>
    <cellStyle name="Normal 14 4 14 3" xfId="12441" xr:uid="{00000000-0005-0000-0000-0000D84A0000}"/>
    <cellStyle name="Normal 14 4 14 4" xfId="12442" xr:uid="{00000000-0005-0000-0000-0000D94A0000}"/>
    <cellStyle name="Normal 14 4 14 4 2" xfId="12443" xr:uid="{00000000-0005-0000-0000-0000DA4A0000}"/>
    <cellStyle name="Normal 14 4 14 4 2 2" xfId="12444" xr:uid="{00000000-0005-0000-0000-0000DB4A0000}"/>
    <cellStyle name="Normal 14 4 14 4 2 2 2" xfId="12445" xr:uid="{00000000-0005-0000-0000-0000DC4A0000}"/>
    <cellStyle name="Normal 14 4 14 4 2 2 3" xfId="12446" xr:uid="{00000000-0005-0000-0000-0000DD4A0000}"/>
    <cellStyle name="Normal 14 4 14 4 2 2 4" xfId="12447" xr:uid="{00000000-0005-0000-0000-0000DE4A0000}"/>
    <cellStyle name="Normal 14 4 14 4 2 2 5" xfId="12448" xr:uid="{00000000-0005-0000-0000-0000DF4A0000}"/>
    <cellStyle name="Normal 14 4 14 4 2 3" xfId="12449" xr:uid="{00000000-0005-0000-0000-0000E04A0000}"/>
    <cellStyle name="Normal 14 4 14 4 2 4" xfId="12450" xr:uid="{00000000-0005-0000-0000-0000E14A0000}"/>
    <cellStyle name="Normal 14 4 14 4 2 5" xfId="12451" xr:uid="{00000000-0005-0000-0000-0000E24A0000}"/>
    <cellStyle name="Normal 14 4 14 4 2 6" xfId="12452" xr:uid="{00000000-0005-0000-0000-0000E34A0000}"/>
    <cellStyle name="Normal 14 4 14 4 3" xfId="12453" xr:uid="{00000000-0005-0000-0000-0000E44A0000}"/>
    <cellStyle name="Normal 14 4 14 4 3 2" xfId="12454" xr:uid="{00000000-0005-0000-0000-0000E54A0000}"/>
    <cellStyle name="Normal 14 4 14 4 3 2 2" xfId="12455" xr:uid="{00000000-0005-0000-0000-0000E64A0000}"/>
    <cellStyle name="Normal 14 4 14 4 3 2 3" xfId="12456" xr:uid="{00000000-0005-0000-0000-0000E74A0000}"/>
    <cellStyle name="Normal 14 4 14 4 3 3" xfId="12457" xr:uid="{00000000-0005-0000-0000-0000E84A0000}"/>
    <cellStyle name="Normal 14 4 14 4 3 4" xfId="12458" xr:uid="{00000000-0005-0000-0000-0000E94A0000}"/>
    <cellStyle name="Normal 14 4 14 4 3 5" xfId="12459" xr:uid="{00000000-0005-0000-0000-0000EA4A0000}"/>
    <cellStyle name="Normal 14 4 14 4 3 6" xfId="12460" xr:uid="{00000000-0005-0000-0000-0000EB4A0000}"/>
    <cellStyle name="Normal 14 4 14 4 4" xfId="12461" xr:uid="{00000000-0005-0000-0000-0000EC4A0000}"/>
    <cellStyle name="Normal 14 4 14 4 4 2" xfId="12462" xr:uid="{00000000-0005-0000-0000-0000ED4A0000}"/>
    <cellStyle name="Normal 14 4 14 4 4 3" xfId="12463" xr:uid="{00000000-0005-0000-0000-0000EE4A0000}"/>
    <cellStyle name="Normal 14 4 14 4 5" xfId="12464" xr:uid="{00000000-0005-0000-0000-0000EF4A0000}"/>
    <cellStyle name="Normal 14 4 14 4 6" xfId="12465" xr:uid="{00000000-0005-0000-0000-0000F04A0000}"/>
    <cellStyle name="Normal 14 4 14 4 7" xfId="12466" xr:uid="{00000000-0005-0000-0000-0000F14A0000}"/>
    <cellStyle name="Normal 14 4 14 4 8" xfId="12467" xr:uid="{00000000-0005-0000-0000-0000F24A0000}"/>
    <cellStyle name="Normal 14 4 14 5" xfId="12468" xr:uid="{00000000-0005-0000-0000-0000F34A0000}"/>
    <cellStyle name="Normal 14 4 14 5 2" xfId="12469" xr:uid="{00000000-0005-0000-0000-0000F44A0000}"/>
    <cellStyle name="Normal 14 4 14 5 2 2" xfId="12470" xr:uid="{00000000-0005-0000-0000-0000F54A0000}"/>
    <cellStyle name="Normal 14 4 14 5 2 2 2" xfId="12471" xr:uid="{00000000-0005-0000-0000-0000F64A0000}"/>
    <cellStyle name="Normal 14 4 14 5 2 2 3" xfId="12472" xr:uid="{00000000-0005-0000-0000-0000F74A0000}"/>
    <cellStyle name="Normal 14 4 14 5 2 2 4" xfId="12473" xr:uid="{00000000-0005-0000-0000-0000F84A0000}"/>
    <cellStyle name="Normal 14 4 14 5 2 2 5" xfId="12474" xr:uid="{00000000-0005-0000-0000-0000F94A0000}"/>
    <cellStyle name="Normal 14 4 14 5 2 3" xfId="12475" xr:uid="{00000000-0005-0000-0000-0000FA4A0000}"/>
    <cellStyle name="Normal 14 4 14 5 2 4" xfId="12476" xr:uid="{00000000-0005-0000-0000-0000FB4A0000}"/>
    <cellStyle name="Normal 14 4 14 5 2 5" xfId="12477" xr:uid="{00000000-0005-0000-0000-0000FC4A0000}"/>
    <cellStyle name="Normal 14 4 14 5 2 6" xfId="12478" xr:uid="{00000000-0005-0000-0000-0000FD4A0000}"/>
    <cellStyle name="Normal 14 4 14 5 3" xfId="12479" xr:uid="{00000000-0005-0000-0000-0000FE4A0000}"/>
    <cellStyle name="Normal 14 4 14 5 3 2" xfId="12480" xr:uid="{00000000-0005-0000-0000-0000FF4A0000}"/>
    <cellStyle name="Normal 14 4 14 5 3 2 2" xfId="12481" xr:uid="{00000000-0005-0000-0000-0000004B0000}"/>
    <cellStyle name="Normal 14 4 14 5 3 2 3" xfId="12482" xr:uid="{00000000-0005-0000-0000-0000014B0000}"/>
    <cellStyle name="Normal 14 4 14 5 3 3" xfId="12483" xr:uid="{00000000-0005-0000-0000-0000024B0000}"/>
    <cellStyle name="Normal 14 4 14 5 3 4" xfId="12484" xr:uid="{00000000-0005-0000-0000-0000034B0000}"/>
    <cellStyle name="Normal 14 4 14 5 3 5" xfId="12485" xr:uid="{00000000-0005-0000-0000-0000044B0000}"/>
    <cellStyle name="Normal 14 4 14 5 3 6" xfId="12486" xr:uid="{00000000-0005-0000-0000-0000054B0000}"/>
    <cellStyle name="Normal 14 4 14 5 4" xfId="12487" xr:uid="{00000000-0005-0000-0000-0000064B0000}"/>
    <cellStyle name="Normal 14 4 14 5 4 2" xfId="12488" xr:uid="{00000000-0005-0000-0000-0000074B0000}"/>
    <cellStyle name="Normal 14 4 14 5 4 3" xfId="12489" xr:uid="{00000000-0005-0000-0000-0000084B0000}"/>
    <cellStyle name="Normal 14 4 14 5 5" xfId="12490" xr:uid="{00000000-0005-0000-0000-0000094B0000}"/>
    <cellStyle name="Normal 14 4 14 5 6" xfId="12491" xr:uid="{00000000-0005-0000-0000-00000A4B0000}"/>
    <cellStyle name="Normal 14 4 14 5 7" xfId="12492" xr:uid="{00000000-0005-0000-0000-00000B4B0000}"/>
    <cellStyle name="Normal 14 4 14 5 8" xfId="12493" xr:uid="{00000000-0005-0000-0000-00000C4B0000}"/>
    <cellStyle name="Normal 14 4 14 6" xfId="12494" xr:uid="{00000000-0005-0000-0000-00000D4B0000}"/>
    <cellStyle name="Normal 14 4 14 7" xfId="12495" xr:uid="{00000000-0005-0000-0000-00000E4B0000}"/>
    <cellStyle name="Normal 14 4 15" xfId="12496" xr:uid="{00000000-0005-0000-0000-00000F4B0000}"/>
    <cellStyle name="Normal 14 4 15 2" xfId="12497" xr:uid="{00000000-0005-0000-0000-0000104B0000}"/>
    <cellStyle name="Normal 14 4 15 2 2" xfId="12498" xr:uid="{00000000-0005-0000-0000-0000114B0000}"/>
    <cellStyle name="Normal 14 4 15 2 2 2" xfId="12499" xr:uid="{00000000-0005-0000-0000-0000124B0000}"/>
    <cellStyle name="Normal 14 4 15 2 3" xfId="12500" xr:uid="{00000000-0005-0000-0000-0000134B0000}"/>
    <cellStyle name="Normal 14 4 15 2 4" xfId="12501" xr:uid="{00000000-0005-0000-0000-0000144B0000}"/>
    <cellStyle name="Normal 14 4 15 3" xfId="12502" xr:uid="{00000000-0005-0000-0000-0000154B0000}"/>
    <cellStyle name="Normal 14 4 15 4" xfId="12503" xr:uid="{00000000-0005-0000-0000-0000164B0000}"/>
    <cellStyle name="Normal 14 4 15 4 2" xfId="12504" xr:uid="{00000000-0005-0000-0000-0000174B0000}"/>
    <cellStyle name="Normal 14 4 15 4 2 2" xfId="12505" xr:uid="{00000000-0005-0000-0000-0000184B0000}"/>
    <cellStyle name="Normal 14 4 15 4 2 2 2" xfId="12506" xr:uid="{00000000-0005-0000-0000-0000194B0000}"/>
    <cellStyle name="Normal 14 4 15 4 2 2 3" xfId="12507" xr:uid="{00000000-0005-0000-0000-00001A4B0000}"/>
    <cellStyle name="Normal 14 4 15 4 2 2 4" xfId="12508" xr:uid="{00000000-0005-0000-0000-00001B4B0000}"/>
    <cellStyle name="Normal 14 4 15 4 2 2 5" xfId="12509" xr:uid="{00000000-0005-0000-0000-00001C4B0000}"/>
    <cellStyle name="Normal 14 4 15 4 2 3" xfId="12510" xr:uid="{00000000-0005-0000-0000-00001D4B0000}"/>
    <cellStyle name="Normal 14 4 15 4 2 4" xfId="12511" xr:uid="{00000000-0005-0000-0000-00001E4B0000}"/>
    <cellStyle name="Normal 14 4 15 4 2 5" xfId="12512" xr:uid="{00000000-0005-0000-0000-00001F4B0000}"/>
    <cellStyle name="Normal 14 4 15 4 2 6" xfId="12513" xr:uid="{00000000-0005-0000-0000-0000204B0000}"/>
    <cellStyle name="Normal 14 4 15 4 3" xfId="12514" xr:uid="{00000000-0005-0000-0000-0000214B0000}"/>
    <cellStyle name="Normal 14 4 15 4 3 2" xfId="12515" xr:uid="{00000000-0005-0000-0000-0000224B0000}"/>
    <cellStyle name="Normal 14 4 15 4 3 2 2" xfId="12516" xr:uid="{00000000-0005-0000-0000-0000234B0000}"/>
    <cellStyle name="Normal 14 4 15 4 3 2 3" xfId="12517" xr:uid="{00000000-0005-0000-0000-0000244B0000}"/>
    <cellStyle name="Normal 14 4 15 4 3 3" xfId="12518" xr:uid="{00000000-0005-0000-0000-0000254B0000}"/>
    <cellStyle name="Normal 14 4 15 4 3 4" xfId="12519" xr:uid="{00000000-0005-0000-0000-0000264B0000}"/>
    <cellStyle name="Normal 14 4 15 4 3 5" xfId="12520" xr:uid="{00000000-0005-0000-0000-0000274B0000}"/>
    <cellStyle name="Normal 14 4 15 4 3 6" xfId="12521" xr:uid="{00000000-0005-0000-0000-0000284B0000}"/>
    <cellStyle name="Normal 14 4 15 4 4" xfId="12522" xr:uid="{00000000-0005-0000-0000-0000294B0000}"/>
    <cellStyle name="Normal 14 4 15 4 4 2" xfId="12523" xr:uid="{00000000-0005-0000-0000-00002A4B0000}"/>
    <cellStyle name="Normal 14 4 15 4 4 3" xfId="12524" xr:uid="{00000000-0005-0000-0000-00002B4B0000}"/>
    <cellStyle name="Normal 14 4 15 4 5" xfId="12525" xr:uid="{00000000-0005-0000-0000-00002C4B0000}"/>
    <cellStyle name="Normal 14 4 15 4 6" xfId="12526" xr:uid="{00000000-0005-0000-0000-00002D4B0000}"/>
    <cellStyle name="Normal 14 4 15 4 7" xfId="12527" xr:uid="{00000000-0005-0000-0000-00002E4B0000}"/>
    <cellStyle name="Normal 14 4 15 4 8" xfId="12528" xr:uid="{00000000-0005-0000-0000-00002F4B0000}"/>
    <cellStyle name="Normal 14 4 15 5" xfId="12529" xr:uid="{00000000-0005-0000-0000-0000304B0000}"/>
    <cellStyle name="Normal 14 4 15 5 2" xfId="12530" xr:uid="{00000000-0005-0000-0000-0000314B0000}"/>
    <cellStyle name="Normal 14 4 15 5 2 2" xfId="12531" xr:uid="{00000000-0005-0000-0000-0000324B0000}"/>
    <cellStyle name="Normal 14 4 15 5 2 2 2" xfId="12532" xr:uid="{00000000-0005-0000-0000-0000334B0000}"/>
    <cellStyle name="Normal 14 4 15 5 2 2 3" xfId="12533" xr:uid="{00000000-0005-0000-0000-0000344B0000}"/>
    <cellStyle name="Normal 14 4 15 5 2 2 4" xfId="12534" xr:uid="{00000000-0005-0000-0000-0000354B0000}"/>
    <cellStyle name="Normal 14 4 15 5 2 2 5" xfId="12535" xr:uid="{00000000-0005-0000-0000-0000364B0000}"/>
    <cellStyle name="Normal 14 4 15 5 2 3" xfId="12536" xr:uid="{00000000-0005-0000-0000-0000374B0000}"/>
    <cellStyle name="Normal 14 4 15 5 2 4" xfId="12537" xr:uid="{00000000-0005-0000-0000-0000384B0000}"/>
    <cellStyle name="Normal 14 4 15 5 2 5" xfId="12538" xr:uid="{00000000-0005-0000-0000-0000394B0000}"/>
    <cellStyle name="Normal 14 4 15 5 2 6" xfId="12539" xr:uid="{00000000-0005-0000-0000-00003A4B0000}"/>
    <cellStyle name="Normal 14 4 15 5 3" xfId="12540" xr:uid="{00000000-0005-0000-0000-00003B4B0000}"/>
    <cellStyle name="Normal 14 4 15 5 3 2" xfId="12541" xr:uid="{00000000-0005-0000-0000-00003C4B0000}"/>
    <cellStyle name="Normal 14 4 15 5 3 2 2" xfId="12542" xr:uid="{00000000-0005-0000-0000-00003D4B0000}"/>
    <cellStyle name="Normal 14 4 15 5 3 2 3" xfId="12543" xr:uid="{00000000-0005-0000-0000-00003E4B0000}"/>
    <cellStyle name="Normal 14 4 15 5 3 3" xfId="12544" xr:uid="{00000000-0005-0000-0000-00003F4B0000}"/>
    <cellStyle name="Normal 14 4 15 5 3 4" xfId="12545" xr:uid="{00000000-0005-0000-0000-0000404B0000}"/>
    <cellStyle name="Normal 14 4 15 5 3 5" xfId="12546" xr:uid="{00000000-0005-0000-0000-0000414B0000}"/>
    <cellStyle name="Normal 14 4 15 5 3 6" xfId="12547" xr:uid="{00000000-0005-0000-0000-0000424B0000}"/>
    <cellStyle name="Normal 14 4 15 5 4" xfId="12548" xr:uid="{00000000-0005-0000-0000-0000434B0000}"/>
    <cellStyle name="Normal 14 4 15 5 4 2" xfId="12549" xr:uid="{00000000-0005-0000-0000-0000444B0000}"/>
    <cellStyle name="Normal 14 4 15 5 4 3" xfId="12550" xr:uid="{00000000-0005-0000-0000-0000454B0000}"/>
    <cellStyle name="Normal 14 4 15 5 5" xfId="12551" xr:uid="{00000000-0005-0000-0000-0000464B0000}"/>
    <cellStyle name="Normal 14 4 15 5 6" xfId="12552" xr:uid="{00000000-0005-0000-0000-0000474B0000}"/>
    <cellStyle name="Normal 14 4 15 5 7" xfId="12553" xr:uid="{00000000-0005-0000-0000-0000484B0000}"/>
    <cellStyle name="Normal 14 4 15 5 8" xfId="12554" xr:uid="{00000000-0005-0000-0000-0000494B0000}"/>
    <cellStyle name="Normal 14 4 15 6" xfId="12555" xr:uid="{00000000-0005-0000-0000-00004A4B0000}"/>
    <cellStyle name="Normal 14 4 15 7" xfId="12556" xr:uid="{00000000-0005-0000-0000-00004B4B0000}"/>
    <cellStyle name="Normal 14 4 16" xfId="12557" xr:uid="{00000000-0005-0000-0000-00004C4B0000}"/>
    <cellStyle name="Normal 14 4 16 2" xfId="12558" xr:uid="{00000000-0005-0000-0000-00004D4B0000}"/>
    <cellStyle name="Normal 14 4 16 2 2" xfId="12559" xr:uid="{00000000-0005-0000-0000-00004E4B0000}"/>
    <cellStyle name="Normal 14 4 16 2 2 2" xfId="12560" xr:uid="{00000000-0005-0000-0000-00004F4B0000}"/>
    <cellStyle name="Normal 14 4 16 2 3" xfId="12561" xr:uid="{00000000-0005-0000-0000-0000504B0000}"/>
    <cellStyle name="Normal 14 4 16 2 4" xfId="12562" xr:uid="{00000000-0005-0000-0000-0000514B0000}"/>
    <cellStyle name="Normal 14 4 16 3" xfId="12563" xr:uid="{00000000-0005-0000-0000-0000524B0000}"/>
    <cellStyle name="Normal 14 4 16 4" xfId="12564" xr:uid="{00000000-0005-0000-0000-0000534B0000}"/>
    <cellStyle name="Normal 14 4 16 4 2" xfId="12565" xr:uid="{00000000-0005-0000-0000-0000544B0000}"/>
    <cellStyle name="Normal 14 4 16 4 2 2" xfId="12566" xr:uid="{00000000-0005-0000-0000-0000554B0000}"/>
    <cellStyle name="Normal 14 4 16 4 2 2 2" xfId="12567" xr:uid="{00000000-0005-0000-0000-0000564B0000}"/>
    <cellStyle name="Normal 14 4 16 4 2 2 3" xfId="12568" xr:uid="{00000000-0005-0000-0000-0000574B0000}"/>
    <cellStyle name="Normal 14 4 16 4 2 2 4" xfId="12569" xr:uid="{00000000-0005-0000-0000-0000584B0000}"/>
    <cellStyle name="Normal 14 4 16 4 2 2 5" xfId="12570" xr:uid="{00000000-0005-0000-0000-0000594B0000}"/>
    <cellStyle name="Normal 14 4 16 4 2 3" xfId="12571" xr:uid="{00000000-0005-0000-0000-00005A4B0000}"/>
    <cellStyle name="Normal 14 4 16 4 2 4" xfId="12572" xr:uid="{00000000-0005-0000-0000-00005B4B0000}"/>
    <cellStyle name="Normal 14 4 16 4 2 5" xfId="12573" xr:uid="{00000000-0005-0000-0000-00005C4B0000}"/>
    <cellStyle name="Normal 14 4 16 4 2 6" xfId="12574" xr:uid="{00000000-0005-0000-0000-00005D4B0000}"/>
    <cellStyle name="Normal 14 4 16 4 3" xfId="12575" xr:uid="{00000000-0005-0000-0000-00005E4B0000}"/>
    <cellStyle name="Normal 14 4 16 4 3 2" xfId="12576" xr:uid="{00000000-0005-0000-0000-00005F4B0000}"/>
    <cellStyle name="Normal 14 4 16 4 3 2 2" xfId="12577" xr:uid="{00000000-0005-0000-0000-0000604B0000}"/>
    <cellStyle name="Normal 14 4 16 4 3 2 3" xfId="12578" xr:uid="{00000000-0005-0000-0000-0000614B0000}"/>
    <cellStyle name="Normal 14 4 16 4 3 3" xfId="12579" xr:uid="{00000000-0005-0000-0000-0000624B0000}"/>
    <cellStyle name="Normal 14 4 16 4 3 4" xfId="12580" xr:uid="{00000000-0005-0000-0000-0000634B0000}"/>
    <cellStyle name="Normal 14 4 16 4 3 5" xfId="12581" xr:uid="{00000000-0005-0000-0000-0000644B0000}"/>
    <cellStyle name="Normal 14 4 16 4 3 6" xfId="12582" xr:uid="{00000000-0005-0000-0000-0000654B0000}"/>
    <cellStyle name="Normal 14 4 16 4 4" xfId="12583" xr:uid="{00000000-0005-0000-0000-0000664B0000}"/>
    <cellStyle name="Normal 14 4 16 4 4 2" xfId="12584" xr:uid="{00000000-0005-0000-0000-0000674B0000}"/>
    <cellStyle name="Normal 14 4 16 4 4 3" xfId="12585" xr:uid="{00000000-0005-0000-0000-0000684B0000}"/>
    <cellStyle name="Normal 14 4 16 4 5" xfId="12586" xr:uid="{00000000-0005-0000-0000-0000694B0000}"/>
    <cellStyle name="Normal 14 4 16 4 6" xfId="12587" xr:uid="{00000000-0005-0000-0000-00006A4B0000}"/>
    <cellStyle name="Normal 14 4 16 4 7" xfId="12588" xr:uid="{00000000-0005-0000-0000-00006B4B0000}"/>
    <cellStyle name="Normal 14 4 16 4 8" xfId="12589" xr:uid="{00000000-0005-0000-0000-00006C4B0000}"/>
    <cellStyle name="Normal 14 4 16 5" xfId="12590" xr:uid="{00000000-0005-0000-0000-00006D4B0000}"/>
    <cellStyle name="Normal 14 4 16 5 2" xfId="12591" xr:uid="{00000000-0005-0000-0000-00006E4B0000}"/>
    <cellStyle name="Normal 14 4 16 5 2 2" xfId="12592" xr:uid="{00000000-0005-0000-0000-00006F4B0000}"/>
    <cellStyle name="Normal 14 4 16 5 2 2 2" xfId="12593" xr:uid="{00000000-0005-0000-0000-0000704B0000}"/>
    <cellStyle name="Normal 14 4 16 5 2 2 3" xfId="12594" xr:uid="{00000000-0005-0000-0000-0000714B0000}"/>
    <cellStyle name="Normal 14 4 16 5 2 2 4" xfId="12595" xr:uid="{00000000-0005-0000-0000-0000724B0000}"/>
    <cellStyle name="Normal 14 4 16 5 2 2 5" xfId="12596" xr:uid="{00000000-0005-0000-0000-0000734B0000}"/>
    <cellStyle name="Normal 14 4 16 5 2 3" xfId="12597" xr:uid="{00000000-0005-0000-0000-0000744B0000}"/>
    <cellStyle name="Normal 14 4 16 5 2 4" xfId="12598" xr:uid="{00000000-0005-0000-0000-0000754B0000}"/>
    <cellStyle name="Normal 14 4 16 5 2 5" xfId="12599" xr:uid="{00000000-0005-0000-0000-0000764B0000}"/>
    <cellStyle name="Normal 14 4 16 5 2 6" xfId="12600" xr:uid="{00000000-0005-0000-0000-0000774B0000}"/>
    <cellStyle name="Normal 14 4 16 5 3" xfId="12601" xr:uid="{00000000-0005-0000-0000-0000784B0000}"/>
    <cellStyle name="Normal 14 4 16 5 3 2" xfId="12602" xr:uid="{00000000-0005-0000-0000-0000794B0000}"/>
    <cellStyle name="Normal 14 4 16 5 3 2 2" xfId="12603" xr:uid="{00000000-0005-0000-0000-00007A4B0000}"/>
    <cellStyle name="Normal 14 4 16 5 3 2 3" xfId="12604" xr:uid="{00000000-0005-0000-0000-00007B4B0000}"/>
    <cellStyle name="Normal 14 4 16 5 3 3" xfId="12605" xr:uid="{00000000-0005-0000-0000-00007C4B0000}"/>
    <cellStyle name="Normal 14 4 16 5 3 4" xfId="12606" xr:uid="{00000000-0005-0000-0000-00007D4B0000}"/>
    <cellStyle name="Normal 14 4 16 5 3 5" xfId="12607" xr:uid="{00000000-0005-0000-0000-00007E4B0000}"/>
    <cellStyle name="Normal 14 4 16 5 3 6" xfId="12608" xr:uid="{00000000-0005-0000-0000-00007F4B0000}"/>
    <cellStyle name="Normal 14 4 16 5 4" xfId="12609" xr:uid="{00000000-0005-0000-0000-0000804B0000}"/>
    <cellStyle name="Normal 14 4 16 5 4 2" xfId="12610" xr:uid="{00000000-0005-0000-0000-0000814B0000}"/>
    <cellStyle name="Normal 14 4 16 5 4 3" xfId="12611" xr:uid="{00000000-0005-0000-0000-0000824B0000}"/>
    <cellStyle name="Normal 14 4 16 5 5" xfId="12612" xr:uid="{00000000-0005-0000-0000-0000834B0000}"/>
    <cellStyle name="Normal 14 4 16 5 6" xfId="12613" xr:uid="{00000000-0005-0000-0000-0000844B0000}"/>
    <cellStyle name="Normal 14 4 16 5 7" xfId="12614" xr:uid="{00000000-0005-0000-0000-0000854B0000}"/>
    <cellStyle name="Normal 14 4 16 5 8" xfId="12615" xr:uid="{00000000-0005-0000-0000-0000864B0000}"/>
    <cellStyle name="Normal 14 4 16 6" xfId="12616" xr:uid="{00000000-0005-0000-0000-0000874B0000}"/>
    <cellStyle name="Normal 14 4 16 7" xfId="12617" xr:uid="{00000000-0005-0000-0000-0000884B0000}"/>
    <cellStyle name="Normal 14 4 17" xfId="12618" xr:uid="{00000000-0005-0000-0000-0000894B0000}"/>
    <cellStyle name="Normal 14 4 17 2" xfId="12619" xr:uid="{00000000-0005-0000-0000-00008A4B0000}"/>
    <cellStyle name="Normal 14 4 17 2 2" xfId="12620" xr:uid="{00000000-0005-0000-0000-00008B4B0000}"/>
    <cellStyle name="Normal 14 4 17 2 2 2" xfId="12621" xr:uid="{00000000-0005-0000-0000-00008C4B0000}"/>
    <cellStyle name="Normal 14 4 17 2 3" xfId="12622" xr:uid="{00000000-0005-0000-0000-00008D4B0000}"/>
    <cellStyle name="Normal 14 4 17 2 4" xfId="12623" xr:uid="{00000000-0005-0000-0000-00008E4B0000}"/>
    <cellStyle name="Normal 14 4 17 3" xfId="12624" xr:uid="{00000000-0005-0000-0000-00008F4B0000}"/>
    <cellStyle name="Normal 14 4 17 4" xfId="12625" xr:uid="{00000000-0005-0000-0000-0000904B0000}"/>
    <cellStyle name="Normal 14 4 17 4 2" xfId="12626" xr:uid="{00000000-0005-0000-0000-0000914B0000}"/>
    <cellStyle name="Normal 14 4 17 4 2 2" xfId="12627" xr:uid="{00000000-0005-0000-0000-0000924B0000}"/>
    <cellStyle name="Normal 14 4 17 4 2 2 2" xfId="12628" xr:uid="{00000000-0005-0000-0000-0000934B0000}"/>
    <cellStyle name="Normal 14 4 17 4 2 2 3" xfId="12629" xr:uid="{00000000-0005-0000-0000-0000944B0000}"/>
    <cellStyle name="Normal 14 4 17 4 2 2 4" xfId="12630" xr:uid="{00000000-0005-0000-0000-0000954B0000}"/>
    <cellStyle name="Normal 14 4 17 4 2 2 5" xfId="12631" xr:uid="{00000000-0005-0000-0000-0000964B0000}"/>
    <cellStyle name="Normal 14 4 17 4 2 3" xfId="12632" xr:uid="{00000000-0005-0000-0000-0000974B0000}"/>
    <cellStyle name="Normal 14 4 17 4 2 4" xfId="12633" xr:uid="{00000000-0005-0000-0000-0000984B0000}"/>
    <cellStyle name="Normal 14 4 17 4 2 5" xfId="12634" xr:uid="{00000000-0005-0000-0000-0000994B0000}"/>
    <cellStyle name="Normal 14 4 17 4 2 6" xfId="12635" xr:uid="{00000000-0005-0000-0000-00009A4B0000}"/>
    <cellStyle name="Normal 14 4 17 4 3" xfId="12636" xr:uid="{00000000-0005-0000-0000-00009B4B0000}"/>
    <cellStyle name="Normal 14 4 17 4 3 2" xfId="12637" xr:uid="{00000000-0005-0000-0000-00009C4B0000}"/>
    <cellStyle name="Normal 14 4 17 4 3 2 2" xfId="12638" xr:uid="{00000000-0005-0000-0000-00009D4B0000}"/>
    <cellStyle name="Normal 14 4 17 4 3 2 3" xfId="12639" xr:uid="{00000000-0005-0000-0000-00009E4B0000}"/>
    <cellStyle name="Normal 14 4 17 4 3 3" xfId="12640" xr:uid="{00000000-0005-0000-0000-00009F4B0000}"/>
    <cellStyle name="Normal 14 4 17 4 3 4" xfId="12641" xr:uid="{00000000-0005-0000-0000-0000A04B0000}"/>
    <cellStyle name="Normal 14 4 17 4 3 5" xfId="12642" xr:uid="{00000000-0005-0000-0000-0000A14B0000}"/>
    <cellStyle name="Normal 14 4 17 4 3 6" xfId="12643" xr:uid="{00000000-0005-0000-0000-0000A24B0000}"/>
    <cellStyle name="Normal 14 4 17 4 4" xfId="12644" xr:uid="{00000000-0005-0000-0000-0000A34B0000}"/>
    <cellStyle name="Normal 14 4 17 4 4 2" xfId="12645" xr:uid="{00000000-0005-0000-0000-0000A44B0000}"/>
    <cellStyle name="Normal 14 4 17 4 4 3" xfId="12646" xr:uid="{00000000-0005-0000-0000-0000A54B0000}"/>
    <cellStyle name="Normal 14 4 17 4 5" xfId="12647" xr:uid="{00000000-0005-0000-0000-0000A64B0000}"/>
    <cellStyle name="Normal 14 4 17 4 6" xfId="12648" xr:uid="{00000000-0005-0000-0000-0000A74B0000}"/>
    <cellStyle name="Normal 14 4 17 4 7" xfId="12649" xr:uid="{00000000-0005-0000-0000-0000A84B0000}"/>
    <cellStyle name="Normal 14 4 17 4 8" xfId="12650" xr:uid="{00000000-0005-0000-0000-0000A94B0000}"/>
    <cellStyle name="Normal 14 4 17 5" xfId="12651" xr:uid="{00000000-0005-0000-0000-0000AA4B0000}"/>
    <cellStyle name="Normal 14 4 17 5 2" xfId="12652" xr:uid="{00000000-0005-0000-0000-0000AB4B0000}"/>
    <cellStyle name="Normal 14 4 17 5 2 2" xfId="12653" xr:uid="{00000000-0005-0000-0000-0000AC4B0000}"/>
    <cellStyle name="Normal 14 4 17 5 2 2 2" xfId="12654" xr:uid="{00000000-0005-0000-0000-0000AD4B0000}"/>
    <cellStyle name="Normal 14 4 17 5 2 2 3" xfId="12655" xr:uid="{00000000-0005-0000-0000-0000AE4B0000}"/>
    <cellStyle name="Normal 14 4 17 5 2 2 4" xfId="12656" xr:uid="{00000000-0005-0000-0000-0000AF4B0000}"/>
    <cellStyle name="Normal 14 4 17 5 2 2 5" xfId="12657" xr:uid="{00000000-0005-0000-0000-0000B04B0000}"/>
    <cellStyle name="Normal 14 4 17 5 2 3" xfId="12658" xr:uid="{00000000-0005-0000-0000-0000B14B0000}"/>
    <cellStyle name="Normal 14 4 17 5 2 4" xfId="12659" xr:uid="{00000000-0005-0000-0000-0000B24B0000}"/>
    <cellStyle name="Normal 14 4 17 5 2 5" xfId="12660" xr:uid="{00000000-0005-0000-0000-0000B34B0000}"/>
    <cellStyle name="Normal 14 4 17 5 2 6" xfId="12661" xr:uid="{00000000-0005-0000-0000-0000B44B0000}"/>
    <cellStyle name="Normal 14 4 17 5 3" xfId="12662" xr:uid="{00000000-0005-0000-0000-0000B54B0000}"/>
    <cellStyle name="Normal 14 4 17 5 3 2" xfId="12663" xr:uid="{00000000-0005-0000-0000-0000B64B0000}"/>
    <cellStyle name="Normal 14 4 17 5 3 2 2" xfId="12664" xr:uid="{00000000-0005-0000-0000-0000B74B0000}"/>
    <cellStyle name="Normal 14 4 17 5 3 2 3" xfId="12665" xr:uid="{00000000-0005-0000-0000-0000B84B0000}"/>
    <cellStyle name="Normal 14 4 17 5 3 3" xfId="12666" xr:uid="{00000000-0005-0000-0000-0000B94B0000}"/>
    <cellStyle name="Normal 14 4 17 5 3 4" xfId="12667" xr:uid="{00000000-0005-0000-0000-0000BA4B0000}"/>
    <cellStyle name="Normal 14 4 17 5 3 5" xfId="12668" xr:uid="{00000000-0005-0000-0000-0000BB4B0000}"/>
    <cellStyle name="Normal 14 4 17 5 3 6" xfId="12669" xr:uid="{00000000-0005-0000-0000-0000BC4B0000}"/>
    <cellStyle name="Normal 14 4 17 5 4" xfId="12670" xr:uid="{00000000-0005-0000-0000-0000BD4B0000}"/>
    <cellStyle name="Normal 14 4 17 5 4 2" xfId="12671" xr:uid="{00000000-0005-0000-0000-0000BE4B0000}"/>
    <cellStyle name="Normal 14 4 17 5 4 3" xfId="12672" xr:uid="{00000000-0005-0000-0000-0000BF4B0000}"/>
    <cellStyle name="Normal 14 4 17 5 5" xfId="12673" xr:uid="{00000000-0005-0000-0000-0000C04B0000}"/>
    <cellStyle name="Normal 14 4 17 5 6" xfId="12674" xr:uid="{00000000-0005-0000-0000-0000C14B0000}"/>
    <cellStyle name="Normal 14 4 17 5 7" xfId="12675" xr:uid="{00000000-0005-0000-0000-0000C24B0000}"/>
    <cellStyle name="Normal 14 4 17 5 8" xfId="12676" xr:uid="{00000000-0005-0000-0000-0000C34B0000}"/>
    <cellStyle name="Normal 14 4 17 6" xfId="12677" xr:uid="{00000000-0005-0000-0000-0000C44B0000}"/>
    <cellStyle name="Normal 14 4 17 7" xfId="12678" xr:uid="{00000000-0005-0000-0000-0000C54B0000}"/>
    <cellStyle name="Normal 14 4 2" xfId="12679" xr:uid="{00000000-0005-0000-0000-0000C64B0000}"/>
    <cellStyle name="Normal 14 4 2 2" xfId="12680" xr:uid="{00000000-0005-0000-0000-0000C74B0000}"/>
    <cellStyle name="Normal 14 4 2 2 2" xfId="12681" xr:uid="{00000000-0005-0000-0000-0000C84B0000}"/>
    <cellStyle name="Normal 14 4 2 2 2 2" xfId="12682" xr:uid="{00000000-0005-0000-0000-0000C94B0000}"/>
    <cellStyle name="Normal 14 4 2 2 3" xfId="12683" xr:uid="{00000000-0005-0000-0000-0000CA4B0000}"/>
    <cellStyle name="Normal 14 4 2 2 4" xfId="12684" xr:uid="{00000000-0005-0000-0000-0000CB4B0000}"/>
    <cellStyle name="Normal 14 4 2 3" xfId="12685" xr:uid="{00000000-0005-0000-0000-0000CC4B0000}"/>
    <cellStyle name="Normal 14 4 2 4" xfId="12686" xr:uid="{00000000-0005-0000-0000-0000CD4B0000}"/>
    <cellStyle name="Normal 14 4 2 4 2" xfId="12687" xr:uid="{00000000-0005-0000-0000-0000CE4B0000}"/>
    <cellStyle name="Normal 14 4 2 4 2 2" xfId="12688" xr:uid="{00000000-0005-0000-0000-0000CF4B0000}"/>
    <cellStyle name="Normal 14 4 2 4 2 2 2" xfId="12689" xr:uid="{00000000-0005-0000-0000-0000D04B0000}"/>
    <cellStyle name="Normal 14 4 2 4 2 2 3" xfId="12690" xr:uid="{00000000-0005-0000-0000-0000D14B0000}"/>
    <cellStyle name="Normal 14 4 2 4 2 2 4" xfId="12691" xr:uid="{00000000-0005-0000-0000-0000D24B0000}"/>
    <cellStyle name="Normal 14 4 2 4 2 2 5" xfId="12692" xr:uid="{00000000-0005-0000-0000-0000D34B0000}"/>
    <cellStyle name="Normal 14 4 2 4 2 3" xfId="12693" xr:uid="{00000000-0005-0000-0000-0000D44B0000}"/>
    <cellStyle name="Normal 14 4 2 4 2 4" xfId="12694" xr:uid="{00000000-0005-0000-0000-0000D54B0000}"/>
    <cellStyle name="Normal 14 4 2 4 2 5" xfId="12695" xr:uid="{00000000-0005-0000-0000-0000D64B0000}"/>
    <cellStyle name="Normal 14 4 2 4 2 6" xfId="12696" xr:uid="{00000000-0005-0000-0000-0000D74B0000}"/>
    <cellStyle name="Normal 14 4 2 4 3" xfId="12697" xr:uid="{00000000-0005-0000-0000-0000D84B0000}"/>
    <cellStyle name="Normal 14 4 2 4 3 2" xfId="12698" xr:uid="{00000000-0005-0000-0000-0000D94B0000}"/>
    <cellStyle name="Normal 14 4 2 4 3 2 2" xfId="12699" xr:uid="{00000000-0005-0000-0000-0000DA4B0000}"/>
    <cellStyle name="Normal 14 4 2 4 3 2 3" xfId="12700" xr:uid="{00000000-0005-0000-0000-0000DB4B0000}"/>
    <cellStyle name="Normal 14 4 2 4 3 3" xfId="12701" xr:uid="{00000000-0005-0000-0000-0000DC4B0000}"/>
    <cellStyle name="Normal 14 4 2 4 3 4" xfId="12702" xr:uid="{00000000-0005-0000-0000-0000DD4B0000}"/>
    <cellStyle name="Normal 14 4 2 4 3 5" xfId="12703" xr:uid="{00000000-0005-0000-0000-0000DE4B0000}"/>
    <cellStyle name="Normal 14 4 2 4 3 6" xfId="12704" xr:uid="{00000000-0005-0000-0000-0000DF4B0000}"/>
    <cellStyle name="Normal 14 4 2 4 4" xfId="12705" xr:uid="{00000000-0005-0000-0000-0000E04B0000}"/>
    <cellStyle name="Normal 14 4 2 4 4 2" xfId="12706" xr:uid="{00000000-0005-0000-0000-0000E14B0000}"/>
    <cellStyle name="Normal 14 4 2 4 4 3" xfId="12707" xr:uid="{00000000-0005-0000-0000-0000E24B0000}"/>
    <cellStyle name="Normal 14 4 2 4 5" xfId="12708" xr:uid="{00000000-0005-0000-0000-0000E34B0000}"/>
    <cellStyle name="Normal 14 4 2 4 6" xfId="12709" xr:uid="{00000000-0005-0000-0000-0000E44B0000}"/>
    <cellStyle name="Normal 14 4 2 4 7" xfId="12710" xr:uid="{00000000-0005-0000-0000-0000E54B0000}"/>
    <cellStyle name="Normal 14 4 2 4 8" xfId="12711" xr:uid="{00000000-0005-0000-0000-0000E64B0000}"/>
    <cellStyle name="Normal 14 4 2 5" xfId="12712" xr:uid="{00000000-0005-0000-0000-0000E74B0000}"/>
    <cellStyle name="Normal 14 4 2 5 2" xfId="12713" xr:uid="{00000000-0005-0000-0000-0000E84B0000}"/>
    <cellStyle name="Normal 14 4 2 5 2 2" xfId="12714" xr:uid="{00000000-0005-0000-0000-0000E94B0000}"/>
    <cellStyle name="Normal 14 4 2 5 2 2 2" xfId="12715" xr:uid="{00000000-0005-0000-0000-0000EA4B0000}"/>
    <cellStyle name="Normal 14 4 2 5 2 2 3" xfId="12716" xr:uid="{00000000-0005-0000-0000-0000EB4B0000}"/>
    <cellStyle name="Normal 14 4 2 5 2 2 4" xfId="12717" xr:uid="{00000000-0005-0000-0000-0000EC4B0000}"/>
    <cellStyle name="Normal 14 4 2 5 2 2 5" xfId="12718" xr:uid="{00000000-0005-0000-0000-0000ED4B0000}"/>
    <cellStyle name="Normal 14 4 2 5 2 3" xfId="12719" xr:uid="{00000000-0005-0000-0000-0000EE4B0000}"/>
    <cellStyle name="Normal 14 4 2 5 2 4" xfId="12720" xr:uid="{00000000-0005-0000-0000-0000EF4B0000}"/>
    <cellStyle name="Normal 14 4 2 5 2 5" xfId="12721" xr:uid="{00000000-0005-0000-0000-0000F04B0000}"/>
    <cellStyle name="Normal 14 4 2 5 2 6" xfId="12722" xr:uid="{00000000-0005-0000-0000-0000F14B0000}"/>
    <cellStyle name="Normal 14 4 2 5 3" xfId="12723" xr:uid="{00000000-0005-0000-0000-0000F24B0000}"/>
    <cellStyle name="Normal 14 4 2 5 3 2" xfId="12724" xr:uid="{00000000-0005-0000-0000-0000F34B0000}"/>
    <cellStyle name="Normal 14 4 2 5 3 2 2" xfId="12725" xr:uid="{00000000-0005-0000-0000-0000F44B0000}"/>
    <cellStyle name="Normal 14 4 2 5 3 2 3" xfId="12726" xr:uid="{00000000-0005-0000-0000-0000F54B0000}"/>
    <cellStyle name="Normal 14 4 2 5 3 3" xfId="12727" xr:uid="{00000000-0005-0000-0000-0000F64B0000}"/>
    <cellStyle name="Normal 14 4 2 5 3 4" xfId="12728" xr:uid="{00000000-0005-0000-0000-0000F74B0000}"/>
    <cellStyle name="Normal 14 4 2 5 3 5" xfId="12729" xr:uid="{00000000-0005-0000-0000-0000F84B0000}"/>
    <cellStyle name="Normal 14 4 2 5 3 6" xfId="12730" xr:uid="{00000000-0005-0000-0000-0000F94B0000}"/>
    <cellStyle name="Normal 14 4 2 5 4" xfId="12731" xr:uid="{00000000-0005-0000-0000-0000FA4B0000}"/>
    <cellStyle name="Normal 14 4 2 5 4 2" xfId="12732" xr:uid="{00000000-0005-0000-0000-0000FB4B0000}"/>
    <cellStyle name="Normal 14 4 2 5 4 3" xfId="12733" xr:uid="{00000000-0005-0000-0000-0000FC4B0000}"/>
    <cellStyle name="Normal 14 4 2 5 5" xfId="12734" xr:uid="{00000000-0005-0000-0000-0000FD4B0000}"/>
    <cellStyle name="Normal 14 4 2 5 6" xfId="12735" xr:uid="{00000000-0005-0000-0000-0000FE4B0000}"/>
    <cellStyle name="Normal 14 4 2 5 7" xfId="12736" xr:uid="{00000000-0005-0000-0000-0000FF4B0000}"/>
    <cellStyle name="Normal 14 4 2 5 8" xfId="12737" xr:uid="{00000000-0005-0000-0000-0000004C0000}"/>
    <cellStyle name="Normal 14 4 2 6" xfId="12738" xr:uid="{00000000-0005-0000-0000-0000014C0000}"/>
    <cellStyle name="Normal 14 4 2 7" xfId="12739" xr:uid="{00000000-0005-0000-0000-0000024C0000}"/>
    <cellStyle name="Normal 14 4 3" xfId="12740" xr:uid="{00000000-0005-0000-0000-0000034C0000}"/>
    <cellStyle name="Normal 14 4 3 2" xfId="12741" xr:uid="{00000000-0005-0000-0000-0000044C0000}"/>
    <cellStyle name="Normal 14 4 3 2 2" xfId="12742" xr:uid="{00000000-0005-0000-0000-0000054C0000}"/>
    <cellStyle name="Normal 14 4 3 2 2 2" xfId="12743" xr:uid="{00000000-0005-0000-0000-0000064C0000}"/>
    <cellStyle name="Normal 14 4 3 2 3" xfId="12744" xr:uid="{00000000-0005-0000-0000-0000074C0000}"/>
    <cellStyle name="Normal 14 4 3 2 4" xfId="12745" xr:uid="{00000000-0005-0000-0000-0000084C0000}"/>
    <cellStyle name="Normal 14 4 3 3" xfId="12746" xr:uid="{00000000-0005-0000-0000-0000094C0000}"/>
    <cellStyle name="Normal 14 4 3 4" xfId="12747" xr:uid="{00000000-0005-0000-0000-00000A4C0000}"/>
    <cellStyle name="Normal 14 4 3 4 2" xfId="12748" xr:uid="{00000000-0005-0000-0000-00000B4C0000}"/>
    <cellStyle name="Normal 14 4 3 4 2 2" xfId="12749" xr:uid="{00000000-0005-0000-0000-00000C4C0000}"/>
    <cellStyle name="Normal 14 4 3 4 2 2 2" xfId="12750" xr:uid="{00000000-0005-0000-0000-00000D4C0000}"/>
    <cellStyle name="Normal 14 4 3 4 2 2 3" xfId="12751" xr:uid="{00000000-0005-0000-0000-00000E4C0000}"/>
    <cellStyle name="Normal 14 4 3 4 2 2 4" xfId="12752" xr:uid="{00000000-0005-0000-0000-00000F4C0000}"/>
    <cellStyle name="Normal 14 4 3 4 2 2 5" xfId="12753" xr:uid="{00000000-0005-0000-0000-0000104C0000}"/>
    <cellStyle name="Normal 14 4 3 4 2 3" xfId="12754" xr:uid="{00000000-0005-0000-0000-0000114C0000}"/>
    <cellStyle name="Normal 14 4 3 4 2 4" xfId="12755" xr:uid="{00000000-0005-0000-0000-0000124C0000}"/>
    <cellStyle name="Normal 14 4 3 4 2 5" xfId="12756" xr:uid="{00000000-0005-0000-0000-0000134C0000}"/>
    <cellStyle name="Normal 14 4 3 4 2 6" xfId="12757" xr:uid="{00000000-0005-0000-0000-0000144C0000}"/>
    <cellStyle name="Normal 14 4 3 4 3" xfId="12758" xr:uid="{00000000-0005-0000-0000-0000154C0000}"/>
    <cellStyle name="Normal 14 4 3 4 3 2" xfId="12759" xr:uid="{00000000-0005-0000-0000-0000164C0000}"/>
    <cellStyle name="Normal 14 4 3 4 3 2 2" xfId="12760" xr:uid="{00000000-0005-0000-0000-0000174C0000}"/>
    <cellStyle name="Normal 14 4 3 4 3 2 3" xfId="12761" xr:uid="{00000000-0005-0000-0000-0000184C0000}"/>
    <cellStyle name="Normal 14 4 3 4 3 3" xfId="12762" xr:uid="{00000000-0005-0000-0000-0000194C0000}"/>
    <cellStyle name="Normal 14 4 3 4 3 4" xfId="12763" xr:uid="{00000000-0005-0000-0000-00001A4C0000}"/>
    <cellStyle name="Normal 14 4 3 4 3 5" xfId="12764" xr:uid="{00000000-0005-0000-0000-00001B4C0000}"/>
    <cellStyle name="Normal 14 4 3 4 3 6" xfId="12765" xr:uid="{00000000-0005-0000-0000-00001C4C0000}"/>
    <cellStyle name="Normal 14 4 3 4 4" xfId="12766" xr:uid="{00000000-0005-0000-0000-00001D4C0000}"/>
    <cellStyle name="Normal 14 4 3 4 4 2" xfId="12767" xr:uid="{00000000-0005-0000-0000-00001E4C0000}"/>
    <cellStyle name="Normal 14 4 3 4 4 3" xfId="12768" xr:uid="{00000000-0005-0000-0000-00001F4C0000}"/>
    <cellStyle name="Normal 14 4 3 4 5" xfId="12769" xr:uid="{00000000-0005-0000-0000-0000204C0000}"/>
    <cellStyle name="Normal 14 4 3 4 6" xfId="12770" xr:uid="{00000000-0005-0000-0000-0000214C0000}"/>
    <cellStyle name="Normal 14 4 3 4 7" xfId="12771" xr:uid="{00000000-0005-0000-0000-0000224C0000}"/>
    <cellStyle name="Normal 14 4 3 4 8" xfId="12772" xr:uid="{00000000-0005-0000-0000-0000234C0000}"/>
    <cellStyle name="Normal 14 4 3 5" xfId="12773" xr:uid="{00000000-0005-0000-0000-0000244C0000}"/>
    <cellStyle name="Normal 14 4 3 5 2" xfId="12774" xr:uid="{00000000-0005-0000-0000-0000254C0000}"/>
    <cellStyle name="Normal 14 4 3 5 2 2" xfId="12775" xr:uid="{00000000-0005-0000-0000-0000264C0000}"/>
    <cellStyle name="Normal 14 4 3 5 2 2 2" xfId="12776" xr:uid="{00000000-0005-0000-0000-0000274C0000}"/>
    <cellStyle name="Normal 14 4 3 5 2 2 3" xfId="12777" xr:uid="{00000000-0005-0000-0000-0000284C0000}"/>
    <cellStyle name="Normal 14 4 3 5 2 2 4" xfId="12778" xr:uid="{00000000-0005-0000-0000-0000294C0000}"/>
    <cellStyle name="Normal 14 4 3 5 2 2 5" xfId="12779" xr:uid="{00000000-0005-0000-0000-00002A4C0000}"/>
    <cellStyle name="Normal 14 4 3 5 2 3" xfId="12780" xr:uid="{00000000-0005-0000-0000-00002B4C0000}"/>
    <cellStyle name="Normal 14 4 3 5 2 4" xfId="12781" xr:uid="{00000000-0005-0000-0000-00002C4C0000}"/>
    <cellStyle name="Normal 14 4 3 5 2 5" xfId="12782" xr:uid="{00000000-0005-0000-0000-00002D4C0000}"/>
    <cellStyle name="Normal 14 4 3 5 2 6" xfId="12783" xr:uid="{00000000-0005-0000-0000-00002E4C0000}"/>
    <cellStyle name="Normal 14 4 3 5 3" xfId="12784" xr:uid="{00000000-0005-0000-0000-00002F4C0000}"/>
    <cellStyle name="Normal 14 4 3 5 3 2" xfId="12785" xr:uid="{00000000-0005-0000-0000-0000304C0000}"/>
    <cellStyle name="Normal 14 4 3 5 3 2 2" xfId="12786" xr:uid="{00000000-0005-0000-0000-0000314C0000}"/>
    <cellStyle name="Normal 14 4 3 5 3 2 3" xfId="12787" xr:uid="{00000000-0005-0000-0000-0000324C0000}"/>
    <cellStyle name="Normal 14 4 3 5 3 3" xfId="12788" xr:uid="{00000000-0005-0000-0000-0000334C0000}"/>
    <cellStyle name="Normal 14 4 3 5 3 4" xfId="12789" xr:uid="{00000000-0005-0000-0000-0000344C0000}"/>
    <cellStyle name="Normal 14 4 3 5 3 5" xfId="12790" xr:uid="{00000000-0005-0000-0000-0000354C0000}"/>
    <cellStyle name="Normal 14 4 3 5 3 6" xfId="12791" xr:uid="{00000000-0005-0000-0000-0000364C0000}"/>
    <cellStyle name="Normal 14 4 3 5 4" xfId="12792" xr:uid="{00000000-0005-0000-0000-0000374C0000}"/>
    <cellStyle name="Normal 14 4 3 5 4 2" xfId="12793" xr:uid="{00000000-0005-0000-0000-0000384C0000}"/>
    <cellStyle name="Normal 14 4 3 5 4 3" xfId="12794" xr:uid="{00000000-0005-0000-0000-0000394C0000}"/>
    <cellStyle name="Normal 14 4 3 5 5" xfId="12795" xr:uid="{00000000-0005-0000-0000-00003A4C0000}"/>
    <cellStyle name="Normal 14 4 3 5 6" xfId="12796" xr:uid="{00000000-0005-0000-0000-00003B4C0000}"/>
    <cellStyle name="Normal 14 4 3 5 7" xfId="12797" xr:uid="{00000000-0005-0000-0000-00003C4C0000}"/>
    <cellStyle name="Normal 14 4 3 5 8" xfId="12798" xr:uid="{00000000-0005-0000-0000-00003D4C0000}"/>
    <cellStyle name="Normal 14 4 3 6" xfId="12799" xr:uid="{00000000-0005-0000-0000-00003E4C0000}"/>
    <cellStyle name="Normal 14 4 3 7" xfId="12800" xr:uid="{00000000-0005-0000-0000-00003F4C0000}"/>
    <cellStyle name="Normal 14 4 4" xfId="12801" xr:uid="{00000000-0005-0000-0000-0000404C0000}"/>
    <cellStyle name="Normal 14 4 4 2" xfId="12802" xr:uid="{00000000-0005-0000-0000-0000414C0000}"/>
    <cellStyle name="Normal 14 4 4 2 2" xfId="12803" xr:uid="{00000000-0005-0000-0000-0000424C0000}"/>
    <cellStyle name="Normal 14 4 4 2 2 2" xfId="12804" xr:uid="{00000000-0005-0000-0000-0000434C0000}"/>
    <cellStyle name="Normal 14 4 4 2 3" xfId="12805" xr:uid="{00000000-0005-0000-0000-0000444C0000}"/>
    <cellStyle name="Normal 14 4 4 2 4" xfId="12806" xr:uid="{00000000-0005-0000-0000-0000454C0000}"/>
    <cellStyle name="Normal 14 4 4 3" xfId="12807" xr:uid="{00000000-0005-0000-0000-0000464C0000}"/>
    <cellStyle name="Normal 14 4 4 4" xfId="12808" xr:uid="{00000000-0005-0000-0000-0000474C0000}"/>
    <cellStyle name="Normal 14 4 4 4 2" xfId="12809" xr:uid="{00000000-0005-0000-0000-0000484C0000}"/>
    <cellStyle name="Normal 14 4 4 4 2 2" xfId="12810" xr:uid="{00000000-0005-0000-0000-0000494C0000}"/>
    <cellStyle name="Normal 14 4 4 4 2 2 2" xfId="12811" xr:uid="{00000000-0005-0000-0000-00004A4C0000}"/>
    <cellStyle name="Normal 14 4 4 4 2 2 3" xfId="12812" xr:uid="{00000000-0005-0000-0000-00004B4C0000}"/>
    <cellStyle name="Normal 14 4 4 4 2 2 4" xfId="12813" xr:uid="{00000000-0005-0000-0000-00004C4C0000}"/>
    <cellStyle name="Normal 14 4 4 4 2 2 5" xfId="12814" xr:uid="{00000000-0005-0000-0000-00004D4C0000}"/>
    <cellStyle name="Normal 14 4 4 4 2 3" xfId="12815" xr:uid="{00000000-0005-0000-0000-00004E4C0000}"/>
    <cellStyle name="Normal 14 4 4 4 2 4" xfId="12816" xr:uid="{00000000-0005-0000-0000-00004F4C0000}"/>
    <cellStyle name="Normal 14 4 4 4 2 5" xfId="12817" xr:uid="{00000000-0005-0000-0000-0000504C0000}"/>
    <cellStyle name="Normal 14 4 4 4 2 6" xfId="12818" xr:uid="{00000000-0005-0000-0000-0000514C0000}"/>
    <cellStyle name="Normal 14 4 4 4 3" xfId="12819" xr:uid="{00000000-0005-0000-0000-0000524C0000}"/>
    <cellStyle name="Normal 14 4 4 4 3 2" xfId="12820" xr:uid="{00000000-0005-0000-0000-0000534C0000}"/>
    <cellStyle name="Normal 14 4 4 4 3 2 2" xfId="12821" xr:uid="{00000000-0005-0000-0000-0000544C0000}"/>
    <cellStyle name="Normal 14 4 4 4 3 2 3" xfId="12822" xr:uid="{00000000-0005-0000-0000-0000554C0000}"/>
    <cellStyle name="Normal 14 4 4 4 3 3" xfId="12823" xr:uid="{00000000-0005-0000-0000-0000564C0000}"/>
    <cellStyle name="Normal 14 4 4 4 3 4" xfId="12824" xr:uid="{00000000-0005-0000-0000-0000574C0000}"/>
    <cellStyle name="Normal 14 4 4 4 3 5" xfId="12825" xr:uid="{00000000-0005-0000-0000-0000584C0000}"/>
    <cellStyle name="Normal 14 4 4 4 3 6" xfId="12826" xr:uid="{00000000-0005-0000-0000-0000594C0000}"/>
    <cellStyle name="Normal 14 4 4 4 4" xfId="12827" xr:uid="{00000000-0005-0000-0000-00005A4C0000}"/>
    <cellStyle name="Normal 14 4 4 4 4 2" xfId="12828" xr:uid="{00000000-0005-0000-0000-00005B4C0000}"/>
    <cellStyle name="Normal 14 4 4 4 4 3" xfId="12829" xr:uid="{00000000-0005-0000-0000-00005C4C0000}"/>
    <cellStyle name="Normal 14 4 4 4 5" xfId="12830" xr:uid="{00000000-0005-0000-0000-00005D4C0000}"/>
    <cellStyle name="Normal 14 4 4 4 6" xfId="12831" xr:uid="{00000000-0005-0000-0000-00005E4C0000}"/>
    <cellStyle name="Normal 14 4 4 4 7" xfId="12832" xr:uid="{00000000-0005-0000-0000-00005F4C0000}"/>
    <cellStyle name="Normal 14 4 4 4 8" xfId="12833" xr:uid="{00000000-0005-0000-0000-0000604C0000}"/>
    <cellStyle name="Normal 14 4 4 5" xfId="12834" xr:uid="{00000000-0005-0000-0000-0000614C0000}"/>
    <cellStyle name="Normal 14 4 4 5 2" xfId="12835" xr:uid="{00000000-0005-0000-0000-0000624C0000}"/>
    <cellStyle name="Normal 14 4 4 5 2 2" xfId="12836" xr:uid="{00000000-0005-0000-0000-0000634C0000}"/>
    <cellStyle name="Normal 14 4 4 5 2 2 2" xfId="12837" xr:uid="{00000000-0005-0000-0000-0000644C0000}"/>
    <cellStyle name="Normal 14 4 4 5 2 2 3" xfId="12838" xr:uid="{00000000-0005-0000-0000-0000654C0000}"/>
    <cellStyle name="Normal 14 4 4 5 2 2 4" xfId="12839" xr:uid="{00000000-0005-0000-0000-0000664C0000}"/>
    <cellStyle name="Normal 14 4 4 5 2 2 5" xfId="12840" xr:uid="{00000000-0005-0000-0000-0000674C0000}"/>
    <cellStyle name="Normal 14 4 4 5 2 3" xfId="12841" xr:uid="{00000000-0005-0000-0000-0000684C0000}"/>
    <cellStyle name="Normal 14 4 4 5 2 4" xfId="12842" xr:uid="{00000000-0005-0000-0000-0000694C0000}"/>
    <cellStyle name="Normal 14 4 4 5 2 5" xfId="12843" xr:uid="{00000000-0005-0000-0000-00006A4C0000}"/>
    <cellStyle name="Normal 14 4 4 5 2 6" xfId="12844" xr:uid="{00000000-0005-0000-0000-00006B4C0000}"/>
    <cellStyle name="Normal 14 4 4 5 3" xfId="12845" xr:uid="{00000000-0005-0000-0000-00006C4C0000}"/>
    <cellStyle name="Normal 14 4 4 5 3 2" xfId="12846" xr:uid="{00000000-0005-0000-0000-00006D4C0000}"/>
    <cellStyle name="Normal 14 4 4 5 3 2 2" xfId="12847" xr:uid="{00000000-0005-0000-0000-00006E4C0000}"/>
    <cellStyle name="Normal 14 4 4 5 3 2 3" xfId="12848" xr:uid="{00000000-0005-0000-0000-00006F4C0000}"/>
    <cellStyle name="Normal 14 4 4 5 3 3" xfId="12849" xr:uid="{00000000-0005-0000-0000-0000704C0000}"/>
    <cellStyle name="Normal 14 4 4 5 3 4" xfId="12850" xr:uid="{00000000-0005-0000-0000-0000714C0000}"/>
    <cellStyle name="Normal 14 4 4 5 3 5" xfId="12851" xr:uid="{00000000-0005-0000-0000-0000724C0000}"/>
    <cellStyle name="Normal 14 4 4 5 3 6" xfId="12852" xr:uid="{00000000-0005-0000-0000-0000734C0000}"/>
    <cellStyle name="Normal 14 4 4 5 4" xfId="12853" xr:uid="{00000000-0005-0000-0000-0000744C0000}"/>
    <cellStyle name="Normal 14 4 4 5 4 2" xfId="12854" xr:uid="{00000000-0005-0000-0000-0000754C0000}"/>
    <cellStyle name="Normal 14 4 4 5 4 3" xfId="12855" xr:uid="{00000000-0005-0000-0000-0000764C0000}"/>
    <cellStyle name="Normal 14 4 4 5 5" xfId="12856" xr:uid="{00000000-0005-0000-0000-0000774C0000}"/>
    <cellStyle name="Normal 14 4 4 5 6" xfId="12857" xr:uid="{00000000-0005-0000-0000-0000784C0000}"/>
    <cellStyle name="Normal 14 4 4 5 7" xfId="12858" xr:uid="{00000000-0005-0000-0000-0000794C0000}"/>
    <cellStyle name="Normal 14 4 4 5 8" xfId="12859" xr:uid="{00000000-0005-0000-0000-00007A4C0000}"/>
    <cellStyle name="Normal 14 4 4 6" xfId="12860" xr:uid="{00000000-0005-0000-0000-00007B4C0000}"/>
    <cellStyle name="Normal 14 4 4 7" xfId="12861" xr:uid="{00000000-0005-0000-0000-00007C4C0000}"/>
    <cellStyle name="Normal 14 4 5" xfId="12862" xr:uid="{00000000-0005-0000-0000-00007D4C0000}"/>
    <cellStyle name="Normal 14 4 5 2" xfId="12863" xr:uid="{00000000-0005-0000-0000-00007E4C0000}"/>
    <cellStyle name="Normal 14 4 5 2 2" xfId="12864" xr:uid="{00000000-0005-0000-0000-00007F4C0000}"/>
    <cellStyle name="Normal 14 4 5 2 2 2" xfId="12865" xr:uid="{00000000-0005-0000-0000-0000804C0000}"/>
    <cellStyle name="Normal 14 4 5 2 3" xfId="12866" xr:uid="{00000000-0005-0000-0000-0000814C0000}"/>
    <cellStyle name="Normal 14 4 5 2 4" xfId="12867" xr:uid="{00000000-0005-0000-0000-0000824C0000}"/>
    <cellStyle name="Normal 14 4 5 3" xfId="12868" xr:uid="{00000000-0005-0000-0000-0000834C0000}"/>
    <cellStyle name="Normal 14 4 5 4" xfId="12869" xr:uid="{00000000-0005-0000-0000-0000844C0000}"/>
    <cellStyle name="Normal 14 4 5 4 2" xfId="12870" xr:uid="{00000000-0005-0000-0000-0000854C0000}"/>
    <cellStyle name="Normal 14 4 5 4 2 2" xfId="12871" xr:uid="{00000000-0005-0000-0000-0000864C0000}"/>
    <cellStyle name="Normal 14 4 5 4 2 2 2" xfId="12872" xr:uid="{00000000-0005-0000-0000-0000874C0000}"/>
    <cellStyle name="Normal 14 4 5 4 2 2 3" xfId="12873" xr:uid="{00000000-0005-0000-0000-0000884C0000}"/>
    <cellStyle name="Normal 14 4 5 4 2 2 4" xfId="12874" xr:uid="{00000000-0005-0000-0000-0000894C0000}"/>
    <cellStyle name="Normal 14 4 5 4 2 2 5" xfId="12875" xr:uid="{00000000-0005-0000-0000-00008A4C0000}"/>
    <cellStyle name="Normal 14 4 5 4 2 3" xfId="12876" xr:uid="{00000000-0005-0000-0000-00008B4C0000}"/>
    <cellStyle name="Normal 14 4 5 4 2 4" xfId="12877" xr:uid="{00000000-0005-0000-0000-00008C4C0000}"/>
    <cellStyle name="Normal 14 4 5 4 2 5" xfId="12878" xr:uid="{00000000-0005-0000-0000-00008D4C0000}"/>
    <cellStyle name="Normal 14 4 5 4 2 6" xfId="12879" xr:uid="{00000000-0005-0000-0000-00008E4C0000}"/>
    <cellStyle name="Normal 14 4 5 4 3" xfId="12880" xr:uid="{00000000-0005-0000-0000-00008F4C0000}"/>
    <cellStyle name="Normal 14 4 5 4 3 2" xfId="12881" xr:uid="{00000000-0005-0000-0000-0000904C0000}"/>
    <cellStyle name="Normal 14 4 5 4 3 2 2" xfId="12882" xr:uid="{00000000-0005-0000-0000-0000914C0000}"/>
    <cellStyle name="Normal 14 4 5 4 3 2 3" xfId="12883" xr:uid="{00000000-0005-0000-0000-0000924C0000}"/>
    <cellStyle name="Normal 14 4 5 4 3 3" xfId="12884" xr:uid="{00000000-0005-0000-0000-0000934C0000}"/>
    <cellStyle name="Normal 14 4 5 4 3 4" xfId="12885" xr:uid="{00000000-0005-0000-0000-0000944C0000}"/>
    <cellStyle name="Normal 14 4 5 4 3 5" xfId="12886" xr:uid="{00000000-0005-0000-0000-0000954C0000}"/>
    <cellStyle name="Normal 14 4 5 4 3 6" xfId="12887" xr:uid="{00000000-0005-0000-0000-0000964C0000}"/>
    <cellStyle name="Normal 14 4 5 4 4" xfId="12888" xr:uid="{00000000-0005-0000-0000-0000974C0000}"/>
    <cellStyle name="Normal 14 4 5 4 4 2" xfId="12889" xr:uid="{00000000-0005-0000-0000-0000984C0000}"/>
    <cellStyle name="Normal 14 4 5 4 4 3" xfId="12890" xr:uid="{00000000-0005-0000-0000-0000994C0000}"/>
    <cellStyle name="Normal 14 4 5 4 5" xfId="12891" xr:uid="{00000000-0005-0000-0000-00009A4C0000}"/>
    <cellStyle name="Normal 14 4 5 4 6" xfId="12892" xr:uid="{00000000-0005-0000-0000-00009B4C0000}"/>
    <cellStyle name="Normal 14 4 5 4 7" xfId="12893" xr:uid="{00000000-0005-0000-0000-00009C4C0000}"/>
    <cellStyle name="Normal 14 4 5 4 8" xfId="12894" xr:uid="{00000000-0005-0000-0000-00009D4C0000}"/>
    <cellStyle name="Normal 14 4 5 5" xfId="12895" xr:uid="{00000000-0005-0000-0000-00009E4C0000}"/>
    <cellStyle name="Normal 14 4 5 5 2" xfId="12896" xr:uid="{00000000-0005-0000-0000-00009F4C0000}"/>
    <cellStyle name="Normal 14 4 5 5 2 2" xfId="12897" xr:uid="{00000000-0005-0000-0000-0000A04C0000}"/>
    <cellStyle name="Normal 14 4 5 5 2 2 2" xfId="12898" xr:uid="{00000000-0005-0000-0000-0000A14C0000}"/>
    <cellStyle name="Normal 14 4 5 5 2 2 3" xfId="12899" xr:uid="{00000000-0005-0000-0000-0000A24C0000}"/>
    <cellStyle name="Normal 14 4 5 5 2 2 4" xfId="12900" xr:uid="{00000000-0005-0000-0000-0000A34C0000}"/>
    <cellStyle name="Normal 14 4 5 5 2 2 5" xfId="12901" xr:uid="{00000000-0005-0000-0000-0000A44C0000}"/>
    <cellStyle name="Normal 14 4 5 5 2 3" xfId="12902" xr:uid="{00000000-0005-0000-0000-0000A54C0000}"/>
    <cellStyle name="Normal 14 4 5 5 2 4" xfId="12903" xr:uid="{00000000-0005-0000-0000-0000A64C0000}"/>
    <cellStyle name="Normal 14 4 5 5 2 5" xfId="12904" xr:uid="{00000000-0005-0000-0000-0000A74C0000}"/>
    <cellStyle name="Normal 14 4 5 5 2 6" xfId="12905" xr:uid="{00000000-0005-0000-0000-0000A84C0000}"/>
    <cellStyle name="Normal 14 4 5 5 3" xfId="12906" xr:uid="{00000000-0005-0000-0000-0000A94C0000}"/>
    <cellStyle name="Normal 14 4 5 5 3 2" xfId="12907" xr:uid="{00000000-0005-0000-0000-0000AA4C0000}"/>
    <cellStyle name="Normal 14 4 5 5 3 2 2" xfId="12908" xr:uid="{00000000-0005-0000-0000-0000AB4C0000}"/>
    <cellStyle name="Normal 14 4 5 5 3 2 3" xfId="12909" xr:uid="{00000000-0005-0000-0000-0000AC4C0000}"/>
    <cellStyle name="Normal 14 4 5 5 3 3" xfId="12910" xr:uid="{00000000-0005-0000-0000-0000AD4C0000}"/>
    <cellStyle name="Normal 14 4 5 5 3 4" xfId="12911" xr:uid="{00000000-0005-0000-0000-0000AE4C0000}"/>
    <cellStyle name="Normal 14 4 5 5 3 5" xfId="12912" xr:uid="{00000000-0005-0000-0000-0000AF4C0000}"/>
    <cellStyle name="Normal 14 4 5 5 3 6" xfId="12913" xr:uid="{00000000-0005-0000-0000-0000B04C0000}"/>
    <cellStyle name="Normal 14 4 5 5 4" xfId="12914" xr:uid="{00000000-0005-0000-0000-0000B14C0000}"/>
    <cellStyle name="Normal 14 4 5 5 4 2" xfId="12915" xr:uid="{00000000-0005-0000-0000-0000B24C0000}"/>
    <cellStyle name="Normal 14 4 5 5 4 3" xfId="12916" xr:uid="{00000000-0005-0000-0000-0000B34C0000}"/>
    <cellStyle name="Normal 14 4 5 5 5" xfId="12917" xr:uid="{00000000-0005-0000-0000-0000B44C0000}"/>
    <cellStyle name="Normal 14 4 5 5 6" xfId="12918" xr:uid="{00000000-0005-0000-0000-0000B54C0000}"/>
    <cellStyle name="Normal 14 4 5 5 7" xfId="12919" xr:uid="{00000000-0005-0000-0000-0000B64C0000}"/>
    <cellStyle name="Normal 14 4 5 5 8" xfId="12920" xr:uid="{00000000-0005-0000-0000-0000B74C0000}"/>
    <cellStyle name="Normal 14 4 5 6" xfId="12921" xr:uid="{00000000-0005-0000-0000-0000B84C0000}"/>
    <cellStyle name="Normal 14 4 5 7" xfId="12922" xr:uid="{00000000-0005-0000-0000-0000B94C0000}"/>
    <cellStyle name="Normal 14 4 6" xfId="12923" xr:uid="{00000000-0005-0000-0000-0000BA4C0000}"/>
    <cellStyle name="Normal 14 4 6 2" xfId="12924" xr:uid="{00000000-0005-0000-0000-0000BB4C0000}"/>
    <cellStyle name="Normal 14 4 6 2 2" xfId="12925" xr:uid="{00000000-0005-0000-0000-0000BC4C0000}"/>
    <cellStyle name="Normal 14 4 6 2 2 2" xfId="12926" xr:uid="{00000000-0005-0000-0000-0000BD4C0000}"/>
    <cellStyle name="Normal 14 4 6 2 3" xfId="12927" xr:uid="{00000000-0005-0000-0000-0000BE4C0000}"/>
    <cellStyle name="Normal 14 4 6 2 4" xfId="12928" xr:uid="{00000000-0005-0000-0000-0000BF4C0000}"/>
    <cellStyle name="Normal 14 4 6 3" xfId="12929" xr:uid="{00000000-0005-0000-0000-0000C04C0000}"/>
    <cellStyle name="Normal 14 4 6 4" xfId="12930" xr:uid="{00000000-0005-0000-0000-0000C14C0000}"/>
    <cellStyle name="Normal 14 4 6 4 2" xfId="12931" xr:uid="{00000000-0005-0000-0000-0000C24C0000}"/>
    <cellStyle name="Normal 14 4 6 4 2 2" xfId="12932" xr:uid="{00000000-0005-0000-0000-0000C34C0000}"/>
    <cellStyle name="Normal 14 4 6 4 2 2 2" xfId="12933" xr:uid="{00000000-0005-0000-0000-0000C44C0000}"/>
    <cellStyle name="Normal 14 4 6 4 2 2 3" xfId="12934" xr:uid="{00000000-0005-0000-0000-0000C54C0000}"/>
    <cellStyle name="Normal 14 4 6 4 2 2 4" xfId="12935" xr:uid="{00000000-0005-0000-0000-0000C64C0000}"/>
    <cellStyle name="Normal 14 4 6 4 2 2 5" xfId="12936" xr:uid="{00000000-0005-0000-0000-0000C74C0000}"/>
    <cellStyle name="Normal 14 4 6 4 2 3" xfId="12937" xr:uid="{00000000-0005-0000-0000-0000C84C0000}"/>
    <cellStyle name="Normal 14 4 6 4 2 4" xfId="12938" xr:uid="{00000000-0005-0000-0000-0000C94C0000}"/>
    <cellStyle name="Normal 14 4 6 4 2 5" xfId="12939" xr:uid="{00000000-0005-0000-0000-0000CA4C0000}"/>
    <cellStyle name="Normal 14 4 6 4 2 6" xfId="12940" xr:uid="{00000000-0005-0000-0000-0000CB4C0000}"/>
    <cellStyle name="Normal 14 4 6 4 3" xfId="12941" xr:uid="{00000000-0005-0000-0000-0000CC4C0000}"/>
    <cellStyle name="Normal 14 4 6 4 3 2" xfId="12942" xr:uid="{00000000-0005-0000-0000-0000CD4C0000}"/>
    <cellStyle name="Normal 14 4 6 4 3 2 2" xfId="12943" xr:uid="{00000000-0005-0000-0000-0000CE4C0000}"/>
    <cellStyle name="Normal 14 4 6 4 3 2 3" xfId="12944" xr:uid="{00000000-0005-0000-0000-0000CF4C0000}"/>
    <cellStyle name="Normal 14 4 6 4 3 3" xfId="12945" xr:uid="{00000000-0005-0000-0000-0000D04C0000}"/>
    <cellStyle name="Normal 14 4 6 4 3 4" xfId="12946" xr:uid="{00000000-0005-0000-0000-0000D14C0000}"/>
    <cellStyle name="Normal 14 4 6 4 3 5" xfId="12947" xr:uid="{00000000-0005-0000-0000-0000D24C0000}"/>
    <cellStyle name="Normal 14 4 6 4 3 6" xfId="12948" xr:uid="{00000000-0005-0000-0000-0000D34C0000}"/>
    <cellStyle name="Normal 14 4 6 4 4" xfId="12949" xr:uid="{00000000-0005-0000-0000-0000D44C0000}"/>
    <cellStyle name="Normal 14 4 6 4 4 2" xfId="12950" xr:uid="{00000000-0005-0000-0000-0000D54C0000}"/>
    <cellStyle name="Normal 14 4 6 4 4 3" xfId="12951" xr:uid="{00000000-0005-0000-0000-0000D64C0000}"/>
    <cellStyle name="Normal 14 4 6 4 5" xfId="12952" xr:uid="{00000000-0005-0000-0000-0000D74C0000}"/>
    <cellStyle name="Normal 14 4 6 4 6" xfId="12953" xr:uid="{00000000-0005-0000-0000-0000D84C0000}"/>
    <cellStyle name="Normal 14 4 6 4 7" xfId="12954" xr:uid="{00000000-0005-0000-0000-0000D94C0000}"/>
    <cellStyle name="Normal 14 4 6 4 8" xfId="12955" xr:uid="{00000000-0005-0000-0000-0000DA4C0000}"/>
    <cellStyle name="Normal 14 4 6 5" xfId="12956" xr:uid="{00000000-0005-0000-0000-0000DB4C0000}"/>
    <cellStyle name="Normal 14 4 6 5 2" xfId="12957" xr:uid="{00000000-0005-0000-0000-0000DC4C0000}"/>
    <cellStyle name="Normal 14 4 6 5 2 2" xfId="12958" xr:uid="{00000000-0005-0000-0000-0000DD4C0000}"/>
    <cellStyle name="Normal 14 4 6 5 2 2 2" xfId="12959" xr:uid="{00000000-0005-0000-0000-0000DE4C0000}"/>
    <cellStyle name="Normal 14 4 6 5 2 2 3" xfId="12960" xr:uid="{00000000-0005-0000-0000-0000DF4C0000}"/>
    <cellStyle name="Normal 14 4 6 5 2 2 4" xfId="12961" xr:uid="{00000000-0005-0000-0000-0000E04C0000}"/>
    <cellStyle name="Normal 14 4 6 5 2 2 5" xfId="12962" xr:uid="{00000000-0005-0000-0000-0000E14C0000}"/>
    <cellStyle name="Normal 14 4 6 5 2 3" xfId="12963" xr:uid="{00000000-0005-0000-0000-0000E24C0000}"/>
    <cellStyle name="Normal 14 4 6 5 2 4" xfId="12964" xr:uid="{00000000-0005-0000-0000-0000E34C0000}"/>
    <cellStyle name="Normal 14 4 6 5 2 5" xfId="12965" xr:uid="{00000000-0005-0000-0000-0000E44C0000}"/>
    <cellStyle name="Normal 14 4 6 5 2 6" xfId="12966" xr:uid="{00000000-0005-0000-0000-0000E54C0000}"/>
    <cellStyle name="Normal 14 4 6 5 3" xfId="12967" xr:uid="{00000000-0005-0000-0000-0000E64C0000}"/>
    <cellStyle name="Normal 14 4 6 5 3 2" xfId="12968" xr:uid="{00000000-0005-0000-0000-0000E74C0000}"/>
    <cellStyle name="Normal 14 4 6 5 3 2 2" xfId="12969" xr:uid="{00000000-0005-0000-0000-0000E84C0000}"/>
    <cellStyle name="Normal 14 4 6 5 3 2 3" xfId="12970" xr:uid="{00000000-0005-0000-0000-0000E94C0000}"/>
    <cellStyle name="Normal 14 4 6 5 3 3" xfId="12971" xr:uid="{00000000-0005-0000-0000-0000EA4C0000}"/>
    <cellStyle name="Normal 14 4 6 5 3 4" xfId="12972" xr:uid="{00000000-0005-0000-0000-0000EB4C0000}"/>
    <cellStyle name="Normal 14 4 6 5 3 5" xfId="12973" xr:uid="{00000000-0005-0000-0000-0000EC4C0000}"/>
    <cellStyle name="Normal 14 4 6 5 3 6" xfId="12974" xr:uid="{00000000-0005-0000-0000-0000ED4C0000}"/>
    <cellStyle name="Normal 14 4 6 5 4" xfId="12975" xr:uid="{00000000-0005-0000-0000-0000EE4C0000}"/>
    <cellStyle name="Normal 14 4 6 5 4 2" xfId="12976" xr:uid="{00000000-0005-0000-0000-0000EF4C0000}"/>
    <cellStyle name="Normal 14 4 6 5 4 3" xfId="12977" xr:uid="{00000000-0005-0000-0000-0000F04C0000}"/>
    <cellStyle name="Normal 14 4 6 5 5" xfId="12978" xr:uid="{00000000-0005-0000-0000-0000F14C0000}"/>
    <cellStyle name="Normal 14 4 6 5 6" xfId="12979" xr:uid="{00000000-0005-0000-0000-0000F24C0000}"/>
    <cellStyle name="Normal 14 4 6 5 7" xfId="12980" xr:uid="{00000000-0005-0000-0000-0000F34C0000}"/>
    <cellStyle name="Normal 14 4 6 5 8" xfId="12981" xr:uid="{00000000-0005-0000-0000-0000F44C0000}"/>
    <cellStyle name="Normal 14 4 6 6" xfId="12982" xr:uid="{00000000-0005-0000-0000-0000F54C0000}"/>
    <cellStyle name="Normal 14 4 6 7" xfId="12983" xr:uid="{00000000-0005-0000-0000-0000F64C0000}"/>
    <cellStyle name="Normal 14 4 7" xfId="12984" xr:uid="{00000000-0005-0000-0000-0000F74C0000}"/>
    <cellStyle name="Normal 14 4 7 2" xfId="12985" xr:uid="{00000000-0005-0000-0000-0000F84C0000}"/>
    <cellStyle name="Normal 14 4 7 2 2" xfId="12986" xr:uid="{00000000-0005-0000-0000-0000F94C0000}"/>
    <cellStyle name="Normal 14 4 7 2 2 2" xfId="12987" xr:uid="{00000000-0005-0000-0000-0000FA4C0000}"/>
    <cellStyle name="Normal 14 4 7 2 3" xfId="12988" xr:uid="{00000000-0005-0000-0000-0000FB4C0000}"/>
    <cellStyle name="Normal 14 4 7 2 4" xfId="12989" xr:uid="{00000000-0005-0000-0000-0000FC4C0000}"/>
    <cellStyle name="Normal 14 4 7 3" xfId="12990" xr:uid="{00000000-0005-0000-0000-0000FD4C0000}"/>
    <cellStyle name="Normal 14 4 7 4" xfId="12991" xr:uid="{00000000-0005-0000-0000-0000FE4C0000}"/>
    <cellStyle name="Normal 14 4 7 4 2" xfId="12992" xr:uid="{00000000-0005-0000-0000-0000FF4C0000}"/>
    <cellStyle name="Normal 14 4 7 4 2 2" xfId="12993" xr:uid="{00000000-0005-0000-0000-0000004D0000}"/>
    <cellStyle name="Normal 14 4 7 4 2 2 2" xfId="12994" xr:uid="{00000000-0005-0000-0000-0000014D0000}"/>
    <cellStyle name="Normal 14 4 7 4 2 2 3" xfId="12995" xr:uid="{00000000-0005-0000-0000-0000024D0000}"/>
    <cellStyle name="Normal 14 4 7 4 2 2 4" xfId="12996" xr:uid="{00000000-0005-0000-0000-0000034D0000}"/>
    <cellStyle name="Normal 14 4 7 4 2 2 5" xfId="12997" xr:uid="{00000000-0005-0000-0000-0000044D0000}"/>
    <cellStyle name="Normal 14 4 7 4 2 3" xfId="12998" xr:uid="{00000000-0005-0000-0000-0000054D0000}"/>
    <cellStyle name="Normal 14 4 7 4 2 4" xfId="12999" xr:uid="{00000000-0005-0000-0000-0000064D0000}"/>
    <cellStyle name="Normal 14 4 7 4 2 5" xfId="13000" xr:uid="{00000000-0005-0000-0000-0000074D0000}"/>
    <cellStyle name="Normal 14 4 7 4 2 6" xfId="13001" xr:uid="{00000000-0005-0000-0000-0000084D0000}"/>
    <cellStyle name="Normal 14 4 7 4 3" xfId="13002" xr:uid="{00000000-0005-0000-0000-0000094D0000}"/>
    <cellStyle name="Normal 14 4 7 4 3 2" xfId="13003" xr:uid="{00000000-0005-0000-0000-00000A4D0000}"/>
    <cellStyle name="Normal 14 4 7 4 3 2 2" xfId="13004" xr:uid="{00000000-0005-0000-0000-00000B4D0000}"/>
    <cellStyle name="Normal 14 4 7 4 3 2 3" xfId="13005" xr:uid="{00000000-0005-0000-0000-00000C4D0000}"/>
    <cellStyle name="Normal 14 4 7 4 3 3" xfId="13006" xr:uid="{00000000-0005-0000-0000-00000D4D0000}"/>
    <cellStyle name="Normal 14 4 7 4 3 4" xfId="13007" xr:uid="{00000000-0005-0000-0000-00000E4D0000}"/>
    <cellStyle name="Normal 14 4 7 4 3 5" xfId="13008" xr:uid="{00000000-0005-0000-0000-00000F4D0000}"/>
    <cellStyle name="Normal 14 4 7 4 3 6" xfId="13009" xr:uid="{00000000-0005-0000-0000-0000104D0000}"/>
    <cellStyle name="Normal 14 4 7 4 4" xfId="13010" xr:uid="{00000000-0005-0000-0000-0000114D0000}"/>
    <cellStyle name="Normal 14 4 7 4 4 2" xfId="13011" xr:uid="{00000000-0005-0000-0000-0000124D0000}"/>
    <cellStyle name="Normal 14 4 7 4 4 3" xfId="13012" xr:uid="{00000000-0005-0000-0000-0000134D0000}"/>
    <cellStyle name="Normal 14 4 7 4 5" xfId="13013" xr:uid="{00000000-0005-0000-0000-0000144D0000}"/>
    <cellStyle name="Normal 14 4 7 4 6" xfId="13014" xr:uid="{00000000-0005-0000-0000-0000154D0000}"/>
    <cellStyle name="Normal 14 4 7 4 7" xfId="13015" xr:uid="{00000000-0005-0000-0000-0000164D0000}"/>
    <cellStyle name="Normal 14 4 7 4 8" xfId="13016" xr:uid="{00000000-0005-0000-0000-0000174D0000}"/>
    <cellStyle name="Normal 14 4 7 5" xfId="13017" xr:uid="{00000000-0005-0000-0000-0000184D0000}"/>
    <cellStyle name="Normal 14 4 7 5 2" xfId="13018" xr:uid="{00000000-0005-0000-0000-0000194D0000}"/>
    <cellStyle name="Normal 14 4 7 5 2 2" xfId="13019" xr:uid="{00000000-0005-0000-0000-00001A4D0000}"/>
    <cellStyle name="Normal 14 4 7 5 2 2 2" xfId="13020" xr:uid="{00000000-0005-0000-0000-00001B4D0000}"/>
    <cellStyle name="Normal 14 4 7 5 2 2 3" xfId="13021" xr:uid="{00000000-0005-0000-0000-00001C4D0000}"/>
    <cellStyle name="Normal 14 4 7 5 2 2 4" xfId="13022" xr:uid="{00000000-0005-0000-0000-00001D4D0000}"/>
    <cellStyle name="Normal 14 4 7 5 2 2 5" xfId="13023" xr:uid="{00000000-0005-0000-0000-00001E4D0000}"/>
    <cellStyle name="Normal 14 4 7 5 2 3" xfId="13024" xr:uid="{00000000-0005-0000-0000-00001F4D0000}"/>
    <cellStyle name="Normal 14 4 7 5 2 4" xfId="13025" xr:uid="{00000000-0005-0000-0000-0000204D0000}"/>
    <cellStyle name="Normal 14 4 7 5 2 5" xfId="13026" xr:uid="{00000000-0005-0000-0000-0000214D0000}"/>
    <cellStyle name="Normal 14 4 7 5 2 6" xfId="13027" xr:uid="{00000000-0005-0000-0000-0000224D0000}"/>
    <cellStyle name="Normal 14 4 7 5 3" xfId="13028" xr:uid="{00000000-0005-0000-0000-0000234D0000}"/>
    <cellStyle name="Normal 14 4 7 5 3 2" xfId="13029" xr:uid="{00000000-0005-0000-0000-0000244D0000}"/>
    <cellStyle name="Normal 14 4 7 5 3 2 2" xfId="13030" xr:uid="{00000000-0005-0000-0000-0000254D0000}"/>
    <cellStyle name="Normal 14 4 7 5 3 2 3" xfId="13031" xr:uid="{00000000-0005-0000-0000-0000264D0000}"/>
    <cellStyle name="Normal 14 4 7 5 3 3" xfId="13032" xr:uid="{00000000-0005-0000-0000-0000274D0000}"/>
    <cellStyle name="Normal 14 4 7 5 3 4" xfId="13033" xr:uid="{00000000-0005-0000-0000-0000284D0000}"/>
    <cellStyle name="Normal 14 4 7 5 3 5" xfId="13034" xr:uid="{00000000-0005-0000-0000-0000294D0000}"/>
    <cellStyle name="Normal 14 4 7 5 3 6" xfId="13035" xr:uid="{00000000-0005-0000-0000-00002A4D0000}"/>
    <cellStyle name="Normal 14 4 7 5 4" xfId="13036" xr:uid="{00000000-0005-0000-0000-00002B4D0000}"/>
    <cellStyle name="Normal 14 4 7 5 4 2" xfId="13037" xr:uid="{00000000-0005-0000-0000-00002C4D0000}"/>
    <cellStyle name="Normal 14 4 7 5 4 3" xfId="13038" xr:uid="{00000000-0005-0000-0000-00002D4D0000}"/>
    <cellStyle name="Normal 14 4 7 5 5" xfId="13039" xr:uid="{00000000-0005-0000-0000-00002E4D0000}"/>
    <cellStyle name="Normal 14 4 7 5 6" xfId="13040" xr:uid="{00000000-0005-0000-0000-00002F4D0000}"/>
    <cellStyle name="Normal 14 4 7 5 7" xfId="13041" xr:uid="{00000000-0005-0000-0000-0000304D0000}"/>
    <cellStyle name="Normal 14 4 7 5 8" xfId="13042" xr:uid="{00000000-0005-0000-0000-0000314D0000}"/>
    <cellStyle name="Normal 14 4 7 6" xfId="13043" xr:uid="{00000000-0005-0000-0000-0000324D0000}"/>
    <cellStyle name="Normal 14 4 7 7" xfId="13044" xr:uid="{00000000-0005-0000-0000-0000334D0000}"/>
    <cellStyle name="Normal 14 4 8" xfId="13045" xr:uid="{00000000-0005-0000-0000-0000344D0000}"/>
    <cellStyle name="Normal 14 4 8 2" xfId="13046" xr:uid="{00000000-0005-0000-0000-0000354D0000}"/>
    <cellStyle name="Normal 14 4 8 2 2" xfId="13047" xr:uid="{00000000-0005-0000-0000-0000364D0000}"/>
    <cellStyle name="Normal 14 4 8 2 2 2" xfId="13048" xr:uid="{00000000-0005-0000-0000-0000374D0000}"/>
    <cellStyle name="Normal 14 4 8 2 3" xfId="13049" xr:uid="{00000000-0005-0000-0000-0000384D0000}"/>
    <cellStyle name="Normal 14 4 8 2 4" xfId="13050" xr:uid="{00000000-0005-0000-0000-0000394D0000}"/>
    <cellStyle name="Normal 14 4 8 3" xfId="13051" xr:uid="{00000000-0005-0000-0000-00003A4D0000}"/>
    <cellStyle name="Normal 14 4 8 4" xfId="13052" xr:uid="{00000000-0005-0000-0000-00003B4D0000}"/>
    <cellStyle name="Normal 14 4 8 4 2" xfId="13053" xr:uid="{00000000-0005-0000-0000-00003C4D0000}"/>
    <cellStyle name="Normal 14 4 8 4 2 2" xfId="13054" xr:uid="{00000000-0005-0000-0000-00003D4D0000}"/>
    <cellStyle name="Normal 14 4 8 4 2 2 2" xfId="13055" xr:uid="{00000000-0005-0000-0000-00003E4D0000}"/>
    <cellStyle name="Normal 14 4 8 4 2 2 3" xfId="13056" xr:uid="{00000000-0005-0000-0000-00003F4D0000}"/>
    <cellStyle name="Normal 14 4 8 4 2 2 4" xfId="13057" xr:uid="{00000000-0005-0000-0000-0000404D0000}"/>
    <cellStyle name="Normal 14 4 8 4 2 2 5" xfId="13058" xr:uid="{00000000-0005-0000-0000-0000414D0000}"/>
    <cellStyle name="Normal 14 4 8 4 2 3" xfId="13059" xr:uid="{00000000-0005-0000-0000-0000424D0000}"/>
    <cellStyle name="Normal 14 4 8 4 2 4" xfId="13060" xr:uid="{00000000-0005-0000-0000-0000434D0000}"/>
    <cellStyle name="Normal 14 4 8 4 2 5" xfId="13061" xr:uid="{00000000-0005-0000-0000-0000444D0000}"/>
    <cellStyle name="Normal 14 4 8 4 2 6" xfId="13062" xr:uid="{00000000-0005-0000-0000-0000454D0000}"/>
    <cellStyle name="Normal 14 4 8 4 3" xfId="13063" xr:uid="{00000000-0005-0000-0000-0000464D0000}"/>
    <cellStyle name="Normal 14 4 8 4 3 2" xfId="13064" xr:uid="{00000000-0005-0000-0000-0000474D0000}"/>
    <cellStyle name="Normal 14 4 8 4 3 2 2" xfId="13065" xr:uid="{00000000-0005-0000-0000-0000484D0000}"/>
    <cellStyle name="Normal 14 4 8 4 3 2 3" xfId="13066" xr:uid="{00000000-0005-0000-0000-0000494D0000}"/>
    <cellStyle name="Normal 14 4 8 4 3 3" xfId="13067" xr:uid="{00000000-0005-0000-0000-00004A4D0000}"/>
    <cellStyle name="Normal 14 4 8 4 3 4" xfId="13068" xr:uid="{00000000-0005-0000-0000-00004B4D0000}"/>
    <cellStyle name="Normal 14 4 8 4 3 5" xfId="13069" xr:uid="{00000000-0005-0000-0000-00004C4D0000}"/>
    <cellStyle name="Normal 14 4 8 4 3 6" xfId="13070" xr:uid="{00000000-0005-0000-0000-00004D4D0000}"/>
    <cellStyle name="Normal 14 4 8 4 4" xfId="13071" xr:uid="{00000000-0005-0000-0000-00004E4D0000}"/>
    <cellStyle name="Normal 14 4 8 4 4 2" xfId="13072" xr:uid="{00000000-0005-0000-0000-00004F4D0000}"/>
    <cellStyle name="Normal 14 4 8 4 4 3" xfId="13073" xr:uid="{00000000-0005-0000-0000-0000504D0000}"/>
    <cellStyle name="Normal 14 4 8 4 5" xfId="13074" xr:uid="{00000000-0005-0000-0000-0000514D0000}"/>
    <cellStyle name="Normal 14 4 8 4 6" xfId="13075" xr:uid="{00000000-0005-0000-0000-0000524D0000}"/>
    <cellStyle name="Normal 14 4 8 4 7" xfId="13076" xr:uid="{00000000-0005-0000-0000-0000534D0000}"/>
    <cellStyle name="Normal 14 4 8 4 8" xfId="13077" xr:uid="{00000000-0005-0000-0000-0000544D0000}"/>
    <cellStyle name="Normal 14 4 8 5" xfId="13078" xr:uid="{00000000-0005-0000-0000-0000554D0000}"/>
    <cellStyle name="Normal 14 4 8 5 2" xfId="13079" xr:uid="{00000000-0005-0000-0000-0000564D0000}"/>
    <cellStyle name="Normal 14 4 8 5 2 2" xfId="13080" xr:uid="{00000000-0005-0000-0000-0000574D0000}"/>
    <cellStyle name="Normal 14 4 8 5 2 2 2" xfId="13081" xr:uid="{00000000-0005-0000-0000-0000584D0000}"/>
    <cellStyle name="Normal 14 4 8 5 2 2 3" xfId="13082" xr:uid="{00000000-0005-0000-0000-0000594D0000}"/>
    <cellStyle name="Normal 14 4 8 5 2 2 4" xfId="13083" xr:uid="{00000000-0005-0000-0000-00005A4D0000}"/>
    <cellStyle name="Normal 14 4 8 5 2 2 5" xfId="13084" xr:uid="{00000000-0005-0000-0000-00005B4D0000}"/>
    <cellStyle name="Normal 14 4 8 5 2 3" xfId="13085" xr:uid="{00000000-0005-0000-0000-00005C4D0000}"/>
    <cellStyle name="Normal 14 4 8 5 2 4" xfId="13086" xr:uid="{00000000-0005-0000-0000-00005D4D0000}"/>
    <cellStyle name="Normal 14 4 8 5 2 5" xfId="13087" xr:uid="{00000000-0005-0000-0000-00005E4D0000}"/>
    <cellStyle name="Normal 14 4 8 5 2 6" xfId="13088" xr:uid="{00000000-0005-0000-0000-00005F4D0000}"/>
    <cellStyle name="Normal 14 4 8 5 3" xfId="13089" xr:uid="{00000000-0005-0000-0000-0000604D0000}"/>
    <cellStyle name="Normal 14 4 8 5 3 2" xfId="13090" xr:uid="{00000000-0005-0000-0000-0000614D0000}"/>
    <cellStyle name="Normal 14 4 8 5 3 2 2" xfId="13091" xr:uid="{00000000-0005-0000-0000-0000624D0000}"/>
    <cellStyle name="Normal 14 4 8 5 3 2 3" xfId="13092" xr:uid="{00000000-0005-0000-0000-0000634D0000}"/>
    <cellStyle name="Normal 14 4 8 5 3 3" xfId="13093" xr:uid="{00000000-0005-0000-0000-0000644D0000}"/>
    <cellStyle name="Normal 14 4 8 5 3 4" xfId="13094" xr:uid="{00000000-0005-0000-0000-0000654D0000}"/>
    <cellStyle name="Normal 14 4 8 5 3 5" xfId="13095" xr:uid="{00000000-0005-0000-0000-0000664D0000}"/>
    <cellStyle name="Normal 14 4 8 5 3 6" xfId="13096" xr:uid="{00000000-0005-0000-0000-0000674D0000}"/>
    <cellStyle name="Normal 14 4 8 5 4" xfId="13097" xr:uid="{00000000-0005-0000-0000-0000684D0000}"/>
    <cellStyle name="Normal 14 4 8 5 4 2" xfId="13098" xr:uid="{00000000-0005-0000-0000-0000694D0000}"/>
    <cellStyle name="Normal 14 4 8 5 4 3" xfId="13099" xr:uid="{00000000-0005-0000-0000-00006A4D0000}"/>
    <cellStyle name="Normal 14 4 8 5 5" xfId="13100" xr:uid="{00000000-0005-0000-0000-00006B4D0000}"/>
    <cellStyle name="Normal 14 4 8 5 6" xfId="13101" xr:uid="{00000000-0005-0000-0000-00006C4D0000}"/>
    <cellStyle name="Normal 14 4 8 5 7" xfId="13102" xr:uid="{00000000-0005-0000-0000-00006D4D0000}"/>
    <cellStyle name="Normal 14 4 8 5 8" xfId="13103" xr:uid="{00000000-0005-0000-0000-00006E4D0000}"/>
    <cellStyle name="Normal 14 4 8 6" xfId="13104" xr:uid="{00000000-0005-0000-0000-00006F4D0000}"/>
    <cellStyle name="Normal 14 4 8 7" xfId="13105" xr:uid="{00000000-0005-0000-0000-0000704D0000}"/>
    <cellStyle name="Normal 14 4 9" xfId="13106" xr:uid="{00000000-0005-0000-0000-0000714D0000}"/>
    <cellStyle name="Normal 14 4 9 2" xfId="13107" xr:uid="{00000000-0005-0000-0000-0000724D0000}"/>
    <cellStyle name="Normal 14 4 9 2 2" xfId="13108" xr:uid="{00000000-0005-0000-0000-0000734D0000}"/>
    <cellStyle name="Normal 14 4 9 2 2 2" xfId="13109" xr:uid="{00000000-0005-0000-0000-0000744D0000}"/>
    <cellStyle name="Normal 14 4 9 2 3" xfId="13110" xr:uid="{00000000-0005-0000-0000-0000754D0000}"/>
    <cellStyle name="Normal 14 4 9 2 4" xfId="13111" xr:uid="{00000000-0005-0000-0000-0000764D0000}"/>
    <cellStyle name="Normal 14 4 9 3" xfId="13112" xr:uid="{00000000-0005-0000-0000-0000774D0000}"/>
    <cellStyle name="Normal 14 4 9 4" xfId="13113" xr:uid="{00000000-0005-0000-0000-0000784D0000}"/>
    <cellStyle name="Normal 14 4 9 4 2" xfId="13114" xr:uid="{00000000-0005-0000-0000-0000794D0000}"/>
    <cellStyle name="Normal 14 4 9 4 2 2" xfId="13115" xr:uid="{00000000-0005-0000-0000-00007A4D0000}"/>
    <cellStyle name="Normal 14 4 9 4 2 2 2" xfId="13116" xr:uid="{00000000-0005-0000-0000-00007B4D0000}"/>
    <cellStyle name="Normal 14 4 9 4 2 2 3" xfId="13117" xr:uid="{00000000-0005-0000-0000-00007C4D0000}"/>
    <cellStyle name="Normal 14 4 9 4 2 2 4" xfId="13118" xr:uid="{00000000-0005-0000-0000-00007D4D0000}"/>
    <cellStyle name="Normal 14 4 9 4 2 2 5" xfId="13119" xr:uid="{00000000-0005-0000-0000-00007E4D0000}"/>
    <cellStyle name="Normal 14 4 9 4 2 3" xfId="13120" xr:uid="{00000000-0005-0000-0000-00007F4D0000}"/>
    <cellStyle name="Normal 14 4 9 4 2 4" xfId="13121" xr:uid="{00000000-0005-0000-0000-0000804D0000}"/>
    <cellStyle name="Normal 14 4 9 4 2 5" xfId="13122" xr:uid="{00000000-0005-0000-0000-0000814D0000}"/>
    <cellStyle name="Normal 14 4 9 4 2 6" xfId="13123" xr:uid="{00000000-0005-0000-0000-0000824D0000}"/>
    <cellStyle name="Normal 14 4 9 4 3" xfId="13124" xr:uid="{00000000-0005-0000-0000-0000834D0000}"/>
    <cellStyle name="Normal 14 4 9 4 3 2" xfId="13125" xr:uid="{00000000-0005-0000-0000-0000844D0000}"/>
    <cellStyle name="Normal 14 4 9 4 3 2 2" xfId="13126" xr:uid="{00000000-0005-0000-0000-0000854D0000}"/>
    <cellStyle name="Normal 14 4 9 4 3 2 3" xfId="13127" xr:uid="{00000000-0005-0000-0000-0000864D0000}"/>
    <cellStyle name="Normal 14 4 9 4 3 3" xfId="13128" xr:uid="{00000000-0005-0000-0000-0000874D0000}"/>
    <cellStyle name="Normal 14 4 9 4 3 4" xfId="13129" xr:uid="{00000000-0005-0000-0000-0000884D0000}"/>
    <cellStyle name="Normal 14 4 9 4 3 5" xfId="13130" xr:uid="{00000000-0005-0000-0000-0000894D0000}"/>
    <cellStyle name="Normal 14 4 9 4 3 6" xfId="13131" xr:uid="{00000000-0005-0000-0000-00008A4D0000}"/>
    <cellStyle name="Normal 14 4 9 4 4" xfId="13132" xr:uid="{00000000-0005-0000-0000-00008B4D0000}"/>
    <cellStyle name="Normal 14 4 9 4 4 2" xfId="13133" xr:uid="{00000000-0005-0000-0000-00008C4D0000}"/>
    <cellStyle name="Normal 14 4 9 4 4 3" xfId="13134" xr:uid="{00000000-0005-0000-0000-00008D4D0000}"/>
    <cellStyle name="Normal 14 4 9 4 5" xfId="13135" xr:uid="{00000000-0005-0000-0000-00008E4D0000}"/>
    <cellStyle name="Normal 14 4 9 4 6" xfId="13136" xr:uid="{00000000-0005-0000-0000-00008F4D0000}"/>
    <cellStyle name="Normal 14 4 9 4 7" xfId="13137" xr:uid="{00000000-0005-0000-0000-0000904D0000}"/>
    <cellStyle name="Normal 14 4 9 4 8" xfId="13138" xr:uid="{00000000-0005-0000-0000-0000914D0000}"/>
    <cellStyle name="Normal 14 4 9 5" xfId="13139" xr:uid="{00000000-0005-0000-0000-0000924D0000}"/>
    <cellStyle name="Normal 14 4 9 5 2" xfId="13140" xr:uid="{00000000-0005-0000-0000-0000934D0000}"/>
    <cellStyle name="Normal 14 4 9 5 2 2" xfId="13141" xr:uid="{00000000-0005-0000-0000-0000944D0000}"/>
    <cellStyle name="Normal 14 4 9 5 2 2 2" xfId="13142" xr:uid="{00000000-0005-0000-0000-0000954D0000}"/>
    <cellStyle name="Normal 14 4 9 5 2 2 3" xfId="13143" xr:uid="{00000000-0005-0000-0000-0000964D0000}"/>
    <cellStyle name="Normal 14 4 9 5 2 2 4" xfId="13144" xr:uid="{00000000-0005-0000-0000-0000974D0000}"/>
    <cellStyle name="Normal 14 4 9 5 2 2 5" xfId="13145" xr:uid="{00000000-0005-0000-0000-0000984D0000}"/>
    <cellStyle name="Normal 14 4 9 5 2 3" xfId="13146" xr:uid="{00000000-0005-0000-0000-0000994D0000}"/>
    <cellStyle name="Normal 14 4 9 5 2 4" xfId="13147" xr:uid="{00000000-0005-0000-0000-00009A4D0000}"/>
    <cellStyle name="Normal 14 4 9 5 2 5" xfId="13148" xr:uid="{00000000-0005-0000-0000-00009B4D0000}"/>
    <cellStyle name="Normal 14 4 9 5 2 6" xfId="13149" xr:uid="{00000000-0005-0000-0000-00009C4D0000}"/>
    <cellStyle name="Normal 14 4 9 5 3" xfId="13150" xr:uid="{00000000-0005-0000-0000-00009D4D0000}"/>
    <cellStyle name="Normal 14 4 9 5 3 2" xfId="13151" xr:uid="{00000000-0005-0000-0000-00009E4D0000}"/>
    <cellStyle name="Normal 14 4 9 5 3 2 2" xfId="13152" xr:uid="{00000000-0005-0000-0000-00009F4D0000}"/>
    <cellStyle name="Normal 14 4 9 5 3 2 3" xfId="13153" xr:uid="{00000000-0005-0000-0000-0000A04D0000}"/>
    <cellStyle name="Normal 14 4 9 5 3 3" xfId="13154" xr:uid="{00000000-0005-0000-0000-0000A14D0000}"/>
    <cellStyle name="Normal 14 4 9 5 3 4" xfId="13155" xr:uid="{00000000-0005-0000-0000-0000A24D0000}"/>
    <cellStyle name="Normal 14 4 9 5 3 5" xfId="13156" xr:uid="{00000000-0005-0000-0000-0000A34D0000}"/>
    <cellStyle name="Normal 14 4 9 5 3 6" xfId="13157" xr:uid="{00000000-0005-0000-0000-0000A44D0000}"/>
    <cellStyle name="Normal 14 4 9 5 4" xfId="13158" xr:uid="{00000000-0005-0000-0000-0000A54D0000}"/>
    <cellStyle name="Normal 14 4 9 5 4 2" xfId="13159" xr:uid="{00000000-0005-0000-0000-0000A64D0000}"/>
    <cellStyle name="Normal 14 4 9 5 4 3" xfId="13160" xr:uid="{00000000-0005-0000-0000-0000A74D0000}"/>
    <cellStyle name="Normal 14 4 9 5 5" xfId="13161" xr:uid="{00000000-0005-0000-0000-0000A84D0000}"/>
    <cellStyle name="Normal 14 4 9 5 6" xfId="13162" xr:uid="{00000000-0005-0000-0000-0000A94D0000}"/>
    <cellStyle name="Normal 14 4 9 5 7" xfId="13163" xr:uid="{00000000-0005-0000-0000-0000AA4D0000}"/>
    <cellStyle name="Normal 14 4 9 5 8" xfId="13164" xr:uid="{00000000-0005-0000-0000-0000AB4D0000}"/>
    <cellStyle name="Normal 14 4 9 6" xfId="13165" xr:uid="{00000000-0005-0000-0000-0000AC4D0000}"/>
    <cellStyle name="Normal 14 4 9 7" xfId="13166" xr:uid="{00000000-0005-0000-0000-0000AD4D0000}"/>
    <cellStyle name="Normal 14 40" xfId="13167" xr:uid="{00000000-0005-0000-0000-0000AE4D0000}"/>
    <cellStyle name="Normal 14 40 2" xfId="13168" xr:uid="{00000000-0005-0000-0000-0000AF4D0000}"/>
    <cellStyle name="Normal 14 40 2 2" xfId="13169" xr:uid="{00000000-0005-0000-0000-0000B04D0000}"/>
    <cellStyle name="Normal 14 40 3" xfId="13170" xr:uid="{00000000-0005-0000-0000-0000B14D0000}"/>
    <cellStyle name="Normal 14 40 4" xfId="13171" xr:uid="{00000000-0005-0000-0000-0000B24D0000}"/>
    <cellStyle name="Normal 14 41" xfId="13172" xr:uid="{00000000-0005-0000-0000-0000B34D0000}"/>
    <cellStyle name="Normal 14 41 2" xfId="13173" xr:uid="{00000000-0005-0000-0000-0000B44D0000}"/>
    <cellStyle name="Normal 14 42" xfId="13174" xr:uid="{00000000-0005-0000-0000-0000B54D0000}"/>
    <cellStyle name="Normal 14 43" xfId="13175" xr:uid="{00000000-0005-0000-0000-0000B64D0000}"/>
    <cellStyle name="Normal 14 44" xfId="13176" xr:uid="{00000000-0005-0000-0000-0000B74D0000}"/>
    <cellStyle name="Normal 14 45" xfId="13177" xr:uid="{00000000-0005-0000-0000-0000B84D0000}"/>
    <cellStyle name="Normal 14 46" xfId="6985" xr:uid="{00000000-0005-0000-0000-0000B94D0000}"/>
    <cellStyle name="Normal 14 5" xfId="13178" xr:uid="{00000000-0005-0000-0000-0000BA4D0000}"/>
    <cellStyle name="Normal 14 6" xfId="13179" xr:uid="{00000000-0005-0000-0000-0000BB4D0000}"/>
    <cellStyle name="Normal 14 7" xfId="13180" xr:uid="{00000000-0005-0000-0000-0000BC4D0000}"/>
    <cellStyle name="Normal 14 8" xfId="13181" xr:uid="{00000000-0005-0000-0000-0000BD4D0000}"/>
    <cellStyle name="Normal 14 9" xfId="13182" xr:uid="{00000000-0005-0000-0000-0000BE4D0000}"/>
    <cellStyle name="Normal 14_ALL-Saturs" xfId="13183" xr:uid="{00000000-0005-0000-0000-0000BF4D0000}"/>
    <cellStyle name="Normal 15" xfId="65" xr:uid="{00000000-0005-0000-0000-0000C04D0000}"/>
    <cellStyle name="Normal 15 10" xfId="13185" xr:uid="{00000000-0005-0000-0000-0000C14D0000}"/>
    <cellStyle name="Normal 15 11" xfId="13186" xr:uid="{00000000-0005-0000-0000-0000C24D0000}"/>
    <cellStyle name="Normal 15 12" xfId="13187" xr:uid="{00000000-0005-0000-0000-0000C34D0000}"/>
    <cellStyle name="Normal 15 13" xfId="13188" xr:uid="{00000000-0005-0000-0000-0000C44D0000}"/>
    <cellStyle name="Normal 15 14" xfId="13189" xr:uid="{00000000-0005-0000-0000-0000C54D0000}"/>
    <cellStyle name="Normal 15 14 2" xfId="13190" xr:uid="{00000000-0005-0000-0000-0000C64D0000}"/>
    <cellStyle name="Normal 15 14 2 2" xfId="13191" xr:uid="{00000000-0005-0000-0000-0000C74D0000}"/>
    <cellStyle name="Normal 15 14 2 2 2" xfId="13192" xr:uid="{00000000-0005-0000-0000-0000C84D0000}"/>
    <cellStyle name="Normal 15 14 2 3" xfId="13193" xr:uid="{00000000-0005-0000-0000-0000C94D0000}"/>
    <cellStyle name="Normal 15 14 2 4" xfId="13194" xr:uid="{00000000-0005-0000-0000-0000CA4D0000}"/>
    <cellStyle name="Normal 15 14 3" xfId="13195" xr:uid="{00000000-0005-0000-0000-0000CB4D0000}"/>
    <cellStyle name="Normal 15 14 4" xfId="13196" xr:uid="{00000000-0005-0000-0000-0000CC4D0000}"/>
    <cellStyle name="Normal 15 15" xfId="13197" xr:uid="{00000000-0005-0000-0000-0000CD4D0000}"/>
    <cellStyle name="Normal 15 15 2" xfId="13198" xr:uid="{00000000-0005-0000-0000-0000CE4D0000}"/>
    <cellStyle name="Normal 15 15 2 2" xfId="13199" xr:uid="{00000000-0005-0000-0000-0000CF4D0000}"/>
    <cellStyle name="Normal 15 15 2 2 2" xfId="13200" xr:uid="{00000000-0005-0000-0000-0000D04D0000}"/>
    <cellStyle name="Normal 15 15 2 3" xfId="13201" xr:uid="{00000000-0005-0000-0000-0000D14D0000}"/>
    <cellStyle name="Normal 15 15 2 4" xfId="13202" xr:uid="{00000000-0005-0000-0000-0000D24D0000}"/>
    <cellStyle name="Normal 15 15 3" xfId="13203" xr:uid="{00000000-0005-0000-0000-0000D34D0000}"/>
    <cellStyle name="Normal 15 15 4" xfId="13204" xr:uid="{00000000-0005-0000-0000-0000D44D0000}"/>
    <cellStyle name="Normal 15 16" xfId="13205" xr:uid="{00000000-0005-0000-0000-0000D54D0000}"/>
    <cellStyle name="Normal 15 16 2" xfId="13206" xr:uid="{00000000-0005-0000-0000-0000D64D0000}"/>
    <cellStyle name="Normal 15 16 2 2" xfId="13207" xr:uid="{00000000-0005-0000-0000-0000D74D0000}"/>
    <cellStyle name="Normal 15 16 2 2 2" xfId="13208" xr:uid="{00000000-0005-0000-0000-0000D84D0000}"/>
    <cellStyle name="Normal 15 16 2 3" xfId="13209" xr:uid="{00000000-0005-0000-0000-0000D94D0000}"/>
    <cellStyle name="Normal 15 16 2 4" xfId="13210" xr:uid="{00000000-0005-0000-0000-0000DA4D0000}"/>
    <cellStyle name="Normal 15 16 3" xfId="13211" xr:uid="{00000000-0005-0000-0000-0000DB4D0000}"/>
    <cellStyle name="Normal 15 16 4" xfId="13212" xr:uid="{00000000-0005-0000-0000-0000DC4D0000}"/>
    <cellStyle name="Normal 15 17" xfId="13213" xr:uid="{00000000-0005-0000-0000-0000DD4D0000}"/>
    <cellStyle name="Normal 15 17 2" xfId="13214" xr:uid="{00000000-0005-0000-0000-0000DE4D0000}"/>
    <cellStyle name="Normal 15 17 2 2" xfId="13215" xr:uid="{00000000-0005-0000-0000-0000DF4D0000}"/>
    <cellStyle name="Normal 15 17 2 2 2" xfId="13216" xr:uid="{00000000-0005-0000-0000-0000E04D0000}"/>
    <cellStyle name="Normal 15 17 2 3" xfId="13217" xr:uid="{00000000-0005-0000-0000-0000E14D0000}"/>
    <cellStyle name="Normal 15 17 2 4" xfId="13218" xr:uid="{00000000-0005-0000-0000-0000E24D0000}"/>
    <cellStyle name="Normal 15 17 3" xfId="13219" xr:uid="{00000000-0005-0000-0000-0000E34D0000}"/>
    <cellStyle name="Normal 15 17 4" xfId="13220" xr:uid="{00000000-0005-0000-0000-0000E44D0000}"/>
    <cellStyle name="Normal 15 18" xfId="13221" xr:uid="{00000000-0005-0000-0000-0000E54D0000}"/>
    <cellStyle name="Normal 15 18 2" xfId="13222" xr:uid="{00000000-0005-0000-0000-0000E64D0000}"/>
    <cellStyle name="Normal 15 18 2 2" xfId="13223" xr:uid="{00000000-0005-0000-0000-0000E74D0000}"/>
    <cellStyle name="Normal 15 18 2 2 2" xfId="13224" xr:uid="{00000000-0005-0000-0000-0000E84D0000}"/>
    <cellStyle name="Normal 15 18 2 3" xfId="13225" xr:uid="{00000000-0005-0000-0000-0000E94D0000}"/>
    <cellStyle name="Normal 15 18 2 4" xfId="13226" xr:uid="{00000000-0005-0000-0000-0000EA4D0000}"/>
    <cellStyle name="Normal 15 18 3" xfId="13227" xr:uid="{00000000-0005-0000-0000-0000EB4D0000}"/>
    <cellStyle name="Normal 15 18 4" xfId="13228" xr:uid="{00000000-0005-0000-0000-0000EC4D0000}"/>
    <cellStyle name="Normal 15 19" xfId="13229" xr:uid="{00000000-0005-0000-0000-0000ED4D0000}"/>
    <cellStyle name="Normal 15 19 2" xfId="13230" xr:uid="{00000000-0005-0000-0000-0000EE4D0000}"/>
    <cellStyle name="Normal 15 19 2 2" xfId="13231" xr:uid="{00000000-0005-0000-0000-0000EF4D0000}"/>
    <cellStyle name="Normal 15 19 2 2 2" xfId="13232" xr:uid="{00000000-0005-0000-0000-0000F04D0000}"/>
    <cellStyle name="Normal 15 19 2 3" xfId="13233" xr:uid="{00000000-0005-0000-0000-0000F14D0000}"/>
    <cellStyle name="Normal 15 19 2 4" xfId="13234" xr:uid="{00000000-0005-0000-0000-0000F24D0000}"/>
    <cellStyle name="Normal 15 19 3" xfId="13235" xr:uid="{00000000-0005-0000-0000-0000F34D0000}"/>
    <cellStyle name="Normal 15 19 4" xfId="13236" xr:uid="{00000000-0005-0000-0000-0000F44D0000}"/>
    <cellStyle name="Normal 15 2" xfId="13237" xr:uid="{00000000-0005-0000-0000-0000F54D0000}"/>
    <cellStyle name="Normal 15 20" xfId="13238" xr:uid="{00000000-0005-0000-0000-0000F64D0000}"/>
    <cellStyle name="Normal 15 20 2" xfId="13239" xr:uid="{00000000-0005-0000-0000-0000F74D0000}"/>
    <cellStyle name="Normal 15 20 2 2" xfId="13240" xr:uid="{00000000-0005-0000-0000-0000F84D0000}"/>
    <cellStyle name="Normal 15 20 2 2 2" xfId="13241" xr:uid="{00000000-0005-0000-0000-0000F94D0000}"/>
    <cellStyle name="Normal 15 20 2 3" xfId="13242" xr:uid="{00000000-0005-0000-0000-0000FA4D0000}"/>
    <cellStyle name="Normal 15 20 2 4" xfId="13243" xr:uid="{00000000-0005-0000-0000-0000FB4D0000}"/>
    <cellStyle name="Normal 15 20 3" xfId="13244" xr:uid="{00000000-0005-0000-0000-0000FC4D0000}"/>
    <cellStyle name="Normal 15 20 4" xfId="13245" xr:uid="{00000000-0005-0000-0000-0000FD4D0000}"/>
    <cellStyle name="Normal 15 21" xfId="13246" xr:uid="{00000000-0005-0000-0000-0000FE4D0000}"/>
    <cellStyle name="Normal 15 21 2" xfId="13247" xr:uid="{00000000-0005-0000-0000-0000FF4D0000}"/>
    <cellStyle name="Normal 15 21 2 2" xfId="13248" xr:uid="{00000000-0005-0000-0000-0000004E0000}"/>
    <cellStyle name="Normal 15 21 2 2 2" xfId="13249" xr:uid="{00000000-0005-0000-0000-0000014E0000}"/>
    <cellStyle name="Normal 15 21 2 3" xfId="13250" xr:uid="{00000000-0005-0000-0000-0000024E0000}"/>
    <cellStyle name="Normal 15 21 2 4" xfId="13251" xr:uid="{00000000-0005-0000-0000-0000034E0000}"/>
    <cellStyle name="Normal 15 21 3" xfId="13252" xr:uid="{00000000-0005-0000-0000-0000044E0000}"/>
    <cellStyle name="Normal 15 21 4" xfId="13253" xr:uid="{00000000-0005-0000-0000-0000054E0000}"/>
    <cellStyle name="Normal 15 22" xfId="13254" xr:uid="{00000000-0005-0000-0000-0000064E0000}"/>
    <cellStyle name="Normal 15 22 2" xfId="13255" xr:uid="{00000000-0005-0000-0000-0000074E0000}"/>
    <cellStyle name="Normal 15 22 2 2" xfId="13256" xr:uid="{00000000-0005-0000-0000-0000084E0000}"/>
    <cellStyle name="Normal 15 22 2 2 2" xfId="13257" xr:uid="{00000000-0005-0000-0000-0000094E0000}"/>
    <cellStyle name="Normal 15 22 2 3" xfId="13258" xr:uid="{00000000-0005-0000-0000-00000A4E0000}"/>
    <cellStyle name="Normal 15 22 2 4" xfId="13259" xr:uid="{00000000-0005-0000-0000-00000B4E0000}"/>
    <cellStyle name="Normal 15 22 3" xfId="13260" xr:uid="{00000000-0005-0000-0000-00000C4E0000}"/>
    <cellStyle name="Normal 15 22 4" xfId="13261" xr:uid="{00000000-0005-0000-0000-00000D4E0000}"/>
    <cellStyle name="Normal 15 23" xfId="13262" xr:uid="{00000000-0005-0000-0000-00000E4E0000}"/>
    <cellStyle name="Normal 15 23 2" xfId="13263" xr:uid="{00000000-0005-0000-0000-00000F4E0000}"/>
    <cellStyle name="Normal 15 23 2 2" xfId="13264" xr:uid="{00000000-0005-0000-0000-0000104E0000}"/>
    <cellStyle name="Normal 15 23 2 2 2" xfId="13265" xr:uid="{00000000-0005-0000-0000-0000114E0000}"/>
    <cellStyle name="Normal 15 23 2 3" xfId="13266" xr:uid="{00000000-0005-0000-0000-0000124E0000}"/>
    <cellStyle name="Normal 15 23 2 4" xfId="13267" xr:uid="{00000000-0005-0000-0000-0000134E0000}"/>
    <cellStyle name="Normal 15 23 3" xfId="13268" xr:uid="{00000000-0005-0000-0000-0000144E0000}"/>
    <cellStyle name="Normal 15 23 4" xfId="13269" xr:uid="{00000000-0005-0000-0000-0000154E0000}"/>
    <cellStyle name="Normal 15 24" xfId="13270" xr:uid="{00000000-0005-0000-0000-0000164E0000}"/>
    <cellStyle name="Normal 15 24 2" xfId="13271" xr:uid="{00000000-0005-0000-0000-0000174E0000}"/>
    <cellStyle name="Normal 15 24 2 2" xfId="13272" xr:uid="{00000000-0005-0000-0000-0000184E0000}"/>
    <cellStyle name="Normal 15 24 2 2 2" xfId="13273" xr:uid="{00000000-0005-0000-0000-0000194E0000}"/>
    <cellStyle name="Normal 15 24 2 3" xfId="13274" xr:uid="{00000000-0005-0000-0000-00001A4E0000}"/>
    <cellStyle name="Normal 15 24 2 4" xfId="13275" xr:uid="{00000000-0005-0000-0000-00001B4E0000}"/>
    <cellStyle name="Normal 15 24 3" xfId="13276" xr:uid="{00000000-0005-0000-0000-00001C4E0000}"/>
    <cellStyle name="Normal 15 24 4" xfId="13277" xr:uid="{00000000-0005-0000-0000-00001D4E0000}"/>
    <cellStyle name="Normal 15 25" xfId="13278" xr:uid="{00000000-0005-0000-0000-00001E4E0000}"/>
    <cellStyle name="Normal 15 25 2" xfId="13279" xr:uid="{00000000-0005-0000-0000-00001F4E0000}"/>
    <cellStyle name="Normal 15 25 2 2" xfId="13280" xr:uid="{00000000-0005-0000-0000-0000204E0000}"/>
    <cellStyle name="Normal 15 25 2 2 2" xfId="13281" xr:uid="{00000000-0005-0000-0000-0000214E0000}"/>
    <cellStyle name="Normal 15 25 2 3" xfId="13282" xr:uid="{00000000-0005-0000-0000-0000224E0000}"/>
    <cellStyle name="Normal 15 25 2 4" xfId="13283" xr:uid="{00000000-0005-0000-0000-0000234E0000}"/>
    <cellStyle name="Normal 15 25 3" xfId="13284" xr:uid="{00000000-0005-0000-0000-0000244E0000}"/>
    <cellStyle name="Normal 15 25 4" xfId="13285" xr:uid="{00000000-0005-0000-0000-0000254E0000}"/>
    <cellStyle name="Normal 15 26" xfId="13286" xr:uid="{00000000-0005-0000-0000-0000264E0000}"/>
    <cellStyle name="Normal 15 26 2" xfId="13287" xr:uid="{00000000-0005-0000-0000-0000274E0000}"/>
    <cellStyle name="Normal 15 26 2 2" xfId="13288" xr:uid="{00000000-0005-0000-0000-0000284E0000}"/>
    <cellStyle name="Normal 15 26 2 2 2" xfId="13289" xr:uid="{00000000-0005-0000-0000-0000294E0000}"/>
    <cellStyle name="Normal 15 26 2 3" xfId="13290" xr:uid="{00000000-0005-0000-0000-00002A4E0000}"/>
    <cellStyle name="Normal 15 26 2 4" xfId="13291" xr:uid="{00000000-0005-0000-0000-00002B4E0000}"/>
    <cellStyle name="Normal 15 26 3" xfId="13292" xr:uid="{00000000-0005-0000-0000-00002C4E0000}"/>
    <cellStyle name="Normal 15 26 4" xfId="13293" xr:uid="{00000000-0005-0000-0000-00002D4E0000}"/>
    <cellStyle name="Normal 15 27" xfId="13294" xr:uid="{00000000-0005-0000-0000-00002E4E0000}"/>
    <cellStyle name="Normal 15 27 2" xfId="13295" xr:uid="{00000000-0005-0000-0000-00002F4E0000}"/>
    <cellStyle name="Normal 15 27 2 2" xfId="13296" xr:uid="{00000000-0005-0000-0000-0000304E0000}"/>
    <cellStyle name="Normal 15 27 2 2 2" xfId="13297" xr:uid="{00000000-0005-0000-0000-0000314E0000}"/>
    <cellStyle name="Normal 15 27 2 3" xfId="13298" xr:uid="{00000000-0005-0000-0000-0000324E0000}"/>
    <cellStyle name="Normal 15 27 2 4" xfId="13299" xr:uid="{00000000-0005-0000-0000-0000334E0000}"/>
    <cellStyle name="Normal 15 27 3" xfId="13300" xr:uid="{00000000-0005-0000-0000-0000344E0000}"/>
    <cellStyle name="Normal 15 27 4" xfId="13301" xr:uid="{00000000-0005-0000-0000-0000354E0000}"/>
    <cellStyle name="Normal 15 28" xfId="13302" xr:uid="{00000000-0005-0000-0000-0000364E0000}"/>
    <cellStyle name="Normal 15 28 2" xfId="13303" xr:uid="{00000000-0005-0000-0000-0000374E0000}"/>
    <cellStyle name="Normal 15 28 2 2" xfId="13304" xr:uid="{00000000-0005-0000-0000-0000384E0000}"/>
    <cellStyle name="Normal 15 28 2 2 2" xfId="13305" xr:uid="{00000000-0005-0000-0000-0000394E0000}"/>
    <cellStyle name="Normal 15 28 2 3" xfId="13306" xr:uid="{00000000-0005-0000-0000-00003A4E0000}"/>
    <cellStyle name="Normal 15 28 2 4" xfId="13307" xr:uid="{00000000-0005-0000-0000-00003B4E0000}"/>
    <cellStyle name="Normal 15 28 3" xfId="13308" xr:uid="{00000000-0005-0000-0000-00003C4E0000}"/>
    <cellStyle name="Normal 15 28 4" xfId="13309" xr:uid="{00000000-0005-0000-0000-00003D4E0000}"/>
    <cellStyle name="Normal 15 29" xfId="13310" xr:uid="{00000000-0005-0000-0000-00003E4E0000}"/>
    <cellStyle name="Normal 15 29 2" xfId="13311" xr:uid="{00000000-0005-0000-0000-00003F4E0000}"/>
    <cellStyle name="Normal 15 29 2 2" xfId="13312" xr:uid="{00000000-0005-0000-0000-0000404E0000}"/>
    <cellStyle name="Normal 15 29 2 2 2" xfId="13313" xr:uid="{00000000-0005-0000-0000-0000414E0000}"/>
    <cellStyle name="Normal 15 29 2 3" xfId="13314" xr:uid="{00000000-0005-0000-0000-0000424E0000}"/>
    <cellStyle name="Normal 15 29 2 4" xfId="13315" xr:uid="{00000000-0005-0000-0000-0000434E0000}"/>
    <cellStyle name="Normal 15 29 3" xfId="13316" xr:uid="{00000000-0005-0000-0000-0000444E0000}"/>
    <cellStyle name="Normal 15 29 4" xfId="13317" xr:uid="{00000000-0005-0000-0000-0000454E0000}"/>
    <cellStyle name="Normal 15 3" xfId="13318" xr:uid="{00000000-0005-0000-0000-0000464E0000}"/>
    <cellStyle name="Normal 15 30" xfId="13319" xr:uid="{00000000-0005-0000-0000-0000474E0000}"/>
    <cellStyle name="Normal 15 30 2" xfId="13320" xr:uid="{00000000-0005-0000-0000-0000484E0000}"/>
    <cellStyle name="Normal 15 30 2 2" xfId="13321" xr:uid="{00000000-0005-0000-0000-0000494E0000}"/>
    <cellStyle name="Normal 15 30 3" xfId="13322" xr:uid="{00000000-0005-0000-0000-00004A4E0000}"/>
    <cellStyle name="Normal 15 30 4" xfId="13323" xr:uid="{00000000-0005-0000-0000-00004B4E0000}"/>
    <cellStyle name="Normal 15 31" xfId="13324" xr:uid="{00000000-0005-0000-0000-00004C4E0000}"/>
    <cellStyle name="Normal 15 32" xfId="13325" xr:uid="{00000000-0005-0000-0000-00004D4E0000}"/>
    <cellStyle name="Normal 15 33" xfId="13184" xr:uid="{00000000-0005-0000-0000-00004E4E0000}"/>
    <cellStyle name="Normal 15 4" xfId="13326" xr:uid="{00000000-0005-0000-0000-00004F4E0000}"/>
    <cellStyle name="Normal 15 5" xfId="13327" xr:uid="{00000000-0005-0000-0000-0000504E0000}"/>
    <cellStyle name="Normal 15 6" xfId="13328" xr:uid="{00000000-0005-0000-0000-0000514E0000}"/>
    <cellStyle name="Normal 15 7" xfId="13329" xr:uid="{00000000-0005-0000-0000-0000524E0000}"/>
    <cellStyle name="Normal 15 8" xfId="13330" xr:uid="{00000000-0005-0000-0000-0000534E0000}"/>
    <cellStyle name="Normal 15 9" xfId="13331" xr:uid="{00000000-0005-0000-0000-0000544E0000}"/>
    <cellStyle name="Normal 15_ALL-Saturs" xfId="13332" xr:uid="{00000000-0005-0000-0000-0000554E0000}"/>
    <cellStyle name="Normal 16" xfId="13333" xr:uid="{00000000-0005-0000-0000-0000564E0000}"/>
    <cellStyle name="Normal 16 10" xfId="13334" xr:uid="{00000000-0005-0000-0000-0000574E0000}"/>
    <cellStyle name="Normal 16 11" xfId="13335" xr:uid="{00000000-0005-0000-0000-0000584E0000}"/>
    <cellStyle name="Normal 16 12" xfId="13336" xr:uid="{00000000-0005-0000-0000-0000594E0000}"/>
    <cellStyle name="Normal 16 13" xfId="13337" xr:uid="{00000000-0005-0000-0000-00005A4E0000}"/>
    <cellStyle name="Normal 16 14" xfId="13338" xr:uid="{00000000-0005-0000-0000-00005B4E0000}"/>
    <cellStyle name="Normal 16 14 2" xfId="13339" xr:uid="{00000000-0005-0000-0000-00005C4E0000}"/>
    <cellStyle name="Normal 16 14 2 2" xfId="13340" xr:uid="{00000000-0005-0000-0000-00005D4E0000}"/>
    <cellStyle name="Normal 16 14 2 2 2" xfId="13341" xr:uid="{00000000-0005-0000-0000-00005E4E0000}"/>
    <cellStyle name="Normal 16 14 2 2 3" xfId="13342" xr:uid="{00000000-0005-0000-0000-00005F4E0000}"/>
    <cellStyle name="Normal 16 14 2 2 4" xfId="13343" xr:uid="{00000000-0005-0000-0000-0000604E0000}"/>
    <cellStyle name="Normal 16 14 2 2 5" xfId="13344" xr:uid="{00000000-0005-0000-0000-0000614E0000}"/>
    <cellStyle name="Normal 16 14 2 3" xfId="13345" xr:uid="{00000000-0005-0000-0000-0000624E0000}"/>
    <cellStyle name="Normal 16 14 2 4" xfId="13346" xr:uid="{00000000-0005-0000-0000-0000634E0000}"/>
    <cellStyle name="Normal 16 14 2 5" xfId="13347" xr:uid="{00000000-0005-0000-0000-0000644E0000}"/>
    <cellStyle name="Normal 16 14 2 6" xfId="13348" xr:uid="{00000000-0005-0000-0000-0000654E0000}"/>
    <cellStyle name="Normal 16 14 3" xfId="13349" xr:uid="{00000000-0005-0000-0000-0000664E0000}"/>
    <cellStyle name="Normal 16 14 3 2" xfId="13350" xr:uid="{00000000-0005-0000-0000-0000674E0000}"/>
    <cellStyle name="Normal 16 14 3 2 2" xfId="13351" xr:uid="{00000000-0005-0000-0000-0000684E0000}"/>
    <cellStyle name="Normal 16 14 3 2 3" xfId="13352" xr:uid="{00000000-0005-0000-0000-0000694E0000}"/>
    <cellStyle name="Normal 16 14 3 3" xfId="13353" xr:uid="{00000000-0005-0000-0000-00006A4E0000}"/>
    <cellStyle name="Normal 16 14 3 4" xfId="13354" xr:uid="{00000000-0005-0000-0000-00006B4E0000}"/>
    <cellStyle name="Normal 16 14 3 5" xfId="13355" xr:uid="{00000000-0005-0000-0000-00006C4E0000}"/>
    <cellStyle name="Normal 16 14 3 6" xfId="13356" xr:uid="{00000000-0005-0000-0000-00006D4E0000}"/>
    <cellStyle name="Normal 16 14 4" xfId="13357" xr:uid="{00000000-0005-0000-0000-00006E4E0000}"/>
    <cellStyle name="Normal 16 14 4 2" xfId="13358" xr:uid="{00000000-0005-0000-0000-00006F4E0000}"/>
    <cellStyle name="Normal 16 14 4 3" xfId="13359" xr:uid="{00000000-0005-0000-0000-0000704E0000}"/>
    <cellStyle name="Normal 16 14 5" xfId="13360" xr:uid="{00000000-0005-0000-0000-0000714E0000}"/>
    <cellStyle name="Normal 16 14 6" xfId="13361" xr:uid="{00000000-0005-0000-0000-0000724E0000}"/>
    <cellStyle name="Normal 16 14 7" xfId="13362" xr:uid="{00000000-0005-0000-0000-0000734E0000}"/>
    <cellStyle name="Normal 16 14 8" xfId="13363" xr:uid="{00000000-0005-0000-0000-0000744E0000}"/>
    <cellStyle name="Normal 16 15" xfId="13364" xr:uid="{00000000-0005-0000-0000-0000754E0000}"/>
    <cellStyle name="Normal 16 15 2" xfId="13365" xr:uid="{00000000-0005-0000-0000-0000764E0000}"/>
    <cellStyle name="Normal 16 15 2 2" xfId="13366" xr:uid="{00000000-0005-0000-0000-0000774E0000}"/>
    <cellStyle name="Normal 16 15 2 2 2" xfId="13367" xr:uid="{00000000-0005-0000-0000-0000784E0000}"/>
    <cellStyle name="Normal 16 15 2 2 3" xfId="13368" xr:uid="{00000000-0005-0000-0000-0000794E0000}"/>
    <cellStyle name="Normal 16 15 2 3" xfId="13369" xr:uid="{00000000-0005-0000-0000-00007A4E0000}"/>
    <cellStyle name="Normal 16 15 2 4" xfId="13370" xr:uid="{00000000-0005-0000-0000-00007B4E0000}"/>
    <cellStyle name="Normal 16 15 3" xfId="13371" xr:uid="{00000000-0005-0000-0000-00007C4E0000}"/>
    <cellStyle name="Normal 16 15 3 2" xfId="13372" xr:uid="{00000000-0005-0000-0000-00007D4E0000}"/>
    <cellStyle name="Normal 16 15 3 2 2" xfId="13373" xr:uid="{00000000-0005-0000-0000-00007E4E0000}"/>
    <cellStyle name="Normal 16 15 3 2 3" xfId="13374" xr:uid="{00000000-0005-0000-0000-00007F4E0000}"/>
    <cellStyle name="Normal 16 15 3 3" xfId="13375" xr:uid="{00000000-0005-0000-0000-0000804E0000}"/>
    <cellStyle name="Normal 16 15 3 4" xfId="13376" xr:uid="{00000000-0005-0000-0000-0000814E0000}"/>
    <cellStyle name="Normal 16 15 4" xfId="13377" xr:uid="{00000000-0005-0000-0000-0000824E0000}"/>
    <cellStyle name="Normal 16 15 4 2" xfId="13378" xr:uid="{00000000-0005-0000-0000-0000834E0000}"/>
    <cellStyle name="Normal 16 15 4 3" xfId="13379" xr:uid="{00000000-0005-0000-0000-0000844E0000}"/>
    <cellStyle name="Normal 16 16" xfId="13380" xr:uid="{00000000-0005-0000-0000-0000854E0000}"/>
    <cellStyle name="Normal 16 16 2" xfId="13381" xr:uid="{00000000-0005-0000-0000-0000864E0000}"/>
    <cellStyle name="Normal 16 16 2 2" xfId="13382" xr:uid="{00000000-0005-0000-0000-0000874E0000}"/>
    <cellStyle name="Normal 16 16 2 2 2" xfId="13383" xr:uid="{00000000-0005-0000-0000-0000884E0000}"/>
    <cellStyle name="Normal 16 16 2 2 3" xfId="13384" xr:uid="{00000000-0005-0000-0000-0000894E0000}"/>
    <cellStyle name="Normal 16 16 2 3" xfId="13385" xr:uid="{00000000-0005-0000-0000-00008A4E0000}"/>
    <cellStyle name="Normal 16 16 2 4" xfId="13386" xr:uid="{00000000-0005-0000-0000-00008B4E0000}"/>
    <cellStyle name="Normal 16 16 2 5" xfId="13387" xr:uid="{00000000-0005-0000-0000-00008C4E0000}"/>
    <cellStyle name="Normal 16 16 2 6" xfId="13388" xr:uid="{00000000-0005-0000-0000-00008D4E0000}"/>
    <cellStyle name="Normal 16 16 3" xfId="13389" xr:uid="{00000000-0005-0000-0000-00008E4E0000}"/>
    <cellStyle name="Normal 16 16 3 2" xfId="13390" xr:uid="{00000000-0005-0000-0000-00008F4E0000}"/>
    <cellStyle name="Normal 16 16 3 2 2" xfId="13391" xr:uid="{00000000-0005-0000-0000-0000904E0000}"/>
    <cellStyle name="Normal 16 16 3 2 3" xfId="13392" xr:uid="{00000000-0005-0000-0000-0000914E0000}"/>
    <cellStyle name="Normal 16 16 3 3" xfId="13393" xr:uid="{00000000-0005-0000-0000-0000924E0000}"/>
    <cellStyle name="Normal 16 16 3 4" xfId="13394" xr:uid="{00000000-0005-0000-0000-0000934E0000}"/>
    <cellStyle name="Normal 16 16 4" xfId="13395" xr:uid="{00000000-0005-0000-0000-0000944E0000}"/>
    <cellStyle name="Normal 16 16 4 2" xfId="13396" xr:uid="{00000000-0005-0000-0000-0000954E0000}"/>
    <cellStyle name="Normal 16 16 4 3" xfId="13397" xr:uid="{00000000-0005-0000-0000-0000964E0000}"/>
    <cellStyle name="Normal 16 16 5" xfId="13398" xr:uid="{00000000-0005-0000-0000-0000974E0000}"/>
    <cellStyle name="Normal 16 16 6" xfId="13399" xr:uid="{00000000-0005-0000-0000-0000984E0000}"/>
    <cellStyle name="Normal 16 16 7" xfId="13400" xr:uid="{00000000-0005-0000-0000-0000994E0000}"/>
    <cellStyle name="Normal 16 16 8" xfId="13401" xr:uid="{00000000-0005-0000-0000-00009A4E0000}"/>
    <cellStyle name="Normal 16 17" xfId="13402" xr:uid="{00000000-0005-0000-0000-00009B4E0000}"/>
    <cellStyle name="Normal 16 17 2" xfId="13403" xr:uid="{00000000-0005-0000-0000-00009C4E0000}"/>
    <cellStyle name="Normal 16 17 2 2" xfId="13404" xr:uid="{00000000-0005-0000-0000-00009D4E0000}"/>
    <cellStyle name="Normal 16 17 2 2 2" xfId="13405" xr:uid="{00000000-0005-0000-0000-00009E4E0000}"/>
    <cellStyle name="Normal 16 17 2 2 3" xfId="13406" xr:uid="{00000000-0005-0000-0000-00009F4E0000}"/>
    <cellStyle name="Normal 16 17 2 3" xfId="13407" xr:uid="{00000000-0005-0000-0000-0000A04E0000}"/>
    <cellStyle name="Normal 16 17 2 4" xfId="13408" xr:uid="{00000000-0005-0000-0000-0000A14E0000}"/>
    <cellStyle name="Normal 16 17 3" xfId="13409" xr:uid="{00000000-0005-0000-0000-0000A24E0000}"/>
    <cellStyle name="Normal 16 17 3 2" xfId="13410" xr:uid="{00000000-0005-0000-0000-0000A34E0000}"/>
    <cellStyle name="Normal 16 17 3 2 2" xfId="13411" xr:uid="{00000000-0005-0000-0000-0000A44E0000}"/>
    <cellStyle name="Normal 16 17 3 2 3" xfId="13412" xr:uid="{00000000-0005-0000-0000-0000A54E0000}"/>
    <cellStyle name="Normal 16 17 3 3" xfId="13413" xr:uid="{00000000-0005-0000-0000-0000A64E0000}"/>
    <cellStyle name="Normal 16 17 3 4" xfId="13414" xr:uid="{00000000-0005-0000-0000-0000A74E0000}"/>
    <cellStyle name="Normal 16 17 4" xfId="13415" xr:uid="{00000000-0005-0000-0000-0000A84E0000}"/>
    <cellStyle name="Normal 16 17 4 2" xfId="13416" xr:uid="{00000000-0005-0000-0000-0000A94E0000}"/>
    <cellStyle name="Normal 16 17 4 3" xfId="13417" xr:uid="{00000000-0005-0000-0000-0000AA4E0000}"/>
    <cellStyle name="Normal 16 17 5" xfId="13418" xr:uid="{00000000-0005-0000-0000-0000AB4E0000}"/>
    <cellStyle name="Normal 16 17 6" xfId="13419" xr:uid="{00000000-0005-0000-0000-0000AC4E0000}"/>
    <cellStyle name="Normal 16 17 7" xfId="13420" xr:uid="{00000000-0005-0000-0000-0000AD4E0000}"/>
    <cellStyle name="Normal 16 17 8" xfId="13421" xr:uid="{00000000-0005-0000-0000-0000AE4E0000}"/>
    <cellStyle name="Normal 16 18" xfId="13422" xr:uid="{00000000-0005-0000-0000-0000AF4E0000}"/>
    <cellStyle name="Normal 16 18 2" xfId="13423" xr:uid="{00000000-0005-0000-0000-0000B04E0000}"/>
    <cellStyle name="Normal 16 18 2 2" xfId="13424" xr:uid="{00000000-0005-0000-0000-0000B14E0000}"/>
    <cellStyle name="Normal 16 18 2 2 2" xfId="13425" xr:uid="{00000000-0005-0000-0000-0000B24E0000}"/>
    <cellStyle name="Normal 16 18 2 2 3" xfId="13426" xr:uid="{00000000-0005-0000-0000-0000B34E0000}"/>
    <cellStyle name="Normal 16 18 2 3" xfId="13427" xr:uid="{00000000-0005-0000-0000-0000B44E0000}"/>
    <cellStyle name="Normal 16 18 2 4" xfId="13428" xr:uid="{00000000-0005-0000-0000-0000B54E0000}"/>
    <cellStyle name="Normal 16 18 3" xfId="13429" xr:uid="{00000000-0005-0000-0000-0000B64E0000}"/>
    <cellStyle name="Normal 16 18 3 2" xfId="13430" xr:uid="{00000000-0005-0000-0000-0000B74E0000}"/>
    <cellStyle name="Normal 16 18 3 3" xfId="13431" xr:uid="{00000000-0005-0000-0000-0000B84E0000}"/>
    <cellStyle name="Normal 16 18 4" xfId="13432" xr:uid="{00000000-0005-0000-0000-0000B94E0000}"/>
    <cellStyle name="Normal 16 18 5" xfId="13433" xr:uid="{00000000-0005-0000-0000-0000BA4E0000}"/>
    <cellStyle name="Normal 16 18 6" xfId="13434" xr:uid="{00000000-0005-0000-0000-0000BB4E0000}"/>
    <cellStyle name="Normal 16 19" xfId="13435" xr:uid="{00000000-0005-0000-0000-0000BC4E0000}"/>
    <cellStyle name="Normal 16 19 2" xfId="13436" xr:uid="{00000000-0005-0000-0000-0000BD4E0000}"/>
    <cellStyle name="Normal 16 19 2 2" xfId="13437" xr:uid="{00000000-0005-0000-0000-0000BE4E0000}"/>
    <cellStyle name="Normal 16 19 2 3" xfId="13438" xr:uid="{00000000-0005-0000-0000-0000BF4E0000}"/>
    <cellStyle name="Normal 16 19 3" xfId="13439" xr:uid="{00000000-0005-0000-0000-0000C04E0000}"/>
    <cellStyle name="Normal 16 19 4" xfId="13440" xr:uid="{00000000-0005-0000-0000-0000C14E0000}"/>
    <cellStyle name="Normal 16 2" xfId="13441" xr:uid="{00000000-0005-0000-0000-0000C24E0000}"/>
    <cellStyle name="Normal 16 20" xfId="13442" xr:uid="{00000000-0005-0000-0000-0000C34E0000}"/>
    <cellStyle name="Normal 16 20 2" xfId="13443" xr:uid="{00000000-0005-0000-0000-0000C44E0000}"/>
    <cellStyle name="Normal 16 20 2 2" xfId="13444" xr:uid="{00000000-0005-0000-0000-0000C54E0000}"/>
    <cellStyle name="Normal 16 20 2 3" xfId="13445" xr:uid="{00000000-0005-0000-0000-0000C64E0000}"/>
    <cellStyle name="Normal 16 20 3" xfId="13446" xr:uid="{00000000-0005-0000-0000-0000C74E0000}"/>
    <cellStyle name="Normal 16 20 4" xfId="13447" xr:uid="{00000000-0005-0000-0000-0000C84E0000}"/>
    <cellStyle name="Normal 16 21" xfId="13448" xr:uid="{00000000-0005-0000-0000-0000C94E0000}"/>
    <cellStyle name="Normal 16 21 2" xfId="13449" xr:uid="{00000000-0005-0000-0000-0000CA4E0000}"/>
    <cellStyle name="Normal 16 21 3" xfId="13450" xr:uid="{00000000-0005-0000-0000-0000CB4E0000}"/>
    <cellStyle name="Normal 16 22" xfId="13451" xr:uid="{00000000-0005-0000-0000-0000CC4E0000}"/>
    <cellStyle name="Normal 16 23" xfId="13452" xr:uid="{00000000-0005-0000-0000-0000CD4E0000}"/>
    <cellStyle name="Normal 16 24" xfId="13453" xr:uid="{00000000-0005-0000-0000-0000CE4E0000}"/>
    <cellStyle name="Normal 16 25" xfId="13454" xr:uid="{00000000-0005-0000-0000-0000CF4E0000}"/>
    <cellStyle name="Normal 16 3" xfId="13455" xr:uid="{00000000-0005-0000-0000-0000D04E0000}"/>
    <cellStyle name="Normal 16 4" xfId="13456" xr:uid="{00000000-0005-0000-0000-0000D14E0000}"/>
    <cellStyle name="Normal 16 5" xfId="13457" xr:uid="{00000000-0005-0000-0000-0000D24E0000}"/>
    <cellStyle name="Normal 16 6" xfId="13458" xr:uid="{00000000-0005-0000-0000-0000D34E0000}"/>
    <cellStyle name="Normal 16 7" xfId="13459" xr:uid="{00000000-0005-0000-0000-0000D44E0000}"/>
    <cellStyle name="Normal 16 8" xfId="13460" xr:uid="{00000000-0005-0000-0000-0000D54E0000}"/>
    <cellStyle name="Normal 16 9" xfId="13461" xr:uid="{00000000-0005-0000-0000-0000D64E0000}"/>
    <cellStyle name="Normal 16_PRN-Būvpr_sastāvs (2)" xfId="13462" xr:uid="{00000000-0005-0000-0000-0000D74E0000}"/>
    <cellStyle name="Normal 17" xfId="13463" xr:uid="{00000000-0005-0000-0000-0000D84E0000}"/>
    <cellStyle name="Normal 17 10" xfId="13464" xr:uid="{00000000-0005-0000-0000-0000D94E0000}"/>
    <cellStyle name="Normal 17 11" xfId="13465" xr:uid="{00000000-0005-0000-0000-0000DA4E0000}"/>
    <cellStyle name="Normal 17 12" xfId="13466" xr:uid="{00000000-0005-0000-0000-0000DB4E0000}"/>
    <cellStyle name="Normal 17 13" xfId="13467" xr:uid="{00000000-0005-0000-0000-0000DC4E0000}"/>
    <cellStyle name="Normal 17 14" xfId="13468" xr:uid="{00000000-0005-0000-0000-0000DD4E0000}"/>
    <cellStyle name="Normal 17 14 2" xfId="13469" xr:uid="{00000000-0005-0000-0000-0000DE4E0000}"/>
    <cellStyle name="Normal 17 14 2 2" xfId="13470" xr:uid="{00000000-0005-0000-0000-0000DF4E0000}"/>
    <cellStyle name="Normal 17 14 2 2 2" xfId="13471" xr:uid="{00000000-0005-0000-0000-0000E04E0000}"/>
    <cellStyle name="Normal 17 14 2 2 3" xfId="13472" xr:uid="{00000000-0005-0000-0000-0000E14E0000}"/>
    <cellStyle name="Normal 17 14 2 2 4" xfId="13473" xr:uid="{00000000-0005-0000-0000-0000E24E0000}"/>
    <cellStyle name="Normal 17 14 2 2 5" xfId="13474" xr:uid="{00000000-0005-0000-0000-0000E34E0000}"/>
    <cellStyle name="Normal 17 14 2 3" xfId="13475" xr:uid="{00000000-0005-0000-0000-0000E44E0000}"/>
    <cellStyle name="Normal 17 14 2 4" xfId="13476" xr:uid="{00000000-0005-0000-0000-0000E54E0000}"/>
    <cellStyle name="Normal 17 14 2 5" xfId="13477" xr:uid="{00000000-0005-0000-0000-0000E64E0000}"/>
    <cellStyle name="Normal 17 14 2 6" xfId="13478" xr:uid="{00000000-0005-0000-0000-0000E74E0000}"/>
    <cellStyle name="Normal 17 14 3" xfId="13479" xr:uid="{00000000-0005-0000-0000-0000E84E0000}"/>
    <cellStyle name="Normal 17 14 3 2" xfId="13480" xr:uid="{00000000-0005-0000-0000-0000E94E0000}"/>
    <cellStyle name="Normal 17 14 3 2 2" xfId="13481" xr:uid="{00000000-0005-0000-0000-0000EA4E0000}"/>
    <cellStyle name="Normal 17 14 3 2 3" xfId="13482" xr:uid="{00000000-0005-0000-0000-0000EB4E0000}"/>
    <cellStyle name="Normal 17 14 3 3" xfId="13483" xr:uid="{00000000-0005-0000-0000-0000EC4E0000}"/>
    <cellStyle name="Normal 17 14 3 4" xfId="13484" xr:uid="{00000000-0005-0000-0000-0000ED4E0000}"/>
    <cellStyle name="Normal 17 14 3 5" xfId="13485" xr:uid="{00000000-0005-0000-0000-0000EE4E0000}"/>
    <cellStyle name="Normal 17 14 3 6" xfId="13486" xr:uid="{00000000-0005-0000-0000-0000EF4E0000}"/>
    <cellStyle name="Normal 17 14 4" xfId="13487" xr:uid="{00000000-0005-0000-0000-0000F04E0000}"/>
    <cellStyle name="Normal 17 14 4 2" xfId="13488" xr:uid="{00000000-0005-0000-0000-0000F14E0000}"/>
    <cellStyle name="Normal 17 14 4 3" xfId="13489" xr:uid="{00000000-0005-0000-0000-0000F24E0000}"/>
    <cellStyle name="Normal 17 14 5" xfId="13490" xr:uid="{00000000-0005-0000-0000-0000F34E0000}"/>
    <cellStyle name="Normal 17 14 6" xfId="13491" xr:uid="{00000000-0005-0000-0000-0000F44E0000}"/>
    <cellStyle name="Normal 17 14 7" xfId="13492" xr:uid="{00000000-0005-0000-0000-0000F54E0000}"/>
    <cellStyle name="Normal 17 14 8" xfId="13493" xr:uid="{00000000-0005-0000-0000-0000F64E0000}"/>
    <cellStyle name="Normal 17 15" xfId="13494" xr:uid="{00000000-0005-0000-0000-0000F74E0000}"/>
    <cellStyle name="Normal 17 15 2" xfId="13495" xr:uid="{00000000-0005-0000-0000-0000F84E0000}"/>
    <cellStyle name="Normal 17 15 2 2" xfId="13496" xr:uid="{00000000-0005-0000-0000-0000F94E0000}"/>
    <cellStyle name="Normal 17 15 2 2 2" xfId="13497" xr:uid="{00000000-0005-0000-0000-0000FA4E0000}"/>
    <cellStyle name="Normal 17 15 2 2 3" xfId="13498" xr:uid="{00000000-0005-0000-0000-0000FB4E0000}"/>
    <cellStyle name="Normal 17 15 2 3" xfId="13499" xr:uid="{00000000-0005-0000-0000-0000FC4E0000}"/>
    <cellStyle name="Normal 17 15 2 4" xfId="13500" xr:uid="{00000000-0005-0000-0000-0000FD4E0000}"/>
    <cellStyle name="Normal 17 15 3" xfId="13501" xr:uid="{00000000-0005-0000-0000-0000FE4E0000}"/>
    <cellStyle name="Normal 17 15 3 2" xfId="13502" xr:uid="{00000000-0005-0000-0000-0000FF4E0000}"/>
    <cellStyle name="Normal 17 15 3 2 2" xfId="13503" xr:uid="{00000000-0005-0000-0000-0000004F0000}"/>
    <cellStyle name="Normal 17 15 3 2 3" xfId="13504" xr:uid="{00000000-0005-0000-0000-0000014F0000}"/>
    <cellStyle name="Normal 17 15 3 3" xfId="13505" xr:uid="{00000000-0005-0000-0000-0000024F0000}"/>
    <cellStyle name="Normal 17 15 3 4" xfId="13506" xr:uid="{00000000-0005-0000-0000-0000034F0000}"/>
    <cellStyle name="Normal 17 15 4" xfId="13507" xr:uid="{00000000-0005-0000-0000-0000044F0000}"/>
    <cellStyle name="Normal 17 15 4 2" xfId="13508" xr:uid="{00000000-0005-0000-0000-0000054F0000}"/>
    <cellStyle name="Normal 17 15 4 3" xfId="13509" xr:uid="{00000000-0005-0000-0000-0000064F0000}"/>
    <cellStyle name="Normal 17 16" xfId="13510" xr:uid="{00000000-0005-0000-0000-0000074F0000}"/>
    <cellStyle name="Normal 17 16 2" xfId="13511" xr:uid="{00000000-0005-0000-0000-0000084F0000}"/>
    <cellStyle name="Normal 17 16 2 2" xfId="13512" xr:uid="{00000000-0005-0000-0000-0000094F0000}"/>
    <cellStyle name="Normal 17 16 2 2 2" xfId="13513" xr:uid="{00000000-0005-0000-0000-00000A4F0000}"/>
    <cellStyle name="Normal 17 16 2 2 3" xfId="13514" xr:uid="{00000000-0005-0000-0000-00000B4F0000}"/>
    <cellStyle name="Normal 17 16 2 3" xfId="13515" xr:uid="{00000000-0005-0000-0000-00000C4F0000}"/>
    <cellStyle name="Normal 17 16 2 4" xfId="13516" xr:uid="{00000000-0005-0000-0000-00000D4F0000}"/>
    <cellStyle name="Normal 17 16 3" xfId="13517" xr:uid="{00000000-0005-0000-0000-00000E4F0000}"/>
    <cellStyle name="Normal 17 16 3 2" xfId="13518" xr:uid="{00000000-0005-0000-0000-00000F4F0000}"/>
    <cellStyle name="Normal 17 16 3 2 2" xfId="13519" xr:uid="{00000000-0005-0000-0000-0000104F0000}"/>
    <cellStyle name="Normal 17 16 3 2 3" xfId="13520" xr:uid="{00000000-0005-0000-0000-0000114F0000}"/>
    <cellStyle name="Normal 17 16 3 3" xfId="13521" xr:uid="{00000000-0005-0000-0000-0000124F0000}"/>
    <cellStyle name="Normal 17 16 3 4" xfId="13522" xr:uid="{00000000-0005-0000-0000-0000134F0000}"/>
    <cellStyle name="Normal 17 16 4" xfId="13523" xr:uid="{00000000-0005-0000-0000-0000144F0000}"/>
    <cellStyle name="Normal 17 16 4 2" xfId="13524" xr:uid="{00000000-0005-0000-0000-0000154F0000}"/>
    <cellStyle name="Normal 17 16 4 3" xfId="13525" xr:uid="{00000000-0005-0000-0000-0000164F0000}"/>
    <cellStyle name="Normal 17 17" xfId="13526" xr:uid="{00000000-0005-0000-0000-0000174F0000}"/>
    <cellStyle name="Normal 17 17 2" xfId="13527" xr:uid="{00000000-0005-0000-0000-0000184F0000}"/>
    <cellStyle name="Normal 17 17 2 2" xfId="13528" xr:uid="{00000000-0005-0000-0000-0000194F0000}"/>
    <cellStyle name="Normal 17 17 2 2 2" xfId="13529" xr:uid="{00000000-0005-0000-0000-00001A4F0000}"/>
    <cellStyle name="Normal 17 17 2 2 3" xfId="13530" xr:uid="{00000000-0005-0000-0000-00001B4F0000}"/>
    <cellStyle name="Normal 17 17 2 3" xfId="13531" xr:uid="{00000000-0005-0000-0000-00001C4F0000}"/>
    <cellStyle name="Normal 17 17 2 4" xfId="13532" xr:uid="{00000000-0005-0000-0000-00001D4F0000}"/>
    <cellStyle name="Normal 17 17 2 5" xfId="13533" xr:uid="{00000000-0005-0000-0000-00001E4F0000}"/>
    <cellStyle name="Normal 17 17 2 6" xfId="13534" xr:uid="{00000000-0005-0000-0000-00001F4F0000}"/>
    <cellStyle name="Normal 17 17 3" xfId="13535" xr:uid="{00000000-0005-0000-0000-0000204F0000}"/>
    <cellStyle name="Normal 17 17 3 2" xfId="13536" xr:uid="{00000000-0005-0000-0000-0000214F0000}"/>
    <cellStyle name="Normal 17 17 3 2 2" xfId="13537" xr:uid="{00000000-0005-0000-0000-0000224F0000}"/>
    <cellStyle name="Normal 17 17 3 2 3" xfId="13538" xr:uid="{00000000-0005-0000-0000-0000234F0000}"/>
    <cellStyle name="Normal 17 17 3 3" xfId="13539" xr:uid="{00000000-0005-0000-0000-0000244F0000}"/>
    <cellStyle name="Normal 17 17 3 4" xfId="13540" xr:uid="{00000000-0005-0000-0000-0000254F0000}"/>
    <cellStyle name="Normal 17 17 4" xfId="13541" xr:uid="{00000000-0005-0000-0000-0000264F0000}"/>
    <cellStyle name="Normal 17 17 4 2" xfId="13542" xr:uid="{00000000-0005-0000-0000-0000274F0000}"/>
    <cellStyle name="Normal 17 17 4 3" xfId="13543" xr:uid="{00000000-0005-0000-0000-0000284F0000}"/>
    <cellStyle name="Normal 17 17 5" xfId="13544" xr:uid="{00000000-0005-0000-0000-0000294F0000}"/>
    <cellStyle name="Normal 17 17 6" xfId="13545" xr:uid="{00000000-0005-0000-0000-00002A4F0000}"/>
    <cellStyle name="Normal 17 17 7" xfId="13546" xr:uid="{00000000-0005-0000-0000-00002B4F0000}"/>
    <cellStyle name="Normal 17 17 8" xfId="13547" xr:uid="{00000000-0005-0000-0000-00002C4F0000}"/>
    <cellStyle name="Normal 17 18" xfId="13548" xr:uid="{00000000-0005-0000-0000-00002D4F0000}"/>
    <cellStyle name="Normal 17 18 2" xfId="13549" xr:uid="{00000000-0005-0000-0000-00002E4F0000}"/>
    <cellStyle name="Normal 17 18 2 2" xfId="13550" xr:uid="{00000000-0005-0000-0000-00002F4F0000}"/>
    <cellStyle name="Normal 17 18 2 2 2" xfId="13551" xr:uid="{00000000-0005-0000-0000-0000304F0000}"/>
    <cellStyle name="Normal 17 18 2 2 3" xfId="13552" xr:uid="{00000000-0005-0000-0000-0000314F0000}"/>
    <cellStyle name="Normal 17 18 2 3" xfId="13553" xr:uid="{00000000-0005-0000-0000-0000324F0000}"/>
    <cellStyle name="Normal 17 18 2 4" xfId="13554" xr:uid="{00000000-0005-0000-0000-0000334F0000}"/>
    <cellStyle name="Normal 17 18 3" xfId="13555" xr:uid="{00000000-0005-0000-0000-0000344F0000}"/>
    <cellStyle name="Normal 17 18 3 2" xfId="13556" xr:uid="{00000000-0005-0000-0000-0000354F0000}"/>
    <cellStyle name="Normal 17 18 3 3" xfId="13557" xr:uid="{00000000-0005-0000-0000-0000364F0000}"/>
    <cellStyle name="Normal 17 18 4" xfId="13558" xr:uid="{00000000-0005-0000-0000-0000374F0000}"/>
    <cellStyle name="Normal 17 18 5" xfId="13559" xr:uid="{00000000-0005-0000-0000-0000384F0000}"/>
    <cellStyle name="Normal 17 18 6" xfId="13560" xr:uid="{00000000-0005-0000-0000-0000394F0000}"/>
    <cellStyle name="Normal 17 18 7" xfId="13561" xr:uid="{00000000-0005-0000-0000-00003A4F0000}"/>
    <cellStyle name="Normal 17 19" xfId="13562" xr:uid="{00000000-0005-0000-0000-00003B4F0000}"/>
    <cellStyle name="Normal 17 19 2" xfId="13563" xr:uid="{00000000-0005-0000-0000-00003C4F0000}"/>
    <cellStyle name="Normal 17 19 2 2" xfId="13564" xr:uid="{00000000-0005-0000-0000-00003D4F0000}"/>
    <cellStyle name="Normal 17 19 2 3" xfId="13565" xr:uid="{00000000-0005-0000-0000-00003E4F0000}"/>
    <cellStyle name="Normal 17 19 3" xfId="13566" xr:uid="{00000000-0005-0000-0000-00003F4F0000}"/>
    <cellStyle name="Normal 17 19 4" xfId="13567" xr:uid="{00000000-0005-0000-0000-0000404F0000}"/>
    <cellStyle name="Normal 17 19 5" xfId="13568" xr:uid="{00000000-0005-0000-0000-0000414F0000}"/>
    <cellStyle name="Normal 17 2" xfId="13569" xr:uid="{00000000-0005-0000-0000-0000424F0000}"/>
    <cellStyle name="Normal 17 20" xfId="13570" xr:uid="{00000000-0005-0000-0000-0000434F0000}"/>
    <cellStyle name="Normal 17 20 2" xfId="13571" xr:uid="{00000000-0005-0000-0000-0000444F0000}"/>
    <cellStyle name="Normal 17 20 2 2" xfId="13572" xr:uid="{00000000-0005-0000-0000-0000454F0000}"/>
    <cellStyle name="Normal 17 20 2 3" xfId="13573" xr:uid="{00000000-0005-0000-0000-0000464F0000}"/>
    <cellStyle name="Normal 17 20 3" xfId="13574" xr:uid="{00000000-0005-0000-0000-0000474F0000}"/>
    <cellStyle name="Normal 17 20 4" xfId="13575" xr:uid="{00000000-0005-0000-0000-0000484F0000}"/>
    <cellStyle name="Normal 17 21" xfId="13576" xr:uid="{00000000-0005-0000-0000-0000494F0000}"/>
    <cellStyle name="Normal 17 21 2" xfId="13577" xr:uid="{00000000-0005-0000-0000-00004A4F0000}"/>
    <cellStyle name="Normal 17 21 3" xfId="13578" xr:uid="{00000000-0005-0000-0000-00004B4F0000}"/>
    <cellStyle name="Normal 17 22" xfId="13579" xr:uid="{00000000-0005-0000-0000-00004C4F0000}"/>
    <cellStyle name="Normal 17 23" xfId="13580" xr:uid="{00000000-0005-0000-0000-00004D4F0000}"/>
    <cellStyle name="Normal 17 24" xfId="13581" xr:uid="{00000000-0005-0000-0000-00004E4F0000}"/>
    <cellStyle name="Normal 17 25" xfId="13582" xr:uid="{00000000-0005-0000-0000-00004F4F0000}"/>
    <cellStyle name="Normal 17 3" xfId="13583" xr:uid="{00000000-0005-0000-0000-0000504F0000}"/>
    <cellStyle name="Normal 17 4" xfId="13584" xr:uid="{00000000-0005-0000-0000-0000514F0000}"/>
    <cellStyle name="Normal 17 5" xfId="13585" xr:uid="{00000000-0005-0000-0000-0000524F0000}"/>
    <cellStyle name="Normal 17 6" xfId="13586" xr:uid="{00000000-0005-0000-0000-0000534F0000}"/>
    <cellStyle name="Normal 17 7" xfId="13587" xr:uid="{00000000-0005-0000-0000-0000544F0000}"/>
    <cellStyle name="Normal 17 8" xfId="13588" xr:uid="{00000000-0005-0000-0000-0000554F0000}"/>
    <cellStyle name="Normal 17 9" xfId="13589" xr:uid="{00000000-0005-0000-0000-0000564F0000}"/>
    <cellStyle name="Normal 17_PRN-Būvpr_sastāvs (2)" xfId="13590" xr:uid="{00000000-0005-0000-0000-0000574F0000}"/>
    <cellStyle name="Normal 18" xfId="66" xr:uid="{00000000-0005-0000-0000-0000584F0000}"/>
    <cellStyle name="Normal 18 10" xfId="13592" xr:uid="{00000000-0005-0000-0000-0000594F0000}"/>
    <cellStyle name="Normal 18 11" xfId="13593" xr:uid="{00000000-0005-0000-0000-00005A4F0000}"/>
    <cellStyle name="Normal 18 12" xfId="13594" xr:uid="{00000000-0005-0000-0000-00005B4F0000}"/>
    <cellStyle name="Normal 18 13" xfId="13595" xr:uid="{00000000-0005-0000-0000-00005C4F0000}"/>
    <cellStyle name="Normal 18 14" xfId="13596" xr:uid="{00000000-0005-0000-0000-00005D4F0000}"/>
    <cellStyle name="Normal 18 15" xfId="13597" xr:uid="{00000000-0005-0000-0000-00005E4F0000}"/>
    <cellStyle name="Normal 18 16" xfId="13598" xr:uid="{00000000-0005-0000-0000-00005F4F0000}"/>
    <cellStyle name="Normal 18 17" xfId="13599" xr:uid="{00000000-0005-0000-0000-0000604F0000}"/>
    <cellStyle name="Normal 18 17 10" xfId="13600" xr:uid="{00000000-0005-0000-0000-0000614F0000}"/>
    <cellStyle name="Normal 18 17 10 2" xfId="13601" xr:uid="{00000000-0005-0000-0000-0000624F0000}"/>
    <cellStyle name="Normal 18 17 10 2 2" xfId="13602" xr:uid="{00000000-0005-0000-0000-0000634F0000}"/>
    <cellStyle name="Normal 18 17 10 2 2 2" xfId="13603" xr:uid="{00000000-0005-0000-0000-0000644F0000}"/>
    <cellStyle name="Normal 18 17 10 2 3" xfId="13604" xr:uid="{00000000-0005-0000-0000-0000654F0000}"/>
    <cellStyle name="Normal 18 17 10 2 4" xfId="13605" xr:uid="{00000000-0005-0000-0000-0000664F0000}"/>
    <cellStyle name="Normal 18 17 10 3" xfId="13606" xr:uid="{00000000-0005-0000-0000-0000674F0000}"/>
    <cellStyle name="Normal 18 17 10 4" xfId="13607" xr:uid="{00000000-0005-0000-0000-0000684F0000}"/>
    <cellStyle name="Normal 18 17 10 4 2" xfId="13608" xr:uid="{00000000-0005-0000-0000-0000694F0000}"/>
    <cellStyle name="Normal 18 17 10 4 2 2" xfId="13609" xr:uid="{00000000-0005-0000-0000-00006A4F0000}"/>
    <cellStyle name="Normal 18 17 10 4 2 2 2" xfId="13610" xr:uid="{00000000-0005-0000-0000-00006B4F0000}"/>
    <cellStyle name="Normal 18 17 10 4 2 2 3" xfId="13611" xr:uid="{00000000-0005-0000-0000-00006C4F0000}"/>
    <cellStyle name="Normal 18 17 10 4 2 2 4" xfId="13612" xr:uid="{00000000-0005-0000-0000-00006D4F0000}"/>
    <cellStyle name="Normal 18 17 10 4 2 2 5" xfId="13613" xr:uid="{00000000-0005-0000-0000-00006E4F0000}"/>
    <cellStyle name="Normal 18 17 10 4 2 3" xfId="13614" xr:uid="{00000000-0005-0000-0000-00006F4F0000}"/>
    <cellStyle name="Normal 18 17 10 4 2 4" xfId="13615" xr:uid="{00000000-0005-0000-0000-0000704F0000}"/>
    <cellStyle name="Normal 18 17 10 4 2 5" xfId="13616" xr:uid="{00000000-0005-0000-0000-0000714F0000}"/>
    <cellStyle name="Normal 18 17 10 4 2 6" xfId="13617" xr:uid="{00000000-0005-0000-0000-0000724F0000}"/>
    <cellStyle name="Normal 18 17 10 4 3" xfId="13618" xr:uid="{00000000-0005-0000-0000-0000734F0000}"/>
    <cellStyle name="Normal 18 17 10 4 3 2" xfId="13619" xr:uid="{00000000-0005-0000-0000-0000744F0000}"/>
    <cellStyle name="Normal 18 17 10 4 3 2 2" xfId="13620" xr:uid="{00000000-0005-0000-0000-0000754F0000}"/>
    <cellStyle name="Normal 18 17 10 4 3 2 3" xfId="13621" xr:uid="{00000000-0005-0000-0000-0000764F0000}"/>
    <cellStyle name="Normal 18 17 10 4 3 3" xfId="13622" xr:uid="{00000000-0005-0000-0000-0000774F0000}"/>
    <cellStyle name="Normal 18 17 10 4 3 4" xfId="13623" xr:uid="{00000000-0005-0000-0000-0000784F0000}"/>
    <cellStyle name="Normal 18 17 10 4 3 5" xfId="13624" xr:uid="{00000000-0005-0000-0000-0000794F0000}"/>
    <cellStyle name="Normal 18 17 10 4 3 6" xfId="13625" xr:uid="{00000000-0005-0000-0000-00007A4F0000}"/>
    <cellStyle name="Normal 18 17 10 4 4" xfId="13626" xr:uid="{00000000-0005-0000-0000-00007B4F0000}"/>
    <cellStyle name="Normal 18 17 10 4 4 2" xfId="13627" xr:uid="{00000000-0005-0000-0000-00007C4F0000}"/>
    <cellStyle name="Normal 18 17 10 4 4 3" xfId="13628" xr:uid="{00000000-0005-0000-0000-00007D4F0000}"/>
    <cellStyle name="Normal 18 17 10 4 5" xfId="13629" xr:uid="{00000000-0005-0000-0000-00007E4F0000}"/>
    <cellStyle name="Normal 18 17 10 4 6" xfId="13630" xr:uid="{00000000-0005-0000-0000-00007F4F0000}"/>
    <cellStyle name="Normal 18 17 10 4 7" xfId="13631" xr:uid="{00000000-0005-0000-0000-0000804F0000}"/>
    <cellStyle name="Normal 18 17 10 4 8" xfId="13632" xr:uid="{00000000-0005-0000-0000-0000814F0000}"/>
    <cellStyle name="Normal 18 17 10 5" xfId="13633" xr:uid="{00000000-0005-0000-0000-0000824F0000}"/>
    <cellStyle name="Normal 18 17 10 5 2" xfId="13634" xr:uid="{00000000-0005-0000-0000-0000834F0000}"/>
    <cellStyle name="Normal 18 17 10 5 2 2" xfId="13635" xr:uid="{00000000-0005-0000-0000-0000844F0000}"/>
    <cellStyle name="Normal 18 17 10 5 2 2 2" xfId="13636" xr:uid="{00000000-0005-0000-0000-0000854F0000}"/>
    <cellStyle name="Normal 18 17 10 5 2 2 3" xfId="13637" xr:uid="{00000000-0005-0000-0000-0000864F0000}"/>
    <cellStyle name="Normal 18 17 10 5 2 2 4" xfId="13638" xr:uid="{00000000-0005-0000-0000-0000874F0000}"/>
    <cellStyle name="Normal 18 17 10 5 2 2 5" xfId="13639" xr:uid="{00000000-0005-0000-0000-0000884F0000}"/>
    <cellStyle name="Normal 18 17 10 5 2 3" xfId="13640" xr:uid="{00000000-0005-0000-0000-0000894F0000}"/>
    <cellStyle name="Normal 18 17 10 5 2 4" xfId="13641" xr:uid="{00000000-0005-0000-0000-00008A4F0000}"/>
    <cellStyle name="Normal 18 17 10 5 2 5" xfId="13642" xr:uid="{00000000-0005-0000-0000-00008B4F0000}"/>
    <cellStyle name="Normal 18 17 10 5 2 6" xfId="13643" xr:uid="{00000000-0005-0000-0000-00008C4F0000}"/>
    <cellStyle name="Normal 18 17 10 5 3" xfId="13644" xr:uid="{00000000-0005-0000-0000-00008D4F0000}"/>
    <cellStyle name="Normal 18 17 10 5 3 2" xfId="13645" xr:uid="{00000000-0005-0000-0000-00008E4F0000}"/>
    <cellStyle name="Normal 18 17 10 5 3 2 2" xfId="13646" xr:uid="{00000000-0005-0000-0000-00008F4F0000}"/>
    <cellStyle name="Normal 18 17 10 5 3 2 3" xfId="13647" xr:uid="{00000000-0005-0000-0000-0000904F0000}"/>
    <cellStyle name="Normal 18 17 10 5 3 3" xfId="13648" xr:uid="{00000000-0005-0000-0000-0000914F0000}"/>
    <cellStyle name="Normal 18 17 10 5 3 4" xfId="13649" xr:uid="{00000000-0005-0000-0000-0000924F0000}"/>
    <cellStyle name="Normal 18 17 10 5 3 5" xfId="13650" xr:uid="{00000000-0005-0000-0000-0000934F0000}"/>
    <cellStyle name="Normal 18 17 10 5 3 6" xfId="13651" xr:uid="{00000000-0005-0000-0000-0000944F0000}"/>
    <cellStyle name="Normal 18 17 10 5 4" xfId="13652" xr:uid="{00000000-0005-0000-0000-0000954F0000}"/>
    <cellStyle name="Normal 18 17 10 5 4 2" xfId="13653" xr:uid="{00000000-0005-0000-0000-0000964F0000}"/>
    <cellStyle name="Normal 18 17 10 5 4 3" xfId="13654" xr:uid="{00000000-0005-0000-0000-0000974F0000}"/>
    <cellStyle name="Normal 18 17 10 5 5" xfId="13655" xr:uid="{00000000-0005-0000-0000-0000984F0000}"/>
    <cellStyle name="Normal 18 17 10 5 6" xfId="13656" xr:uid="{00000000-0005-0000-0000-0000994F0000}"/>
    <cellStyle name="Normal 18 17 10 5 7" xfId="13657" xr:uid="{00000000-0005-0000-0000-00009A4F0000}"/>
    <cellStyle name="Normal 18 17 10 5 8" xfId="13658" xr:uid="{00000000-0005-0000-0000-00009B4F0000}"/>
    <cellStyle name="Normal 18 17 10 6" xfId="13659" xr:uid="{00000000-0005-0000-0000-00009C4F0000}"/>
    <cellStyle name="Normal 18 17 10 7" xfId="13660" xr:uid="{00000000-0005-0000-0000-00009D4F0000}"/>
    <cellStyle name="Normal 18 17 11" xfId="13661" xr:uid="{00000000-0005-0000-0000-00009E4F0000}"/>
    <cellStyle name="Normal 18 17 11 2" xfId="13662" xr:uid="{00000000-0005-0000-0000-00009F4F0000}"/>
    <cellStyle name="Normal 18 17 11 2 2" xfId="13663" xr:uid="{00000000-0005-0000-0000-0000A04F0000}"/>
    <cellStyle name="Normal 18 17 11 2 2 2" xfId="13664" xr:uid="{00000000-0005-0000-0000-0000A14F0000}"/>
    <cellStyle name="Normal 18 17 11 2 3" xfId="13665" xr:uid="{00000000-0005-0000-0000-0000A24F0000}"/>
    <cellStyle name="Normal 18 17 11 2 4" xfId="13666" xr:uid="{00000000-0005-0000-0000-0000A34F0000}"/>
    <cellStyle name="Normal 18 17 11 3" xfId="13667" xr:uid="{00000000-0005-0000-0000-0000A44F0000}"/>
    <cellStyle name="Normal 18 17 11 4" xfId="13668" xr:uid="{00000000-0005-0000-0000-0000A54F0000}"/>
    <cellStyle name="Normal 18 17 11 4 2" xfId="13669" xr:uid="{00000000-0005-0000-0000-0000A64F0000}"/>
    <cellStyle name="Normal 18 17 11 4 2 2" xfId="13670" xr:uid="{00000000-0005-0000-0000-0000A74F0000}"/>
    <cellStyle name="Normal 18 17 11 4 2 2 2" xfId="13671" xr:uid="{00000000-0005-0000-0000-0000A84F0000}"/>
    <cellStyle name="Normal 18 17 11 4 2 2 3" xfId="13672" xr:uid="{00000000-0005-0000-0000-0000A94F0000}"/>
    <cellStyle name="Normal 18 17 11 4 2 2 4" xfId="13673" xr:uid="{00000000-0005-0000-0000-0000AA4F0000}"/>
    <cellStyle name="Normal 18 17 11 4 2 2 5" xfId="13674" xr:uid="{00000000-0005-0000-0000-0000AB4F0000}"/>
    <cellStyle name="Normal 18 17 11 4 2 3" xfId="13675" xr:uid="{00000000-0005-0000-0000-0000AC4F0000}"/>
    <cellStyle name="Normal 18 17 11 4 2 4" xfId="13676" xr:uid="{00000000-0005-0000-0000-0000AD4F0000}"/>
    <cellStyle name="Normal 18 17 11 4 2 5" xfId="13677" xr:uid="{00000000-0005-0000-0000-0000AE4F0000}"/>
    <cellStyle name="Normal 18 17 11 4 2 6" xfId="13678" xr:uid="{00000000-0005-0000-0000-0000AF4F0000}"/>
    <cellStyle name="Normal 18 17 11 4 3" xfId="13679" xr:uid="{00000000-0005-0000-0000-0000B04F0000}"/>
    <cellStyle name="Normal 18 17 11 4 3 2" xfId="13680" xr:uid="{00000000-0005-0000-0000-0000B14F0000}"/>
    <cellStyle name="Normal 18 17 11 4 3 2 2" xfId="13681" xr:uid="{00000000-0005-0000-0000-0000B24F0000}"/>
    <cellStyle name="Normal 18 17 11 4 3 2 3" xfId="13682" xr:uid="{00000000-0005-0000-0000-0000B34F0000}"/>
    <cellStyle name="Normal 18 17 11 4 3 3" xfId="13683" xr:uid="{00000000-0005-0000-0000-0000B44F0000}"/>
    <cellStyle name="Normal 18 17 11 4 3 4" xfId="13684" xr:uid="{00000000-0005-0000-0000-0000B54F0000}"/>
    <cellStyle name="Normal 18 17 11 4 3 5" xfId="13685" xr:uid="{00000000-0005-0000-0000-0000B64F0000}"/>
    <cellStyle name="Normal 18 17 11 4 3 6" xfId="13686" xr:uid="{00000000-0005-0000-0000-0000B74F0000}"/>
    <cellStyle name="Normal 18 17 11 4 4" xfId="13687" xr:uid="{00000000-0005-0000-0000-0000B84F0000}"/>
    <cellStyle name="Normal 18 17 11 4 4 2" xfId="13688" xr:uid="{00000000-0005-0000-0000-0000B94F0000}"/>
    <cellStyle name="Normal 18 17 11 4 4 3" xfId="13689" xr:uid="{00000000-0005-0000-0000-0000BA4F0000}"/>
    <cellStyle name="Normal 18 17 11 4 5" xfId="13690" xr:uid="{00000000-0005-0000-0000-0000BB4F0000}"/>
    <cellStyle name="Normal 18 17 11 4 6" xfId="13691" xr:uid="{00000000-0005-0000-0000-0000BC4F0000}"/>
    <cellStyle name="Normal 18 17 11 4 7" xfId="13692" xr:uid="{00000000-0005-0000-0000-0000BD4F0000}"/>
    <cellStyle name="Normal 18 17 11 4 8" xfId="13693" xr:uid="{00000000-0005-0000-0000-0000BE4F0000}"/>
    <cellStyle name="Normal 18 17 11 5" xfId="13694" xr:uid="{00000000-0005-0000-0000-0000BF4F0000}"/>
    <cellStyle name="Normal 18 17 11 5 2" xfId="13695" xr:uid="{00000000-0005-0000-0000-0000C04F0000}"/>
    <cellStyle name="Normal 18 17 11 5 2 2" xfId="13696" xr:uid="{00000000-0005-0000-0000-0000C14F0000}"/>
    <cellStyle name="Normal 18 17 11 5 2 2 2" xfId="13697" xr:uid="{00000000-0005-0000-0000-0000C24F0000}"/>
    <cellStyle name="Normal 18 17 11 5 2 2 3" xfId="13698" xr:uid="{00000000-0005-0000-0000-0000C34F0000}"/>
    <cellStyle name="Normal 18 17 11 5 2 2 4" xfId="13699" xr:uid="{00000000-0005-0000-0000-0000C44F0000}"/>
    <cellStyle name="Normal 18 17 11 5 2 2 5" xfId="13700" xr:uid="{00000000-0005-0000-0000-0000C54F0000}"/>
    <cellStyle name="Normal 18 17 11 5 2 3" xfId="13701" xr:uid="{00000000-0005-0000-0000-0000C64F0000}"/>
    <cellStyle name="Normal 18 17 11 5 2 4" xfId="13702" xr:uid="{00000000-0005-0000-0000-0000C74F0000}"/>
    <cellStyle name="Normal 18 17 11 5 2 5" xfId="13703" xr:uid="{00000000-0005-0000-0000-0000C84F0000}"/>
    <cellStyle name="Normal 18 17 11 5 2 6" xfId="13704" xr:uid="{00000000-0005-0000-0000-0000C94F0000}"/>
    <cellStyle name="Normal 18 17 11 5 3" xfId="13705" xr:uid="{00000000-0005-0000-0000-0000CA4F0000}"/>
    <cellStyle name="Normal 18 17 11 5 3 2" xfId="13706" xr:uid="{00000000-0005-0000-0000-0000CB4F0000}"/>
    <cellStyle name="Normal 18 17 11 5 3 2 2" xfId="13707" xr:uid="{00000000-0005-0000-0000-0000CC4F0000}"/>
    <cellStyle name="Normal 18 17 11 5 3 2 3" xfId="13708" xr:uid="{00000000-0005-0000-0000-0000CD4F0000}"/>
    <cellStyle name="Normal 18 17 11 5 3 3" xfId="13709" xr:uid="{00000000-0005-0000-0000-0000CE4F0000}"/>
    <cellStyle name="Normal 18 17 11 5 3 4" xfId="13710" xr:uid="{00000000-0005-0000-0000-0000CF4F0000}"/>
    <cellStyle name="Normal 18 17 11 5 3 5" xfId="13711" xr:uid="{00000000-0005-0000-0000-0000D04F0000}"/>
    <cellStyle name="Normal 18 17 11 5 3 6" xfId="13712" xr:uid="{00000000-0005-0000-0000-0000D14F0000}"/>
    <cellStyle name="Normal 18 17 11 5 4" xfId="13713" xr:uid="{00000000-0005-0000-0000-0000D24F0000}"/>
    <cellStyle name="Normal 18 17 11 5 4 2" xfId="13714" xr:uid="{00000000-0005-0000-0000-0000D34F0000}"/>
    <cellStyle name="Normal 18 17 11 5 4 3" xfId="13715" xr:uid="{00000000-0005-0000-0000-0000D44F0000}"/>
    <cellStyle name="Normal 18 17 11 5 5" xfId="13716" xr:uid="{00000000-0005-0000-0000-0000D54F0000}"/>
    <cellStyle name="Normal 18 17 11 5 6" xfId="13717" xr:uid="{00000000-0005-0000-0000-0000D64F0000}"/>
    <cellStyle name="Normal 18 17 11 5 7" xfId="13718" xr:uid="{00000000-0005-0000-0000-0000D74F0000}"/>
    <cellStyle name="Normal 18 17 11 5 8" xfId="13719" xr:uid="{00000000-0005-0000-0000-0000D84F0000}"/>
    <cellStyle name="Normal 18 17 11 6" xfId="13720" xr:uid="{00000000-0005-0000-0000-0000D94F0000}"/>
    <cellStyle name="Normal 18 17 11 7" xfId="13721" xr:uid="{00000000-0005-0000-0000-0000DA4F0000}"/>
    <cellStyle name="Normal 18 17 12" xfId="13722" xr:uid="{00000000-0005-0000-0000-0000DB4F0000}"/>
    <cellStyle name="Normal 18 17 12 2" xfId="13723" xr:uid="{00000000-0005-0000-0000-0000DC4F0000}"/>
    <cellStyle name="Normal 18 17 12 2 2" xfId="13724" xr:uid="{00000000-0005-0000-0000-0000DD4F0000}"/>
    <cellStyle name="Normal 18 17 12 2 2 2" xfId="13725" xr:uid="{00000000-0005-0000-0000-0000DE4F0000}"/>
    <cellStyle name="Normal 18 17 12 2 3" xfId="13726" xr:uid="{00000000-0005-0000-0000-0000DF4F0000}"/>
    <cellStyle name="Normal 18 17 12 2 4" xfId="13727" xr:uid="{00000000-0005-0000-0000-0000E04F0000}"/>
    <cellStyle name="Normal 18 17 12 3" xfId="13728" xr:uid="{00000000-0005-0000-0000-0000E14F0000}"/>
    <cellStyle name="Normal 18 17 12 4" xfId="13729" xr:uid="{00000000-0005-0000-0000-0000E24F0000}"/>
    <cellStyle name="Normal 18 17 12 4 2" xfId="13730" xr:uid="{00000000-0005-0000-0000-0000E34F0000}"/>
    <cellStyle name="Normal 18 17 12 4 2 2" xfId="13731" xr:uid="{00000000-0005-0000-0000-0000E44F0000}"/>
    <cellStyle name="Normal 18 17 12 4 2 2 2" xfId="13732" xr:uid="{00000000-0005-0000-0000-0000E54F0000}"/>
    <cellStyle name="Normal 18 17 12 4 2 2 3" xfId="13733" xr:uid="{00000000-0005-0000-0000-0000E64F0000}"/>
    <cellStyle name="Normal 18 17 12 4 2 2 4" xfId="13734" xr:uid="{00000000-0005-0000-0000-0000E74F0000}"/>
    <cellStyle name="Normal 18 17 12 4 2 2 5" xfId="13735" xr:uid="{00000000-0005-0000-0000-0000E84F0000}"/>
    <cellStyle name="Normal 18 17 12 4 2 3" xfId="13736" xr:uid="{00000000-0005-0000-0000-0000E94F0000}"/>
    <cellStyle name="Normal 18 17 12 4 2 4" xfId="13737" xr:uid="{00000000-0005-0000-0000-0000EA4F0000}"/>
    <cellStyle name="Normal 18 17 12 4 2 5" xfId="13738" xr:uid="{00000000-0005-0000-0000-0000EB4F0000}"/>
    <cellStyle name="Normal 18 17 12 4 2 6" xfId="13739" xr:uid="{00000000-0005-0000-0000-0000EC4F0000}"/>
    <cellStyle name="Normal 18 17 12 4 3" xfId="13740" xr:uid="{00000000-0005-0000-0000-0000ED4F0000}"/>
    <cellStyle name="Normal 18 17 12 4 3 2" xfId="13741" xr:uid="{00000000-0005-0000-0000-0000EE4F0000}"/>
    <cellStyle name="Normal 18 17 12 4 3 2 2" xfId="13742" xr:uid="{00000000-0005-0000-0000-0000EF4F0000}"/>
    <cellStyle name="Normal 18 17 12 4 3 2 3" xfId="13743" xr:uid="{00000000-0005-0000-0000-0000F04F0000}"/>
    <cellStyle name="Normal 18 17 12 4 3 3" xfId="13744" xr:uid="{00000000-0005-0000-0000-0000F14F0000}"/>
    <cellStyle name="Normal 18 17 12 4 3 4" xfId="13745" xr:uid="{00000000-0005-0000-0000-0000F24F0000}"/>
    <cellStyle name="Normal 18 17 12 4 3 5" xfId="13746" xr:uid="{00000000-0005-0000-0000-0000F34F0000}"/>
    <cellStyle name="Normal 18 17 12 4 3 6" xfId="13747" xr:uid="{00000000-0005-0000-0000-0000F44F0000}"/>
    <cellStyle name="Normal 18 17 12 4 4" xfId="13748" xr:uid="{00000000-0005-0000-0000-0000F54F0000}"/>
    <cellStyle name="Normal 18 17 12 4 4 2" xfId="13749" xr:uid="{00000000-0005-0000-0000-0000F64F0000}"/>
    <cellStyle name="Normal 18 17 12 4 4 3" xfId="13750" xr:uid="{00000000-0005-0000-0000-0000F74F0000}"/>
    <cellStyle name="Normal 18 17 12 4 5" xfId="13751" xr:uid="{00000000-0005-0000-0000-0000F84F0000}"/>
    <cellStyle name="Normal 18 17 12 4 6" xfId="13752" xr:uid="{00000000-0005-0000-0000-0000F94F0000}"/>
    <cellStyle name="Normal 18 17 12 4 7" xfId="13753" xr:uid="{00000000-0005-0000-0000-0000FA4F0000}"/>
    <cellStyle name="Normal 18 17 12 4 8" xfId="13754" xr:uid="{00000000-0005-0000-0000-0000FB4F0000}"/>
    <cellStyle name="Normal 18 17 12 5" xfId="13755" xr:uid="{00000000-0005-0000-0000-0000FC4F0000}"/>
    <cellStyle name="Normal 18 17 12 5 2" xfId="13756" xr:uid="{00000000-0005-0000-0000-0000FD4F0000}"/>
    <cellStyle name="Normal 18 17 12 5 2 2" xfId="13757" xr:uid="{00000000-0005-0000-0000-0000FE4F0000}"/>
    <cellStyle name="Normal 18 17 12 5 2 2 2" xfId="13758" xr:uid="{00000000-0005-0000-0000-0000FF4F0000}"/>
    <cellStyle name="Normal 18 17 12 5 2 2 3" xfId="13759" xr:uid="{00000000-0005-0000-0000-000000500000}"/>
    <cellStyle name="Normal 18 17 12 5 2 2 4" xfId="13760" xr:uid="{00000000-0005-0000-0000-000001500000}"/>
    <cellStyle name="Normal 18 17 12 5 2 2 5" xfId="13761" xr:uid="{00000000-0005-0000-0000-000002500000}"/>
    <cellStyle name="Normal 18 17 12 5 2 3" xfId="13762" xr:uid="{00000000-0005-0000-0000-000003500000}"/>
    <cellStyle name="Normal 18 17 12 5 2 4" xfId="13763" xr:uid="{00000000-0005-0000-0000-000004500000}"/>
    <cellStyle name="Normal 18 17 12 5 2 5" xfId="13764" xr:uid="{00000000-0005-0000-0000-000005500000}"/>
    <cellStyle name="Normal 18 17 12 5 2 6" xfId="13765" xr:uid="{00000000-0005-0000-0000-000006500000}"/>
    <cellStyle name="Normal 18 17 12 5 3" xfId="13766" xr:uid="{00000000-0005-0000-0000-000007500000}"/>
    <cellStyle name="Normal 18 17 12 5 3 2" xfId="13767" xr:uid="{00000000-0005-0000-0000-000008500000}"/>
    <cellStyle name="Normal 18 17 12 5 3 2 2" xfId="13768" xr:uid="{00000000-0005-0000-0000-000009500000}"/>
    <cellStyle name="Normal 18 17 12 5 3 2 3" xfId="13769" xr:uid="{00000000-0005-0000-0000-00000A500000}"/>
    <cellStyle name="Normal 18 17 12 5 3 3" xfId="13770" xr:uid="{00000000-0005-0000-0000-00000B500000}"/>
    <cellStyle name="Normal 18 17 12 5 3 4" xfId="13771" xr:uid="{00000000-0005-0000-0000-00000C500000}"/>
    <cellStyle name="Normal 18 17 12 5 3 5" xfId="13772" xr:uid="{00000000-0005-0000-0000-00000D500000}"/>
    <cellStyle name="Normal 18 17 12 5 3 6" xfId="13773" xr:uid="{00000000-0005-0000-0000-00000E500000}"/>
    <cellStyle name="Normal 18 17 12 5 4" xfId="13774" xr:uid="{00000000-0005-0000-0000-00000F500000}"/>
    <cellStyle name="Normal 18 17 12 5 4 2" xfId="13775" xr:uid="{00000000-0005-0000-0000-000010500000}"/>
    <cellStyle name="Normal 18 17 12 5 4 3" xfId="13776" xr:uid="{00000000-0005-0000-0000-000011500000}"/>
    <cellStyle name="Normal 18 17 12 5 5" xfId="13777" xr:uid="{00000000-0005-0000-0000-000012500000}"/>
    <cellStyle name="Normal 18 17 12 5 6" xfId="13778" xr:uid="{00000000-0005-0000-0000-000013500000}"/>
    <cellStyle name="Normal 18 17 12 5 7" xfId="13779" xr:uid="{00000000-0005-0000-0000-000014500000}"/>
    <cellStyle name="Normal 18 17 12 5 8" xfId="13780" xr:uid="{00000000-0005-0000-0000-000015500000}"/>
    <cellStyle name="Normal 18 17 12 6" xfId="13781" xr:uid="{00000000-0005-0000-0000-000016500000}"/>
    <cellStyle name="Normal 18 17 12 7" xfId="13782" xr:uid="{00000000-0005-0000-0000-000017500000}"/>
    <cellStyle name="Normal 18 17 13" xfId="13783" xr:uid="{00000000-0005-0000-0000-000018500000}"/>
    <cellStyle name="Normal 18 17 13 2" xfId="13784" xr:uid="{00000000-0005-0000-0000-000019500000}"/>
    <cellStyle name="Normal 18 17 13 2 2" xfId="13785" xr:uid="{00000000-0005-0000-0000-00001A500000}"/>
    <cellStyle name="Normal 18 17 13 2 2 2" xfId="13786" xr:uid="{00000000-0005-0000-0000-00001B500000}"/>
    <cellStyle name="Normal 18 17 13 2 3" xfId="13787" xr:uid="{00000000-0005-0000-0000-00001C500000}"/>
    <cellStyle name="Normal 18 17 13 2 4" xfId="13788" xr:uid="{00000000-0005-0000-0000-00001D500000}"/>
    <cellStyle name="Normal 18 17 13 3" xfId="13789" xr:uid="{00000000-0005-0000-0000-00001E500000}"/>
    <cellStyle name="Normal 18 17 13 4" xfId="13790" xr:uid="{00000000-0005-0000-0000-00001F500000}"/>
    <cellStyle name="Normal 18 17 13 4 2" xfId="13791" xr:uid="{00000000-0005-0000-0000-000020500000}"/>
    <cellStyle name="Normal 18 17 13 4 2 2" xfId="13792" xr:uid="{00000000-0005-0000-0000-000021500000}"/>
    <cellStyle name="Normal 18 17 13 4 2 2 2" xfId="13793" xr:uid="{00000000-0005-0000-0000-000022500000}"/>
    <cellStyle name="Normal 18 17 13 4 2 2 3" xfId="13794" xr:uid="{00000000-0005-0000-0000-000023500000}"/>
    <cellStyle name="Normal 18 17 13 4 2 2 4" xfId="13795" xr:uid="{00000000-0005-0000-0000-000024500000}"/>
    <cellStyle name="Normal 18 17 13 4 2 2 5" xfId="13796" xr:uid="{00000000-0005-0000-0000-000025500000}"/>
    <cellStyle name="Normal 18 17 13 4 2 3" xfId="13797" xr:uid="{00000000-0005-0000-0000-000026500000}"/>
    <cellStyle name="Normal 18 17 13 4 2 4" xfId="13798" xr:uid="{00000000-0005-0000-0000-000027500000}"/>
    <cellStyle name="Normal 18 17 13 4 2 5" xfId="13799" xr:uid="{00000000-0005-0000-0000-000028500000}"/>
    <cellStyle name="Normal 18 17 13 4 2 6" xfId="13800" xr:uid="{00000000-0005-0000-0000-000029500000}"/>
    <cellStyle name="Normal 18 17 13 4 3" xfId="13801" xr:uid="{00000000-0005-0000-0000-00002A500000}"/>
    <cellStyle name="Normal 18 17 13 4 3 2" xfId="13802" xr:uid="{00000000-0005-0000-0000-00002B500000}"/>
    <cellStyle name="Normal 18 17 13 4 3 2 2" xfId="13803" xr:uid="{00000000-0005-0000-0000-00002C500000}"/>
    <cellStyle name="Normal 18 17 13 4 3 2 3" xfId="13804" xr:uid="{00000000-0005-0000-0000-00002D500000}"/>
    <cellStyle name="Normal 18 17 13 4 3 3" xfId="13805" xr:uid="{00000000-0005-0000-0000-00002E500000}"/>
    <cellStyle name="Normal 18 17 13 4 3 4" xfId="13806" xr:uid="{00000000-0005-0000-0000-00002F500000}"/>
    <cellStyle name="Normal 18 17 13 4 3 5" xfId="13807" xr:uid="{00000000-0005-0000-0000-000030500000}"/>
    <cellStyle name="Normal 18 17 13 4 3 6" xfId="13808" xr:uid="{00000000-0005-0000-0000-000031500000}"/>
    <cellStyle name="Normal 18 17 13 4 4" xfId="13809" xr:uid="{00000000-0005-0000-0000-000032500000}"/>
    <cellStyle name="Normal 18 17 13 4 4 2" xfId="13810" xr:uid="{00000000-0005-0000-0000-000033500000}"/>
    <cellStyle name="Normal 18 17 13 4 4 3" xfId="13811" xr:uid="{00000000-0005-0000-0000-000034500000}"/>
    <cellStyle name="Normal 18 17 13 4 5" xfId="13812" xr:uid="{00000000-0005-0000-0000-000035500000}"/>
    <cellStyle name="Normal 18 17 13 4 6" xfId="13813" xr:uid="{00000000-0005-0000-0000-000036500000}"/>
    <cellStyle name="Normal 18 17 13 4 7" xfId="13814" xr:uid="{00000000-0005-0000-0000-000037500000}"/>
    <cellStyle name="Normal 18 17 13 4 8" xfId="13815" xr:uid="{00000000-0005-0000-0000-000038500000}"/>
    <cellStyle name="Normal 18 17 13 5" xfId="13816" xr:uid="{00000000-0005-0000-0000-000039500000}"/>
    <cellStyle name="Normal 18 17 13 5 2" xfId="13817" xr:uid="{00000000-0005-0000-0000-00003A500000}"/>
    <cellStyle name="Normal 18 17 13 5 2 2" xfId="13818" xr:uid="{00000000-0005-0000-0000-00003B500000}"/>
    <cellStyle name="Normal 18 17 13 5 2 2 2" xfId="13819" xr:uid="{00000000-0005-0000-0000-00003C500000}"/>
    <cellStyle name="Normal 18 17 13 5 2 2 3" xfId="13820" xr:uid="{00000000-0005-0000-0000-00003D500000}"/>
    <cellStyle name="Normal 18 17 13 5 2 2 4" xfId="13821" xr:uid="{00000000-0005-0000-0000-00003E500000}"/>
    <cellStyle name="Normal 18 17 13 5 2 2 5" xfId="13822" xr:uid="{00000000-0005-0000-0000-00003F500000}"/>
    <cellStyle name="Normal 18 17 13 5 2 3" xfId="13823" xr:uid="{00000000-0005-0000-0000-000040500000}"/>
    <cellStyle name="Normal 18 17 13 5 2 4" xfId="13824" xr:uid="{00000000-0005-0000-0000-000041500000}"/>
    <cellStyle name="Normal 18 17 13 5 2 5" xfId="13825" xr:uid="{00000000-0005-0000-0000-000042500000}"/>
    <cellStyle name="Normal 18 17 13 5 2 6" xfId="13826" xr:uid="{00000000-0005-0000-0000-000043500000}"/>
    <cellStyle name="Normal 18 17 13 5 3" xfId="13827" xr:uid="{00000000-0005-0000-0000-000044500000}"/>
    <cellStyle name="Normal 18 17 13 5 3 2" xfId="13828" xr:uid="{00000000-0005-0000-0000-000045500000}"/>
    <cellStyle name="Normal 18 17 13 5 3 2 2" xfId="13829" xr:uid="{00000000-0005-0000-0000-000046500000}"/>
    <cellStyle name="Normal 18 17 13 5 3 2 3" xfId="13830" xr:uid="{00000000-0005-0000-0000-000047500000}"/>
    <cellStyle name="Normal 18 17 13 5 3 3" xfId="13831" xr:uid="{00000000-0005-0000-0000-000048500000}"/>
    <cellStyle name="Normal 18 17 13 5 3 4" xfId="13832" xr:uid="{00000000-0005-0000-0000-000049500000}"/>
    <cellStyle name="Normal 18 17 13 5 3 5" xfId="13833" xr:uid="{00000000-0005-0000-0000-00004A500000}"/>
    <cellStyle name="Normal 18 17 13 5 3 6" xfId="13834" xr:uid="{00000000-0005-0000-0000-00004B500000}"/>
    <cellStyle name="Normal 18 17 13 5 4" xfId="13835" xr:uid="{00000000-0005-0000-0000-00004C500000}"/>
    <cellStyle name="Normal 18 17 13 5 4 2" xfId="13836" xr:uid="{00000000-0005-0000-0000-00004D500000}"/>
    <cellStyle name="Normal 18 17 13 5 4 3" xfId="13837" xr:uid="{00000000-0005-0000-0000-00004E500000}"/>
    <cellStyle name="Normal 18 17 13 5 5" xfId="13838" xr:uid="{00000000-0005-0000-0000-00004F500000}"/>
    <cellStyle name="Normal 18 17 13 5 6" xfId="13839" xr:uid="{00000000-0005-0000-0000-000050500000}"/>
    <cellStyle name="Normal 18 17 13 5 7" xfId="13840" xr:uid="{00000000-0005-0000-0000-000051500000}"/>
    <cellStyle name="Normal 18 17 13 5 8" xfId="13841" xr:uid="{00000000-0005-0000-0000-000052500000}"/>
    <cellStyle name="Normal 18 17 13 6" xfId="13842" xr:uid="{00000000-0005-0000-0000-000053500000}"/>
    <cellStyle name="Normal 18 17 13 7" xfId="13843" xr:uid="{00000000-0005-0000-0000-000054500000}"/>
    <cellStyle name="Normal 18 17 14" xfId="13844" xr:uid="{00000000-0005-0000-0000-000055500000}"/>
    <cellStyle name="Normal 18 17 14 2" xfId="13845" xr:uid="{00000000-0005-0000-0000-000056500000}"/>
    <cellStyle name="Normal 18 17 14 2 2" xfId="13846" xr:uid="{00000000-0005-0000-0000-000057500000}"/>
    <cellStyle name="Normal 18 17 14 2 2 2" xfId="13847" xr:uid="{00000000-0005-0000-0000-000058500000}"/>
    <cellStyle name="Normal 18 17 14 2 3" xfId="13848" xr:uid="{00000000-0005-0000-0000-000059500000}"/>
    <cellStyle name="Normal 18 17 14 2 4" xfId="13849" xr:uid="{00000000-0005-0000-0000-00005A500000}"/>
    <cellStyle name="Normal 18 17 14 3" xfId="13850" xr:uid="{00000000-0005-0000-0000-00005B500000}"/>
    <cellStyle name="Normal 18 17 14 4" xfId="13851" xr:uid="{00000000-0005-0000-0000-00005C500000}"/>
    <cellStyle name="Normal 18 17 14 4 2" xfId="13852" xr:uid="{00000000-0005-0000-0000-00005D500000}"/>
    <cellStyle name="Normal 18 17 14 4 2 2" xfId="13853" xr:uid="{00000000-0005-0000-0000-00005E500000}"/>
    <cellStyle name="Normal 18 17 14 4 2 2 2" xfId="13854" xr:uid="{00000000-0005-0000-0000-00005F500000}"/>
    <cellStyle name="Normal 18 17 14 4 2 2 3" xfId="13855" xr:uid="{00000000-0005-0000-0000-000060500000}"/>
    <cellStyle name="Normal 18 17 14 4 2 2 4" xfId="13856" xr:uid="{00000000-0005-0000-0000-000061500000}"/>
    <cellStyle name="Normal 18 17 14 4 2 2 5" xfId="13857" xr:uid="{00000000-0005-0000-0000-000062500000}"/>
    <cellStyle name="Normal 18 17 14 4 2 3" xfId="13858" xr:uid="{00000000-0005-0000-0000-000063500000}"/>
    <cellStyle name="Normal 18 17 14 4 2 4" xfId="13859" xr:uid="{00000000-0005-0000-0000-000064500000}"/>
    <cellStyle name="Normal 18 17 14 4 2 5" xfId="13860" xr:uid="{00000000-0005-0000-0000-000065500000}"/>
    <cellStyle name="Normal 18 17 14 4 2 6" xfId="13861" xr:uid="{00000000-0005-0000-0000-000066500000}"/>
    <cellStyle name="Normal 18 17 14 4 3" xfId="13862" xr:uid="{00000000-0005-0000-0000-000067500000}"/>
    <cellStyle name="Normal 18 17 14 4 3 2" xfId="13863" xr:uid="{00000000-0005-0000-0000-000068500000}"/>
    <cellStyle name="Normal 18 17 14 4 3 2 2" xfId="13864" xr:uid="{00000000-0005-0000-0000-000069500000}"/>
    <cellStyle name="Normal 18 17 14 4 3 2 3" xfId="13865" xr:uid="{00000000-0005-0000-0000-00006A500000}"/>
    <cellStyle name="Normal 18 17 14 4 3 3" xfId="13866" xr:uid="{00000000-0005-0000-0000-00006B500000}"/>
    <cellStyle name="Normal 18 17 14 4 3 4" xfId="13867" xr:uid="{00000000-0005-0000-0000-00006C500000}"/>
    <cellStyle name="Normal 18 17 14 4 3 5" xfId="13868" xr:uid="{00000000-0005-0000-0000-00006D500000}"/>
    <cellStyle name="Normal 18 17 14 4 3 6" xfId="13869" xr:uid="{00000000-0005-0000-0000-00006E500000}"/>
    <cellStyle name="Normal 18 17 14 4 4" xfId="13870" xr:uid="{00000000-0005-0000-0000-00006F500000}"/>
    <cellStyle name="Normal 18 17 14 4 4 2" xfId="13871" xr:uid="{00000000-0005-0000-0000-000070500000}"/>
    <cellStyle name="Normal 18 17 14 4 4 3" xfId="13872" xr:uid="{00000000-0005-0000-0000-000071500000}"/>
    <cellStyle name="Normal 18 17 14 4 5" xfId="13873" xr:uid="{00000000-0005-0000-0000-000072500000}"/>
    <cellStyle name="Normal 18 17 14 4 6" xfId="13874" xr:uid="{00000000-0005-0000-0000-000073500000}"/>
    <cellStyle name="Normal 18 17 14 4 7" xfId="13875" xr:uid="{00000000-0005-0000-0000-000074500000}"/>
    <cellStyle name="Normal 18 17 14 4 8" xfId="13876" xr:uid="{00000000-0005-0000-0000-000075500000}"/>
    <cellStyle name="Normal 18 17 14 5" xfId="13877" xr:uid="{00000000-0005-0000-0000-000076500000}"/>
    <cellStyle name="Normal 18 17 14 5 2" xfId="13878" xr:uid="{00000000-0005-0000-0000-000077500000}"/>
    <cellStyle name="Normal 18 17 14 5 2 2" xfId="13879" xr:uid="{00000000-0005-0000-0000-000078500000}"/>
    <cellStyle name="Normal 18 17 14 5 2 2 2" xfId="13880" xr:uid="{00000000-0005-0000-0000-000079500000}"/>
    <cellStyle name="Normal 18 17 14 5 2 2 3" xfId="13881" xr:uid="{00000000-0005-0000-0000-00007A500000}"/>
    <cellStyle name="Normal 18 17 14 5 2 2 4" xfId="13882" xr:uid="{00000000-0005-0000-0000-00007B500000}"/>
    <cellStyle name="Normal 18 17 14 5 2 2 5" xfId="13883" xr:uid="{00000000-0005-0000-0000-00007C500000}"/>
    <cellStyle name="Normal 18 17 14 5 2 3" xfId="13884" xr:uid="{00000000-0005-0000-0000-00007D500000}"/>
    <cellStyle name="Normal 18 17 14 5 2 4" xfId="13885" xr:uid="{00000000-0005-0000-0000-00007E500000}"/>
    <cellStyle name="Normal 18 17 14 5 2 5" xfId="13886" xr:uid="{00000000-0005-0000-0000-00007F500000}"/>
    <cellStyle name="Normal 18 17 14 5 2 6" xfId="13887" xr:uid="{00000000-0005-0000-0000-000080500000}"/>
    <cellStyle name="Normal 18 17 14 5 3" xfId="13888" xr:uid="{00000000-0005-0000-0000-000081500000}"/>
    <cellStyle name="Normal 18 17 14 5 3 2" xfId="13889" xr:uid="{00000000-0005-0000-0000-000082500000}"/>
    <cellStyle name="Normal 18 17 14 5 3 2 2" xfId="13890" xr:uid="{00000000-0005-0000-0000-000083500000}"/>
    <cellStyle name="Normal 18 17 14 5 3 2 3" xfId="13891" xr:uid="{00000000-0005-0000-0000-000084500000}"/>
    <cellStyle name="Normal 18 17 14 5 3 3" xfId="13892" xr:uid="{00000000-0005-0000-0000-000085500000}"/>
    <cellStyle name="Normal 18 17 14 5 3 4" xfId="13893" xr:uid="{00000000-0005-0000-0000-000086500000}"/>
    <cellStyle name="Normal 18 17 14 5 3 5" xfId="13894" xr:uid="{00000000-0005-0000-0000-000087500000}"/>
    <cellStyle name="Normal 18 17 14 5 3 6" xfId="13895" xr:uid="{00000000-0005-0000-0000-000088500000}"/>
    <cellStyle name="Normal 18 17 14 5 4" xfId="13896" xr:uid="{00000000-0005-0000-0000-000089500000}"/>
    <cellStyle name="Normal 18 17 14 5 4 2" xfId="13897" xr:uid="{00000000-0005-0000-0000-00008A500000}"/>
    <cellStyle name="Normal 18 17 14 5 4 3" xfId="13898" xr:uid="{00000000-0005-0000-0000-00008B500000}"/>
    <cellStyle name="Normal 18 17 14 5 5" xfId="13899" xr:uid="{00000000-0005-0000-0000-00008C500000}"/>
    <cellStyle name="Normal 18 17 14 5 6" xfId="13900" xr:uid="{00000000-0005-0000-0000-00008D500000}"/>
    <cellStyle name="Normal 18 17 14 5 7" xfId="13901" xr:uid="{00000000-0005-0000-0000-00008E500000}"/>
    <cellStyle name="Normal 18 17 14 5 8" xfId="13902" xr:uid="{00000000-0005-0000-0000-00008F500000}"/>
    <cellStyle name="Normal 18 17 14 6" xfId="13903" xr:uid="{00000000-0005-0000-0000-000090500000}"/>
    <cellStyle name="Normal 18 17 14 7" xfId="13904" xr:uid="{00000000-0005-0000-0000-000091500000}"/>
    <cellStyle name="Normal 18 17 15" xfId="13905" xr:uid="{00000000-0005-0000-0000-000092500000}"/>
    <cellStyle name="Normal 18 17 15 2" xfId="13906" xr:uid="{00000000-0005-0000-0000-000093500000}"/>
    <cellStyle name="Normal 18 17 15 2 2" xfId="13907" xr:uid="{00000000-0005-0000-0000-000094500000}"/>
    <cellStyle name="Normal 18 17 15 2 2 2" xfId="13908" xr:uid="{00000000-0005-0000-0000-000095500000}"/>
    <cellStyle name="Normal 18 17 15 2 3" xfId="13909" xr:uid="{00000000-0005-0000-0000-000096500000}"/>
    <cellStyle name="Normal 18 17 15 2 4" xfId="13910" xr:uid="{00000000-0005-0000-0000-000097500000}"/>
    <cellStyle name="Normal 18 17 15 3" xfId="13911" xr:uid="{00000000-0005-0000-0000-000098500000}"/>
    <cellStyle name="Normal 18 17 15 4" xfId="13912" xr:uid="{00000000-0005-0000-0000-000099500000}"/>
    <cellStyle name="Normal 18 17 15 4 2" xfId="13913" xr:uid="{00000000-0005-0000-0000-00009A500000}"/>
    <cellStyle name="Normal 18 17 15 4 2 2" xfId="13914" xr:uid="{00000000-0005-0000-0000-00009B500000}"/>
    <cellStyle name="Normal 18 17 15 4 2 2 2" xfId="13915" xr:uid="{00000000-0005-0000-0000-00009C500000}"/>
    <cellStyle name="Normal 18 17 15 4 2 2 3" xfId="13916" xr:uid="{00000000-0005-0000-0000-00009D500000}"/>
    <cellStyle name="Normal 18 17 15 4 2 2 4" xfId="13917" xr:uid="{00000000-0005-0000-0000-00009E500000}"/>
    <cellStyle name="Normal 18 17 15 4 2 2 5" xfId="13918" xr:uid="{00000000-0005-0000-0000-00009F500000}"/>
    <cellStyle name="Normal 18 17 15 4 2 3" xfId="13919" xr:uid="{00000000-0005-0000-0000-0000A0500000}"/>
    <cellStyle name="Normal 18 17 15 4 2 4" xfId="13920" xr:uid="{00000000-0005-0000-0000-0000A1500000}"/>
    <cellStyle name="Normal 18 17 15 4 2 5" xfId="13921" xr:uid="{00000000-0005-0000-0000-0000A2500000}"/>
    <cellStyle name="Normal 18 17 15 4 2 6" xfId="13922" xr:uid="{00000000-0005-0000-0000-0000A3500000}"/>
    <cellStyle name="Normal 18 17 15 4 3" xfId="13923" xr:uid="{00000000-0005-0000-0000-0000A4500000}"/>
    <cellStyle name="Normal 18 17 15 4 3 2" xfId="13924" xr:uid="{00000000-0005-0000-0000-0000A5500000}"/>
    <cellStyle name="Normal 18 17 15 4 3 2 2" xfId="13925" xr:uid="{00000000-0005-0000-0000-0000A6500000}"/>
    <cellStyle name="Normal 18 17 15 4 3 2 3" xfId="13926" xr:uid="{00000000-0005-0000-0000-0000A7500000}"/>
    <cellStyle name="Normal 18 17 15 4 3 3" xfId="13927" xr:uid="{00000000-0005-0000-0000-0000A8500000}"/>
    <cellStyle name="Normal 18 17 15 4 3 4" xfId="13928" xr:uid="{00000000-0005-0000-0000-0000A9500000}"/>
    <cellStyle name="Normal 18 17 15 4 3 5" xfId="13929" xr:uid="{00000000-0005-0000-0000-0000AA500000}"/>
    <cellStyle name="Normal 18 17 15 4 3 6" xfId="13930" xr:uid="{00000000-0005-0000-0000-0000AB500000}"/>
    <cellStyle name="Normal 18 17 15 4 4" xfId="13931" xr:uid="{00000000-0005-0000-0000-0000AC500000}"/>
    <cellStyle name="Normal 18 17 15 4 4 2" xfId="13932" xr:uid="{00000000-0005-0000-0000-0000AD500000}"/>
    <cellStyle name="Normal 18 17 15 4 4 3" xfId="13933" xr:uid="{00000000-0005-0000-0000-0000AE500000}"/>
    <cellStyle name="Normal 18 17 15 4 5" xfId="13934" xr:uid="{00000000-0005-0000-0000-0000AF500000}"/>
    <cellStyle name="Normal 18 17 15 4 6" xfId="13935" xr:uid="{00000000-0005-0000-0000-0000B0500000}"/>
    <cellStyle name="Normal 18 17 15 4 7" xfId="13936" xr:uid="{00000000-0005-0000-0000-0000B1500000}"/>
    <cellStyle name="Normal 18 17 15 4 8" xfId="13937" xr:uid="{00000000-0005-0000-0000-0000B2500000}"/>
    <cellStyle name="Normal 18 17 15 5" xfId="13938" xr:uid="{00000000-0005-0000-0000-0000B3500000}"/>
    <cellStyle name="Normal 18 17 15 5 2" xfId="13939" xr:uid="{00000000-0005-0000-0000-0000B4500000}"/>
    <cellStyle name="Normal 18 17 15 5 2 2" xfId="13940" xr:uid="{00000000-0005-0000-0000-0000B5500000}"/>
    <cellStyle name="Normal 18 17 15 5 2 2 2" xfId="13941" xr:uid="{00000000-0005-0000-0000-0000B6500000}"/>
    <cellStyle name="Normal 18 17 15 5 2 2 3" xfId="13942" xr:uid="{00000000-0005-0000-0000-0000B7500000}"/>
    <cellStyle name="Normal 18 17 15 5 2 2 4" xfId="13943" xr:uid="{00000000-0005-0000-0000-0000B8500000}"/>
    <cellStyle name="Normal 18 17 15 5 2 2 5" xfId="13944" xr:uid="{00000000-0005-0000-0000-0000B9500000}"/>
    <cellStyle name="Normal 18 17 15 5 2 3" xfId="13945" xr:uid="{00000000-0005-0000-0000-0000BA500000}"/>
    <cellStyle name="Normal 18 17 15 5 2 4" xfId="13946" xr:uid="{00000000-0005-0000-0000-0000BB500000}"/>
    <cellStyle name="Normal 18 17 15 5 2 5" xfId="13947" xr:uid="{00000000-0005-0000-0000-0000BC500000}"/>
    <cellStyle name="Normal 18 17 15 5 2 6" xfId="13948" xr:uid="{00000000-0005-0000-0000-0000BD500000}"/>
    <cellStyle name="Normal 18 17 15 5 3" xfId="13949" xr:uid="{00000000-0005-0000-0000-0000BE500000}"/>
    <cellStyle name="Normal 18 17 15 5 3 2" xfId="13950" xr:uid="{00000000-0005-0000-0000-0000BF500000}"/>
    <cellStyle name="Normal 18 17 15 5 3 2 2" xfId="13951" xr:uid="{00000000-0005-0000-0000-0000C0500000}"/>
    <cellStyle name="Normal 18 17 15 5 3 2 3" xfId="13952" xr:uid="{00000000-0005-0000-0000-0000C1500000}"/>
    <cellStyle name="Normal 18 17 15 5 3 3" xfId="13953" xr:uid="{00000000-0005-0000-0000-0000C2500000}"/>
    <cellStyle name="Normal 18 17 15 5 3 4" xfId="13954" xr:uid="{00000000-0005-0000-0000-0000C3500000}"/>
    <cellStyle name="Normal 18 17 15 5 3 5" xfId="13955" xr:uid="{00000000-0005-0000-0000-0000C4500000}"/>
    <cellStyle name="Normal 18 17 15 5 3 6" xfId="13956" xr:uid="{00000000-0005-0000-0000-0000C5500000}"/>
    <cellStyle name="Normal 18 17 15 5 4" xfId="13957" xr:uid="{00000000-0005-0000-0000-0000C6500000}"/>
    <cellStyle name="Normal 18 17 15 5 4 2" xfId="13958" xr:uid="{00000000-0005-0000-0000-0000C7500000}"/>
    <cellStyle name="Normal 18 17 15 5 4 3" xfId="13959" xr:uid="{00000000-0005-0000-0000-0000C8500000}"/>
    <cellStyle name="Normal 18 17 15 5 5" xfId="13960" xr:uid="{00000000-0005-0000-0000-0000C9500000}"/>
    <cellStyle name="Normal 18 17 15 5 6" xfId="13961" xr:uid="{00000000-0005-0000-0000-0000CA500000}"/>
    <cellStyle name="Normal 18 17 15 5 7" xfId="13962" xr:uid="{00000000-0005-0000-0000-0000CB500000}"/>
    <cellStyle name="Normal 18 17 15 5 8" xfId="13963" xr:uid="{00000000-0005-0000-0000-0000CC500000}"/>
    <cellStyle name="Normal 18 17 15 6" xfId="13964" xr:uid="{00000000-0005-0000-0000-0000CD500000}"/>
    <cellStyle name="Normal 18 17 15 7" xfId="13965" xr:uid="{00000000-0005-0000-0000-0000CE500000}"/>
    <cellStyle name="Normal 18 17 16" xfId="13966" xr:uid="{00000000-0005-0000-0000-0000CF500000}"/>
    <cellStyle name="Normal 18 17 16 2" xfId="13967" xr:uid="{00000000-0005-0000-0000-0000D0500000}"/>
    <cellStyle name="Normal 18 17 16 2 2" xfId="13968" xr:uid="{00000000-0005-0000-0000-0000D1500000}"/>
    <cellStyle name="Normal 18 17 16 2 2 2" xfId="13969" xr:uid="{00000000-0005-0000-0000-0000D2500000}"/>
    <cellStyle name="Normal 18 17 16 2 3" xfId="13970" xr:uid="{00000000-0005-0000-0000-0000D3500000}"/>
    <cellStyle name="Normal 18 17 16 2 4" xfId="13971" xr:uid="{00000000-0005-0000-0000-0000D4500000}"/>
    <cellStyle name="Normal 18 17 16 3" xfId="13972" xr:uid="{00000000-0005-0000-0000-0000D5500000}"/>
    <cellStyle name="Normal 18 17 16 4" xfId="13973" xr:uid="{00000000-0005-0000-0000-0000D6500000}"/>
    <cellStyle name="Normal 18 17 16 4 2" xfId="13974" xr:uid="{00000000-0005-0000-0000-0000D7500000}"/>
    <cellStyle name="Normal 18 17 16 4 2 2" xfId="13975" xr:uid="{00000000-0005-0000-0000-0000D8500000}"/>
    <cellStyle name="Normal 18 17 16 4 2 2 2" xfId="13976" xr:uid="{00000000-0005-0000-0000-0000D9500000}"/>
    <cellStyle name="Normal 18 17 16 4 2 2 3" xfId="13977" xr:uid="{00000000-0005-0000-0000-0000DA500000}"/>
    <cellStyle name="Normal 18 17 16 4 2 2 4" xfId="13978" xr:uid="{00000000-0005-0000-0000-0000DB500000}"/>
    <cellStyle name="Normal 18 17 16 4 2 2 5" xfId="13979" xr:uid="{00000000-0005-0000-0000-0000DC500000}"/>
    <cellStyle name="Normal 18 17 16 4 2 3" xfId="13980" xr:uid="{00000000-0005-0000-0000-0000DD500000}"/>
    <cellStyle name="Normal 18 17 16 4 2 4" xfId="13981" xr:uid="{00000000-0005-0000-0000-0000DE500000}"/>
    <cellStyle name="Normal 18 17 16 4 2 5" xfId="13982" xr:uid="{00000000-0005-0000-0000-0000DF500000}"/>
    <cellStyle name="Normal 18 17 16 4 2 6" xfId="13983" xr:uid="{00000000-0005-0000-0000-0000E0500000}"/>
    <cellStyle name="Normal 18 17 16 4 3" xfId="13984" xr:uid="{00000000-0005-0000-0000-0000E1500000}"/>
    <cellStyle name="Normal 18 17 16 4 3 2" xfId="13985" xr:uid="{00000000-0005-0000-0000-0000E2500000}"/>
    <cellStyle name="Normal 18 17 16 4 3 2 2" xfId="13986" xr:uid="{00000000-0005-0000-0000-0000E3500000}"/>
    <cellStyle name="Normal 18 17 16 4 3 2 3" xfId="13987" xr:uid="{00000000-0005-0000-0000-0000E4500000}"/>
    <cellStyle name="Normal 18 17 16 4 3 3" xfId="13988" xr:uid="{00000000-0005-0000-0000-0000E5500000}"/>
    <cellStyle name="Normal 18 17 16 4 3 4" xfId="13989" xr:uid="{00000000-0005-0000-0000-0000E6500000}"/>
    <cellStyle name="Normal 18 17 16 4 3 5" xfId="13990" xr:uid="{00000000-0005-0000-0000-0000E7500000}"/>
    <cellStyle name="Normal 18 17 16 4 3 6" xfId="13991" xr:uid="{00000000-0005-0000-0000-0000E8500000}"/>
    <cellStyle name="Normal 18 17 16 4 4" xfId="13992" xr:uid="{00000000-0005-0000-0000-0000E9500000}"/>
    <cellStyle name="Normal 18 17 16 4 4 2" xfId="13993" xr:uid="{00000000-0005-0000-0000-0000EA500000}"/>
    <cellStyle name="Normal 18 17 16 4 4 3" xfId="13994" xr:uid="{00000000-0005-0000-0000-0000EB500000}"/>
    <cellStyle name="Normal 18 17 16 4 5" xfId="13995" xr:uid="{00000000-0005-0000-0000-0000EC500000}"/>
    <cellStyle name="Normal 18 17 16 4 6" xfId="13996" xr:uid="{00000000-0005-0000-0000-0000ED500000}"/>
    <cellStyle name="Normal 18 17 16 4 7" xfId="13997" xr:uid="{00000000-0005-0000-0000-0000EE500000}"/>
    <cellStyle name="Normal 18 17 16 4 8" xfId="13998" xr:uid="{00000000-0005-0000-0000-0000EF500000}"/>
    <cellStyle name="Normal 18 17 16 5" xfId="13999" xr:uid="{00000000-0005-0000-0000-0000F0500000}"/>
    <cellStyle name="Normal 18 17 16 5 2" xfId="14000" xr:uid="{00000000-0005-0000-0000-0000F1500000}"/>
    <cellStyle name="Normal 18 17 16 5 2 2" xfId="14001" xr:uid="{00000000-0005-0000-0000-0000F2500000}"/>
    <cellStyle name="Normal 18 17 16 5 2 2 2" xfId="14002" xr:uid="{00000000-0005-0000-0000-0000F3500000}"/>
    <cellStyle name="Normal 18 17 16 5 2 2 3" xfId="14003" xr:uid="{00000000-0005-0000-0000-0000F4500000}"/>
    <cellStyle name="Normal 18 17 16 5 2 2 4" xfId="14004" xr:uid="{00000000-0005-0000-0000-0000F5500000}"/>
    <cellStyle name="Normal 18 17 16 5 2 2 5" xfId="14005" xr:uid="{00000000-0005-0000-0000-0000F6500000}"/>
    <cellStyle name="Normal 18 17 16 5 2 3" xfId="14006" xr:uid="{00000000-0005-0000-0000-0000F7500000}"/>
    <cellStyle name="Normal 18 17 16 5 2 4" xfId="14007" xr:uid="{00000000-0005-0000-0000-0000F8500000}"/>
    <cellStyle name="Normal 18 17 16 5 2 5" xfId="14008" xr:uid="{00000000-0005-0000-0000-0000F9500000}"/>
    <cellStyle name="Normal 18 17 16 5 2 6" xfId="14009" xr:uid="{00000000-0005-0000-0000-0000FA500000}"/>
    <cellStyle name="Normal 18 17 16 5 3" xfId="14010" xr:uid="{00000000-0005-0000-0000-0000FB500000}"/>
    <cellStyle name="Normal 18 17 16 5 3 2" xfId="14011" xr:uid="{00000000-0005-0000-0000-0000FC500000}"/>
    <cellStyle name="Normal 18 17 16 5 3 2 2" xfId="14012" xr:uid="{00000000-0005-0000-0000-0000FD500000}"/>
    <cellStyle name="Normal 18 17 16 5 3 2 3" xfId="14013" xr:uid="{00000000-0005-0000-0000-0000FE500000}"/>
    <cellStyle name="Normal 18 17 16 5 3 3" xfId="14014" xr:uid="{00000000-0005-0000-0000-0000FF500000}"/>
    <cellStyle name="Normal 18 17 16 5 3 4" xfId="14015" xr:uid="{00000000-0005-0000-0000-000000510000}"/>
    <cellStyle name="Normal 18 17 16 5 3 5" xfId="14016" xr:uid="{00000000-0005-0000-0000-000001510000}"/>
    <cellStyle name="Normal 18 17 16 5 3 6" xfId="14017" xr:uid="{00000000-0005-0000-0000-000002510000}"/>
    <cellStyle name="Normal 18 17 16 5 4" xfId="14018" xr:uid="{00000000-0005-0000-0000-000003510000}"/>
    <cellStyle name="Normal 18 17 16 5 4 2" xfId="14019" xr:uid="{00000000-0005-0000-0000-000004510000}"/>
    <cellStyle name="Normal 18 17 16 5 4 3" xfId="14020" xr:uid="{00000000-0005-0000-0000-000005510000}"/>
    <cellStyle name="Normal 18 17 16 5 5" xfId="14021" xr:uid="{00000000-0005-0000-0000-000006510000}"/>
    <cellStyle name="Normal 18 17 16 5 6" xfId="14022" xr:uid="{00000000-0005-0000-0000-000007510000}"/>
    <cellStyle name="Normal 18 17 16 5 7" xfId="14023" xr:uid="{00000000-0005-0000-0000-000008510000}"/>
    <cellStyle name="Normal 18 17 16 5 8" xfId="14024" xr:uid="{00000000-0005-0000-0000-000009510000}"/>
    <cellStyle name="Normal 18 17 16 6" xfId="14025" xr:uid="{00000000-0005-0000-0000-00000A510000}"/>
    <cellStyle name="Normal 18 17 16 7" xfId="14026" xr:uid="{00000000-0005-0000-0000-00000B510000}"/>
    <cellStyle name="Normal 18 17 17" xfId="14027" xr:uid="{00000000-0005-0000-0000-00000C510000}"/>
    <cellStyle name="Normal 18 17 17 2" xfId="14028" xr:uid="{00000000-0005-0000-0000-00000D510000}"/>
    <cellStyle name="Normal 18 17 17 2 2" xfId="14029" xr:uid="{00000000-0005-0000-0000-00000E510000}"/>
    <cellStyle name="Normal 18 17 17 2 2 2" xfId="14030" xr:uid="{00000000-0005-0000-0000-00000F510000}"/>
    <cellStyle name="Normal 18 17 17 2 3" xfId="14031" xr:uid="{00000000-0005-0000-0000-000010510000}"/>
    <cellStyle name="Normal 18 17 17 2 4" xfId="14032" xr:uid="{00000000-0005-0000-0000-000011510000}"/>
    <cellStyle name="Normal 18 17 17 3" xfId="14033" xr:uid="{00000000-0005-0000-0000-000012510000}"/>
    <cellStyle name="Normal 18 17 17 4" xfId="14034" xr:uid="{00000000-0005-0000-0000-000013510000}"/>
    <cellStyle name="Normal 18 17 17 4 2" xfId="14035" xr:uid="{00000000-0005-0000-0000-000014510000}"/>
    <cellStyle name="Normal 18 17 17 4 2 2" xfId="14036" xr:uid="{00000000-0005-0000-0000-000015510000}"/>
    <cellStyle name="Normal 18 17 17 4 2 2 2" xfId="14037" xr:uid="{00000000-0005-0000-0000-000016510000}"/>
    <cellStyle name="Normal 18 17 17 4 2 2 3" xfId="14038" xr:uid="{00000000-0005-0000-0000-000017510000}"/>
    <cellStyle name="Normal 18 17 17 4 2 2 4" xfId="14039" xr:uid="{00000000-0005-0000-0000-000018510000}"/>
    <cellStyle name="Normal 18 17 17 4 2 2 5" xfId="14040" xr:uid="{00000000-0005-0000-0000-000019510000}"/>
    <cellStyle name="Normal 18 17 17 4 2 3" xfId="14041" xr:uid="{00000000-0005-0000-0000-00001A510000}"/>
    <cellStyle name="Normal 18 17 17 4 2 4" xfId="14042" xr:uid="{00000000-0005-0000-0000-00001B510000}"/>
    <cellStyle name="Normal 18 17 17 4 2 5" xfId="14043" xr:uid="{00000000-0005-0000-0000-00001C510000}"/>
    <cellStyle name="Normal 18 17 17 4 2 6" xfId="14044" xr:uid="{00000000-0005-0000-0000-00001D510000}"/>
    <cellStyle name="Normal 18 17 17 4 3" xfId="14045" xr:uid="{00000000-0005-0000-0000-00001E510000}"/>
    <cellStyle name="Normal 18 17 17 4 3 2" xfId="14046" xr:uid="{00000000-0005-0000-0000-00001F510000}"/>
    <cellStyle name="Normal 18 17 17 4 3 2 2" xfId="14047" xr:uid="{00000000-0005-0000-0000-000020510000}"/>
    <cellStyle name="Normal 18 17 17 4 3 2 3" xfId="14048" xr:uid="{00000000-0005-0000-0000-000021510000}"/>
    <cellStyle name="Normal 18 17 17 4 3 3" xfId="14049" xr:uid="{00000000-0005-0000-0000-000022510000}"/>
    <cellStyle name="Normal 18 17 17 4 3 4" xfId="14050" xr:uid="{00000000-0005-0000-0000-000023510000}"/>
    <cellStyle name="Normal 18 17 17 4 3 5" xfId="14051" xr:uid="{00000000-0005-0000-0000-000024510000}"/>
    <cellStyle name="Normal 18 17 17 4 3 6" xfId="14052" xr:uid="{00000000-0005-0000-0000-000025510000}"/>
    <cellStyle name="Normal 18 17 17 4 4" xfId="14053" xr:uid="{00000000-0005-0000-0000-000026510000}"/>
    <cellStyle name="Normal 18 17 17 4 4 2" xfId="14054" xr:uid="{00000000-0005-0000-0000-000027510000}"/>
    <cellStyle name="Normal 18 17 17 4 4 3" xfId="14055" xr:uid="{00000000-0005-0000-0000-000028510000}"/>
    <cellStyle name="Normal 18 17 17 4 5" xfId="14056" xr:uid="{00000000-0005-0000-0000-000029510000}"/>
    <cellStyle name="Normal 18 17 17 4 6" xfId="14057" xr:uid="{00000000-0005-0000-0000-00002A510000}"/>
    <cellStyle name="Normal 18 17 17 4 7" xfId="14058" xr:uid="{00000000-0005-0000-0000-00002B510000}"/>
    <cellStyle name="Normal 18 17 17 4 8" xfId="14059" xr:uid="{00000000-0005-0000-0000-00002C510000}"/>
    <cellStyle name="Normal 18 17 17 5" xfId="14060" xr:uid="{00000000-0005-0000-0000-00002D510000}"/>
    <cellStyle name="Normal 18 17 17 5 2" xfId="14061" xr:uid="{00000000-0005-0000-0000-00002E510000}"/>
    <cellStyle name="Normal 18 17 17 5 2 2" xfId="14062" xr:uid="{00000000-0005-0000-0000-00002F510000}"/>
    <cellStyle name="Normal 18 17 17 5 2 2 2" xfId="14063" xr:uid="{00000000-0005-0000-0000-000030510000}"/>
    <cellStyle name="Normal 18 17 17 5 2 2 3" xfId="14064" xr:uid="{00000000-0005-0000-0000-000031510000}"/>
    <cellStyle name="Normal 18 17 17 5 2 2 4" xfId="14065" xr:uid="{00000000-0005-0000-0000-000032510000}"/>
    <cellStyle name="Normal 18 17 17 5 2 2 5" xfId="14066" xr:uid="{00000000-0005-0000-0000-000033510000}"/>
    <cellStyle name="Normal 18 17 17 5 2 3" xfId="14067" xr:uid="{00000000-0005-0000-0000-000034510000}"/>
    <cellStyle name="Normal 18 17 17 5 2 4" xfId="14068" xr:uid="{00000000-0005-0000-0000-000035510000}"/>
    <cellStyle name="Normal 18 17 17 5 2 5" xfId="14069" xr:uid="{00000000-0005-0000-0000-000036510000}"/>
    <cellStyle name="Normal 18 17 17 5 2 6" xfId="14070" xr:uid="{00000000-0005-0000-0000-000037510000}"/>
    <cellStyle name="Normal 18 17 17 5 3" xfId="14071" xr:uid="{00000000-0005-0000-0000-000038510000}"/>
    <cellStyle name="Normal 18 17 17 5 3 2" xfId="14072" xr:uid="{00000000-0005-0000-0000-000039510000}"/>
    <cellStyle name="Normal 18 17 17 5 3 2 2" xfId="14073" xr:uid="{00000000-0005-0000-0000-00003A510000}"/>
    <cellStyle name="Normal 18 17 17 5 3 2 3" xfId="14074" xr:uid="{00000000-0005-0000-0000-00003B510000}"/>
    <cellStyle name="Normal 18 17 17 5 3 3" xfId="14075" xr:uid="{00000000-0005-0000-0000-00003C510000}"/>
    <cellStyle name="Normal 18 17 17 5 3 4" xfId="14076" xr:uid="{00000000-0005-0000-0000-00003D510000}"/>
    <cellStyle name="Normal 18 17 17 5 3 5" xfId="14077" xr:uid="{00000000-0005-0000-0000-00003E510000}"/>
    <cellStyle name="Normal 18 17 17 5 3 6" xfId="14078" xr:uid="{00000000-0005-0000-0000-00003F510000}"/>
    <cellStyle name="Normal 18 17 17 5 4" xfId="14079" xr:uid="{00000000-0005-0000-0000-000040510000}"/>
    <cellStyle name="Normal 18 17 17 5 4 2" xfId="14080" xr:uid="{00000000-0005-0000-0000-000041510000}"/>
    <cellStyle name="Normal 18 17 17 5 4 3" xfId="14081" xr:uid="{00000000-0005-0000-0000-000042510000}"/>
    <cellStyle name="Normal 18 17 17 5 5" xfId="14082" xr:uid="{00000000-0005-0000-0000-000043510000}"/>
    <cellStyle name="Normal 18 17 17 5 6" xfId="14083" xr:uid="{00000000-0005-0000-0000-000044510000}"/>
    <cellStyle name="Normal 18 17 17 5 7" xfId="14084" xr:uid="{00000000-0005-0000-0000-000045510000}"/>
    <cellStyle name="Normal 18 17 17 5 8" xfId="14085" xr:uid="{00000000-0005-0000-0000-000046510000}"/>
    <cellStyle name="Normal 18 17 17 6" xfId="14086" xr:uid="{00000000-0005-0000-0000-000047510000}"/>
    <cellStyle name="Normal 18 17 17 7" xfId="14087" xr:uid="{00000000-0005-0000-0000-000048510000}"/>
    <cellStyle name="Normal 18 17 2" xfId="14088" xr:uid="{00000000-0005-0000-0000-000049510000}"/>
    <cellStyle name="Normal 18 17 2 2" xfId="14089" xr:uid="{00000000-0005-0000-0000-00004A510000}"/>
    <cellStyle name="Normal 18 17 2 2 2" xfId="14090" xr:uid="{00000000-0005-0000-0000-00004B510000}"/>
    <cellStyle name="Normal 18 17 2 2 2 2" xfId="14091" xr:uid="{00000000-0005-0000-0000-00004C510000}"/>
    <cellStyle name="Normal 18 17 2 2 3" xfId="14092" xr:uid="{00000000-0005-0000-0000-00004D510000}"/>
    <cellStyle name="Normal 18 17 2 2 4" xfId="14093" xr:uid="{00000000-0005-0000-0000-00004E510000}"/>
    <cellStyle name="Normal 18 17 2 3" xfId="14094" xr:uid="{00000000-0005-0000-0000-00004F510000}"/>
    <cellStyle name="Normal 18 17 2 4" xfId="14095" xr:uid="{00000000-0005-0000-0000-000050510000}"/>
    <cellStyle name="Normal 18 17 2 4 2" xfId="14096" xr:uid="{00000000-0005-0000-0000-000051510000}"/>
    <cellStyle name="Normal 18 17 2 4 2 2" xfId="14097" xr:uid="{00000000-0005-0000-0000-000052510000}"/>
    <cellStyle name="Normal 18 17 2 4 2 2 2" xfId="14098" xr:uid="{00000000-0005-0000-0000-000053510000}"/>
    <cellStyle name="Normal 18 17 2 4 2 2 3" xfId="14099" xr:uid="{00000000-0005-0000-0000-000054510000}"/>
    <cellStyle name="Normal 18 17 2 4 2 2 4" xfId="14100" xr:uid="{00000000-0005-0000-0000-000055510000}"/>
    <cellStyle name="Normal 18 17 2 4 2 2 5" xfId="14101" xr:uid="{00000000-0005-0000-0000-000056510000}"/>
    <cellStyle name="Normal 18 17 2 4 2 3" xfId="14102" xr:uid="{00000000-0005-0000-0000-000057510000}"/>
    <cellStyle name="Normal 18 17 2 4 2 4" xfId="14103" xr:uid="{00000000-0005-0000-0000-000058510000}"/>
    <cellStyle name="Normal 18 17 2 4 2 5" xfId="14104" xr:uid="{00000000-0005-0000-0000-000059510000}"/>
    <cellStyle name="Normal 18 17 2 4 2 6" xfId="14105" xr:uid="{00000000-0005-0000-0000-00005A510000}"/>
    <cellStyle name="Normal 18 17 2 4 3" xfId="14106" xr:uid="{00000000-0005-0000-0000-00005B510000}"/>
    <cellStyle name="Normal 18 17 2 4 3 2" xfId="14107" xr:uid="{00000000-0005-0000-0000-00005C510000}"/>
    <cellStyle name="Normal 18 17 2 4 3 2 2" xfId="14108" xr:uid="{00000000-0005-0000-0000-00005D510000}"/>
    <cellStyle name="Normal 18 17 2 4 3 2 3" xfId="14109" xr:uid="{00000000-0005-0000-0000-00005E510000}"/>
    <cellStyle name="Normal 18 17 2 4 3 3" xfId="14110" xr:uid="{00000000-0005-0000-0000-00005F510000}"/>
    <cellStyle name="Normal 18 17 2 4 3 4" xfId="14111" xr:uid="{00000000-0005-0000-0000-000060510000}"/>
    <cellStyle name="Normal 18 17 2 4 3 5" xfId="14112" xr:uid="{00000000-0005-0000-0000-000061510000}"/>
    <cellStyle name="Normal 18 17 2 4 3 6" xfId="14113" xr:uid="{00000000-0005-0000-0000-000062510000}"/>
    <cellStyle name="Normal 18 17 2 4 4" xfId="14114" xr:uid="{00000000-0005-0000-0000-000063510000}"/>
    <cellStyle name="Normal 18 17 2 4 4 2" xfId="14115" xr:uid="{00000000-0005-0000-0000-000064510000}"/>
    <cellStyle name="Normal 18 17 2 4 4 3" xfId="14116" xr:uid="{00000000-0005-0000-0000-000065510000}"/>
    <cellStyle name="Normal 18 17 2 4 5" xfId="14117" xr:uid="{00000000-0005-0000-0000-000066510000}"/>
    <cellStyle name="Normal 18 17 2 4 6" xfId="14118" xr:uid="{00000000-0005-0000-0000-000067510000}"/>
    <cellStyle name="Normal 18 17 2 4 7" xfId="14119" xr:uid="{00000000-0005-0000-0000-000068510000}"/>
    <cellStyle name="Normal 18 17 2 4 8" xfId="14120" xr:uid="{00000000-0005-0000-0000-000069510000}"/>
    <cellStyle name="Normal 18 17 2 5" xfId="14121" xr:uid="{00000000-0005-0000-0000-00006A510000}"/>
    <cellStyle name="Normal 18 17 2 5 2" xfId="14122" xr:uid="{00000000-0005-0000-0000-00006B510000}"/>
    <cellStyle name="Normal 18 17 2 5 2 2" xfId="14123" xr:uid="{00000000-0005-0000-0000-00006C510000}"/>
    <cellStyle name="Normal 18 17 2 5 2 2 2" xfId="14124" xr:uid="{00000000-0005-0000-0000-00006D510000}"/>
    <cellStyle name="Normal 18 17 2 5 2 2 3" xfId="14125" xr:uid="{00000000-0005-0000-0000-00006E510000}"/>
    <cellStyle name="Normal 18 17 2 5 2 2 4" xfId="14126" xr:uid="{00000000-0005-0000-0000-00006F510000}"/>
    <cellStyle name="Normal 18 17 2 5 2 2 5" xfId="14127" xr:uid="{00000000-0005-0000-0000-000070510000}"/>
    <cellStyle name="Normal 18 17 2 5 2 3" xfId="14128" xr:uid="{00000000-0005-0000-0000-000071510000}"/>
    <cellStyle name="Normal 18 17 2 5 2 4" xfId="14129" xr:uid="{00000000-0005-0000-0000-000072510000}"/>
    <cellStyle name="Normal 18 17 2 5 2 5" xfId="14130" xr:uid="{00000000-0005-0000-0000-000073510000}"/>
    <cellStyle name="Normal 18 17 2 5 2 6" xfId="14131" xr:uid="{00000000-0005-0000-0000-000074510000}"/>
    <cellStyle name="Normal 18 17 2 5 3" xfId="14132" xr:uid="{00000000-0005-0000-0000-000075510000}"/>
    <cellStyle name="Normal 18 17 2 5 3 2" xfId="14133" xr:uid="{00000000-0005-0000-0000-000076510000}"/>
    <cellStyle name="Normal 18 17 2 5 3 2 2" xfId="14134" xr:uid="{00000000-0005-0000-0000-000077510000}"/>
    <cellStyle name="Normal 18 17 2 5 3 2 3" xfId="14135" xr:uid="{00000000-0005-0000-0000-000078510000}"/>
    <cellStyle name="Normal 18 17 2 5 3 3" xfId="14136" xr:uid="{00000000-0005-0000-0000-000079510000}"/>
    <cellStyle name="Normal 18 17 2 5 3 4" xfId="14137" xr:uid="{00000000-0005-0000-0000-00007A510000}"/>
    <cellStyle name="Normal 18 17 2 5 3 5" xfId="14138" xr:uid="{00000000-0005-0000-0000-00007B510000}"/>
    <cellStyle name="Normal 18 17 2 5 3 6" xfId="14139" xr:uid="{00000000-0005-0000-0000-00007C510000}"/>
    <cellStyle name="Normal 18 17 2 5 4" xfId="14140" xr:uid="{00000000-0005-0000-0000-00007D510000}"/>
    <cellStyle name="Normal 18 17 2 5 4 2" xfId="14141" xr:uid="{00000000-0005-0000-0000-00007E510000}"/>
    <cellStyle name="Normal 18 17 2 5 4 3" xfId="14142" xr:uid="{00000000-0005-0000-0000-00007F510000}"/>
    <cellStyle name="Normal 18 17 2 5 5" xfId="14143" xr:uid="{00000000-0005-0000-0000-000080510000}"/>
    <cellStyle name="Normal 18 17 2 5 6" xfId="14144" xr:uid="{00000000-0005-0000-0000-000081510000}"/>
    <cellStyle name="Normal 18 17 2 5 7" xfId="14145" xr:uid="{00000000-0005-0000-0000-000082510000}"/>
    <cellStyle name="Normal 18 17 2 5 8" xfId="14146" xr:uid="{00000000-0005-0000-0000-000083510000}"/>
    <cellStyle name="Normal 18 17 2 6" xfId="14147" xr:uid="{00000000-0005-0000-0000-000084510000}"/>
    <cellStyle name="Normal 18 17 2 7" xfId="14148" xr:uid="{00000000-0005-0000-0000-000085510000}"/>
    <cellStyle name="Normal 18 17 3" xfId="14149" xr:uid="{00000000-0005-0000-0000-000086510000}"/>
    <cellStyle name="Normal 18 17 3 2" xfId="14150" xr:uid="{00000000-0005-0000-0000-000087510000}"/>
    <cellStyle name="Normal 18 17 3 2 2" xfId="14151" xr:uid="{00000000-0005-0000-0000-000088510000}"/>
    <cellStyle name="Normal 18 17 3 2 2 2" xfId="14152" xr:uid="{00000000-0005-0000-0000-000089510000}"/>
    <cellStyle name="Normal 18 17 3 2 3" xfId="14153" xr:uid="{00000000-0005-0000-0000-00008A510000}"/>
    <cellStyle name="Normal 18 17 3 2 4" xfId="14154" xr:uid="{00000000-0005-0000-0000-00008B510000}"/>
    <cellStyle name="Normal 18 17 3 3" xfId="14155" xr:uid="{00000000-0005-0000-0000-00008C510000}"/>
    <cellStyle name="Normal 18 17 3 4" xfId="14156" xr:uid="{00000000-0005-0000-0000-00008D510000}"/>
    <cellStyle name="Normal 18 17 3 4 2" xfId="14157" xr:uid="{00000000-0005-0000-0000-00008E510000}"/>
    <cellStyle name="Normal 18 17 3 4 2 2" xfId="14158" xr:uid="{00000000-0005-0000-0000-00008F510000}"/>
    <cellStyle name="Normal 18 17 3 4 2 2 2" xfId="14159" xr:uid="{00000000-0005-0000-0000-000090510000}"/>
    <cellStyle name="Normal 18 17 3 4 2 2 3" xfId="14160" xr:uid="{00000000-0005-0000-0000-000091510000}"/>
    <cellStyle name="Normal 18 17 3 4 2 2 4" xfId="14161" xr:uid="{00000000-0005-0000-0000-000092510000}"/>
    <cellStyle name="Normal 18 17 3 4 2 2 5" xfId="14162" xr:uid="{00000000-0005-0000-0000-000093510000}"/>
    <cellStyle name="Normal 18 17 3 4 2 3" xfId="14163" xr:uid="{00000000-0005-0000-0000-000094510000}"/>
    <cellStyle name="Normal 18 17 3 4 2 4" xfId="14164" xr:uid="{00000000-0005-0000-0000-000095510000}"/>
    <cellStyle name="Normal 18 17 3 4 2 5" xfId="14165" xr:uid="{00000000-0005-0000-0000-000096510000}"/>
    <cellStyle name="Normal 18 17 3 4 2 6" xfId="14166" xr:uid="{00000000-0005-0000-0000-000097510000}"/>
    <cellStyle name="Normal 18 17 3 4 3" xfId="14167" xr:uid="{00000000-0005-0000-0000-000098510000}"/>
    <cellStyle name="Normal 18 17 3 4 3 2" xfId="14168" xr:uid="{00000000-0005-0000-0000-000099510000}"/>
    <cellStyle name="Normal 18 17 3 4 3 2 2" xfId="14169" xr:uid="{00000000-0005-0000-0000-00009A510000}"/>
    <cellStyle name="Normal 18 17 3 4 3 2 3" xfId="14170" xr:uid="{00000000-0005-0000-0000-00009B510000}"/>
    <cellStyle name="Normal 18 17 3 4 3 3" xfId="14171" xr:uid="{00000000-0005-0000-0000-00009C510000}"/>
    <cellStyle name="Normal 18 17 3 4 3 4" xfId="14172" xr:uid="{00000000-0005-0000-0000-00009D510000}"/>
    <cellStyle name="Normal 18 17 3 4 3 5" xfId="14173" xr:uid="{00000000-0005-0000-0000-00009E510000}"/>
    <cellStyle name="Normal 18 17 3 4 3 6" xfId="14174" xr:uid="{00000000-0005-0000-0000-00009F510000}"/>
    <cellStyle name="Normal 18 17 3 4 4" xfId="14175" xr:uid="{00000000-0005-0000-0000-0000A0510000}"/>
    <cellStyle name="Normal 18 17 3 4 4 2" xfId="14176" xr:uid="{00000000-0005-0000-0000-0000A1510000}"/>
    <cellStyle name="Normal 18 17 3 4 4 3" xfId="14177" xr:uid="{00000000-0005-0000-0000-0000A2510000}"/>
    <cellStyle name="Normal 18 17 3 4 5" xfId="14178" xr:uid="{00000000-0005-0000-0000-0000A3510000}"/>
    <cellStyle name="Normal 18 17 3 4 6" xfId="14179" xr:uid="{00000000-0005-0000-0000-0000A4510000}"/>
    <cellStyle name="Normal 18 17 3 4 7" xfId="14180" xr:uid="{00000000-0005-0000-0000-0000A5510000}"/>
    <cellStyle name="Normal 18 17 3 4 8" xfId="14181" xr:uid="{00000000-0005-0000-0000-0000A6510000}"/>
    <cellStyle name="Normal 18 17 3 5" xfId="14182" xr:uid="{00000000-0005-0000-0000-0000A7510000}"/>
    <cellStyle name="Normal 18 17 3 5 2" xfId="14183" xr:uid="{00000000-0005-0000-0000-0000A8510000}"/>
    <cellStyle name="Normal 18 17 3 5 2 2" xfId="14184" xr:uid="{00000000-0005-0000-0000-0000A9510000}"/>
    <cellStyle name="Normal 18 17 3 5 2 2 2" xfId="14185" xr:uid="{00000000-0005-0000-0000-0000AA510000}"/>
    <cellStyle name="Normal 18 17 3 5 2 2 3" xfId="14186" xr:uid="{00000000-0005-0000-0000-0000AB510000}"/>
    <cellStyle name="Normal 18 17 3 5 2 2 4" xfId="14187" xr:uid="{00000000-0005-0000-0000-0000AC510000}"/>
    <cellStyle name="Normal 18 17 3 5 2 2 5" xfId="14188" xr:uid="{00000000-0005-0000-0000-0000AD510000}"/>
    <cellStyle name="Normal 18 17 3 5 2 3" xfId="14189" xr:uid="{00000000-0005-0000-0000-0000AE510000}"/>
    <cellStyle name="Normal 18 17 3 5 2 4" xfId="14190" xr:uid="{00000000-0005-0000-0000-0000AF510000}"/>
    <cellStyle name="Normal 18 17 3 5 2 5" xfId="14191" xr:uid="{00000000-0005-0000-0000-0000B0510000}"/>
    <cellStyle name="Normal 18 17 3 5 2 6" xfId="14192" xr:uid="{00000000-0005-0000-0000-0000B1510000}"/>
    <cellStyle name="Normal 18 17 3 5 3" xfId="14193" xr:uid="{00000000-0005-0000-0000-0000B2510000}"/>
    <cellStyle name="Normal 18 17 3 5 3 2" xfId="14194" xr:uid="{00000000-0005-0000-0000-0000B3510000}"/>
    <cellStyle name="Normal 18 17 3 5 3 2 2" xfId="14195" xr:uid="{00000000-0005-0000-0000-0000B4510000}"/>
    <cellStyle name="Normal 18 17 3 5 3 2 3" xfId="14196" xr:uid="{00000000-0005-0000-0000-0000B5510000}"/>
    <cellStyle name="Normal 18 17 3 5 3 3" xfId="14197" xr:uid="{00000000-0005-0000-0000-0000B6510000}"/>
    <cellStyle name="Normal 18 17 3 5 3 4" xfId="14198" xr:uid="{00000000-0005-0000-0000-0000B7510000}"/>
    <cellStyle name="Normal 18 17 3 5 3 5" xfId="14199" xr:uid="{00000000-0005-0000-0000-0000B8510000}"/>
    <cellStyle name="Normal 18 17 3 5 3 6" xfId="14200" xr:uid="{00000000-0005-0000-0000-0000B9510000}"/>
    <cellStyle name="Normal 18 17 3 5 4" xfId="14201" xr:uid="{00000000-0005-0000-0000-0000BA510000}"/>
    <cellStyle name="Normal 18 17 3 5 4 2" xfId="14202" xr:uid="{00000000-0005-0000-0000-0000BB510000}"/>
    <cellStyle name="Normal 18 17 3 5 4 3" xfId="14203" xr:uid="{00000000-0005-0000-0000-0000BC510000}"/>
    <cellStyle name="Normal 18 17 3 5 5" xfId="14204" xr:uid="{00000000-0005-0000-0000-0000BD510000}"/>
    <cellStyle name="Normal 18 17 3 5 6" xfId="14205" xr:uid="{00000000-0005-0000-0000-0000BE510000}"/>
    <cellStyle name="Normal 18 17 3 5 7" xfId="14206" xr:uid="{00000000-0005-0000-0000-0000BF510000}"/>
    <cellStyle name="Normal 18 17 3 5 8" xfId="14207" xr:uid="{00000000-0005-0000-0000-0000C0510000}"/>
    <cellStyle name="Normal 18 17 3 6" xfId="14208" xr:uid="{00000000-0005-0000-0000-0000C1510000}"/>
    <cellStyle name="Normal 18 17 3 7" xfId="14209" xr:uid="{00000000-0005-0000-0000-0000C2510000}"/>
    <cellStyle name="Normal 18 17 4" xfId="14210" xr:uid="{00000000-0005-0000-0000-0000C3510000}"/>
    <cellStyle name="Normal 18 17 4 2" xfId="14211" xr:uid="{00000000-0005-0000-0000-0000C4510000}"/>
    <cellStyle name="Normal 18 17 4 2 2" xfId="14212" xr:uid="{00000000-0005-0000-0000-0000C5510000}"/>
    <cellStyle name="Normal 18 17 4 2 2 2" xfId="14213" xr:uid="{00000000-0005-0000-0000-0000C6510000}"/>
    <cellStyle name="Normal 18 17 4 2 3" xfId="14214" xr:uid="{00000000-0005-0000-0000-0000C7510000}"/>
    <cellStyle name="Normal 18 17 4 2 4" xfId="14215" xr:uid="{00000000-0005-0000-0000-0000C8510000}"/>
    <cellStyle name="Normal 18 17 4 3" xfId="14216" xr:uid="{00000000-0005-0000-0000-0000C9510000}"/>
    <cellStyle name="Normal 18 17 4 4" xfId="14217" xr:uid="{00000000-0005-0000-0000-0000CA510000}"/>
    <cellStyle name="Normal 18 17 4 4 2" xfId="14218" xr:uid="{00000000-0005-0000-0000-0000CB510000}"/>
    <cellStyle name="Normal 18 17 4 4 2 2" xfId="14219" xr:uid="{00000000-0005-0000-0000-0000CC510000}"/>
    <cellStyle name="Normal 18 17 4 4 2 2 2" xfId="14220" xr:uid="{00000000-0005-0000-0000-0000CD510000}"/>
    <cellStyle name="Normal 18 17 4 4 2 2 3" xfId="14221" xr:uid="{00000000-0005-0000-0000-0000CE510000}"/>
    <cellStyle name="Normal 18 17 4 4 2 2 4" xfId="14222" xr:uid="{00000000-0005-0000-0000-0000CF510000}"/>
    <cellStyle name="Normal 18 17 4 4 2 2 5" xfId="14223" xr:uid="{00000000-0005-0000-0000-0000D0510000}"/>
    <cellStyle name="Normal 18 17 4 4 2 3" xfId="14224" xr:uid="{00000000-0005-0000-0000-0000D1510000}"/>
    <cellStyle name="Normal 18 17 4 4 2 4" xfId="14225" xr:uid="{00000000-0005-0000-0000-0000D2510000}"/>
    <cellStyle name="Normal 18 17 4 4 2 5" xfId="14226" xr:uid="{00000000-0005-0000-0000-0000D3510000}"/>
    <cellStyle name="Normal 18 17 4 4 2 6" xfId="14227" xr:uid="{00000000-0005-0000-0000-0000D4510000}"/>
    <cellStyle name="Normal 18 17 4 4 3" xfId="14228" xr:uid="{00000000-0005-0000-0000-0000D5510000}"/>
    <cellStyle name="Normal 18 17 4 4 3 2" xfId="14229" xr:uid="{00000000-0005-0000-0000-0000D6510000}"/>
    <cellStyle name="Normal 18 17 4 4 3 2 2" xfId="14230" xr:uid="{00000000-0005-0000-0000-0000D7510000}"/>
    <cellStyle name="Normal 18 17 4 4 3 2 3" xfId="14231" xr:uid="{00000000-0005-0000-0000-0000D8510000}"/>
    <cellStyle name="Normal 18 17 4 4 3 3" xfId="14232" xr:uid="{00000000-0005-0000-0000-0000D9510000}"/>
    <cellStyle name="Normal 18 17 4 4 3 4" xfId="14233" xr:uid="{00000000-0005-0000-0000-0000DA510000}"/>
    <cellStyle name="Normal 18 17 4 4 3 5" xfId="14234" xr:uid="{00000000-0005-0000-0000-0000DB510000}"/>
    <cellStyle name="Normal 18 17 4 4 3 6" xfId="14235" xr:uid="{00000000-0005-0000-0000-0000DC510000}"/>
    <cellStyle name="Normal 18 17 4 4 4" xfId="14236" xr:uid="{00000000-0005-0000-0000-0000DD510000}"/>
    <cellStyle name="Normal 18 17 4 4 4 2" xfId="14237" xr:uid="{00000000-0005-0000-0000-0000DE510000}"/>
    <cellStyle name="Normal 18 17 4 4 4 3" xfId="14238" xr:uid="{00000000-0005-0000-0000-0000DF510000}"/>
    <cellStyle name="Normal 18 17 4 4 5" xfId="14239" xr:uid="{00000000-0005-0000-0000-0000E0510000}"/>
    <cellStyle name="Normal 18 17 4 4 6" xfId="14240" xr:uid="{00000000-0005-0000-0000-0000E1510000}"/>
    <cellStyle name="Normal 18 17 4 4 7" xfId="14241" xr:uid="{00000000-0005-0000-0000-0000E2510000}"/>
    <cellStyle name="Normal 18 17 4 4 8" xfId="14242" xr:uid="{00000000-0005-0000-0000-0000E3510000}"/>
    <cellStyle name="Normal 18 17 4 5" xfId="14243" xr:uid="{00000000-0005-0000-0000-0000E4510000}"/>
    <cellStyle name="Normal 18 17 4 5 2" xfId="14244" xr:uid="{00000000-0005-0000-0000-0000E5510000}"/>
    <cellStyle name="Normal 18 17 4 5 2 2" xfId="14245" xr:uid="{00000000-0005-0000-0000-0000E6510000}"/>
    <cellStyle name="Normal 18 17 4 5 2 2 2" xfId="14246" xr:uid="{00000000-0005-0000-0000-0000E7510000}"/>
    <cellStyle name="Normal 18 17 4 5 2 2 3" xfId="14247" xr:uid="{00000000-0005-0000-0000-0000E8510000}"/>
    <cellStyle name="Normal 18 17 4 5 2 2 4" xfId="14248" xr:uid="{00000000-0005-0000-0000-0000E9510000}"/>
    <cellStyle name="Normal 18 17 4 5 2 2 5" xfId="14249" xr:uid="{00000000-0005-0000-0000-0000EA510000}"/>
    <cellStyle name="Normal 18 17 4 5 2 3" xfId="14250" xr:uid="{00000000-0005-0000-0000-0000EB510000}"/>
    <cellStyle name="Normal 18 17 4 5 2 4" xfId="14251" xr:uid="{00000000-0005-0000-0000-0000EC510000}"/>
    <cellStyle name="Normal 18 17 4 5 2 5" xfId="14252" xr:uid="{00000000-0005-0000-0000-0000ED510000}"/>
    <cellStyle name="Normal 18 17 4 5 2 6" xfId="14253" xr:uid="{00000000-0005-0000-0000-0000EE510000}"/>
    <cellStyle name="Normal 18 17 4 5 3" xfId="14254" xr:uid="{00000000-0005-0000-0000-0000EF510000}"/>
    <cellStyle name="Normal 18 17 4 5 3 2" xfId="14255" xr:uid="{00000000-0005-0000-0000-0000F0510000}"/>
    <cellStyle name="Normal 18 17 4 5 3 2 2" xfId="14256" xr:uid="{00000000-0005-0000-0000-0000F1510000}"/>
    <cellStyle name="Normal 18 17 4 5 3 2 3" xfId="14257" xr:uid="{00000000-0005-0000-0000-0000F2510000}"/>
    <cellStyle name="Normal 18 17 4 5 3 3" xfId="14258" xr:uid="{00000000-0005-0000-0000-0000F3510000}"/>
    <cellStyle name="Normal 18 17 4 5 3 4" xfId="14259" xr:uid="{00000000-0005-0000-0000-0000F4510000}"/>
    <cellStyle name="Normal 18 17 4 5 3 5" xfId="14260" xr:uid="{00000000-0005-0000-0000-0000F5510000}"/>
    <cellStyle name="Normal 18 17 4 5 3 6" xfId="14261" xr:uid="{00000000-0005-0000-0000-0000F6510000}"/>
    <cellStyle name="Normal 18 17 4 5 4" xfId="14262" xr:uid="{00000000-0005-0000-0000-0000F7510000}"/>
    <cellStyle name="Normal 18 17 4 5 4 2" xfId="14263" xr:uid="{00000000-0005-0000-0000-0000F8510000}"/>
    <cellStyle name="Normal 18 17 4 5 4 3" xfId="14264" xr:uid="{00000000-0005-0000-0000-0000F9510000}"/>
    <cellStyle name="Normal 18 17 4 5 5" xfId="14265" xr:uid="{00000000-0005-0000-0000-0000FA510000}"/>
    <cellStyle name="Normal 18 17 4 5 6" xfId="14266" xr:uid="{00000000-0005-0000-0000-0000FB510000}"/>
    <cellStyle name="Normal 18 17 4 5 7" xfId="14267" xr:uid="{00000000-0005-0000-0000-0000FC510000}"/>
    <cellStyle name="Normal 18 17 4 5 8" xfId="14268" xr:uid="{00000000-0005-0000-0000-0000FD510000}"/>
    <cellStyle name="Normal 18 17 4 6" xfId="14269" xr:uid="{00000000-0005-0000-0000-0000FE510000}"/>
    <cellStyle name="Normal 18 17 4 7" xfId="14270" xr:uid="{00000000-0005-0000-0000-0000FF510000}"/>
    <cellStyle name="Normal 18 17 5" xfId="14271" xr:uid="{00000000-0005-0000-0000-000000520000}"/>
    <cellStyle name="Normal 18 17 5 2" xfId="14272" xr:uid="{00000000-0005-0000-0000-000001520000}"/>
    <cellStyle name="Normal 18 17 5 2 2" xfId="14273" xr:uid="{00000000-0005-0000-0000-000002520000}"/>
    <cellStyle name="Normal 18 17 5 2 2 2" xfId="14274" xr:uid="{00000000-0005-0000-0000-000003520000}"/>
    <cellStyle name="Normal 18 17 5 2 3" xfId="14275" xr:uid="{00000000-0005-0000-0000-000004520000}"/>
    <cellStyle name="Normal 18 17 5 2 4" xfId="14276" xr:uid="{00000000-0005-0000-0000-000005520000}"/>
    <cellStyle name="Normal 18 17 5 3" xfId="14277" xr:uid="{00000000-0005-0000-0000-000006520000}"/>
    <cellStyle name="Normal 18 17 5 4" xfId="14278" xr:uid="{00000000-0005-0000-0000-000007520000}"/>
    <cellStyle name="Normal 18 17 5 4 2" xfId="14279" xr:uid="{00000000-0005-0000-0000-000008520000}"/>
    <cellStyle name="Normal 18 17 5 4 2 2" xfId="14280" xr:uid="{00000000-0005-0000-0000-000009520000}"/>
    <cellStyle name="Normal 18 17 5 4 2 2 2" xfId="14281" xr:uid="{00000000-0005-0000-0000-00000A520000}"/>
    <cellStyle name="Normal 18 17 5 4 2 2 3" xfId="14282" xr:uid="{00000000-0005-0000-0000-00000B520000}"/>
    <cellStyle name="Normal 18 17 5 4 2 2 4" xfId="14283" xr:uid="{00000000-0005-0000-0000-00000C520000}"/>
    <cellStyle name="Normal 18 17 5 4 2 2 5" xfId="14284" xr:uid="{00000000-0005-0000-0000-00000D520000}"/>
    <cellStyle name="Normal 18 17 5 4 2 3" xfId="14285" xr:uid="{00000000-0005-0000-0000-00000E520000}"/>
    <cellStyle name="Normal 18 17 5 4 2 4" xfId="14286" xr:uid="{00000000-0005-0000-0000-00000F520000}"/>
    <cellStyle name="Normal 18 17 5 4 2 5" xfId="14287" xr:uid="{00000000-0005-0000-0000-000010520000}"/>
    <cellStyle name="Normal 18 17 5 4 2 6" xfId="14288" xr:uid="{00000000-0005-0000-0000-000011520000}"/>
    <cellStyle name="Normal 18 17 5 4 3" xfId="14289" xr:uid="{00000000-0005-0000-0000-000012520000}"/>
    <cellStyle name="Normal 18 17 5 4 3 2" xfId="14290" xr:uid="{00000000-0005-0000-0000-000013520000}"/>
    <cellStyle name="Normal 18 17 5 4 3 2 2" xfId="14291" xr:uid="{00000000-0005-0000-0000-000014520000}"/>
    <cellStyle name="Normal 18 17 5 4 3 2 3" xfId="14292" xr:uid="{00000000-0005-0000-0000-000015520000}"/>
    <cellStyle name="Normal 18 17 5 4 3 3" xfId="14293" xr:uid="{00000000-0005-0000-0000-000016520000}"/>
    <cellStyle name="Normal 18 17 5 4 3 4" xfId="14294" xr:uid="{00000000-0005-0000-0000-000017520000}"/>
    <cellStyle name="Normal 18 17 5 4 3 5" xfId="14295" xr:uid="{00000000-0005-0000-0000-000018520000}"/>
    <cellStyle name="Normal 18 17 5 4 3 6" xfId="14296" xr:uid="{00000000-0005-0000-0000-000019520000}"/>
    <cellStyle name="Normal 18 17 5 4 4" xfId="14297" xr:uid="{00000000-0005-0000-0000-00001A520000}"/>
    <cellStyle name="Normal 18 17 5 4 4 2" xfId="14298" xr:uid="{00000000-0005-0000-0000-00001B520000}"/>
    <cellStyle name="Normal 18 17 5 4 4 3" xfId="14299" xr:uid="{00000000-0005-0000-0000-00001C520000}"/>
    <cellStyle name="Normal 18 17 5 4 5" xfId="14300" xr:uid="{00000000-0005-0000-0000-00001D520000}"/>
    <cellStyle name="Normal 18 17 5 4 6" xfId="14301" xr:uid="{00000000-0005-0000-0000-00001E520000}"/>
    <cellStyle name="Normal 18 17 5 4 7" xfId="14302" xr:uid="{00000000-0005-0000-0000-00001F520000}"/>
    <cellStyle name="Normal 18 17 5 4 8" xfId="14303" xr:uid="{00000000-0005-0000-0000-000020520000}"/>
    <cellStyle name="Normal 18 17 5 5" xfId="14304" xr:uid="{00000000-0005-0000-0000-000021520000}"/>
    <cellStyle name="Normal 18 17 5 5 2" xfId="14305" xr:uid="{00000000-0005-0000-0000-000022520000}"/>
    <cellStyle name="Normal 18 17 5 5 2 2" xfId="14306" xr:uid="{00000000-0005-0000-0000-000023520000}"/>
    <cellStyle name="Normal 18 17 5 5 2 2 2" xfId="14307" xr:uid="{00000000-0005-0000-0000-000024520000}"/>
    <cellStyle name="Normal 18 17 5 5 2 2 3" xfId="14308" xr:uid="{00000000-0005-0000-0000-000025520000}"/>
    <cellStyle name="Normal 18 17 5 5 2 2 4" xfId="14309" xr:uid="{00000000-0005-0000-0000-000026520000}"/>
    <cellStyle name="Normal 18 17 5 5 2 2 5" xfId="14310" xr:uid="{00000000-0005-0000-0000-000027520000}"/>
    <cellStyle name="Normal 18 17 5 5 2 3" xfId="14311" xr:uid="{00000000-0005-0000-0000-000028520000}"/>
    <cellStyle name="Normal 18 17 5 5 2 4" xfId="14312" xr:uid="{00000000-0005-0000-0000-000029520000}"/>
    <cellStyle name="Normal 18 17 5 5 2 5" xfId="14313" xr:uid="{00000000-0005-0000-0000-00002A520000}"/>
    <cellStyle name="Normal 18 17 5 5 2 6" xfId="14314" xr:uid="{00000000-0005-0000-0000-00002B520000}"/>
    <cellStyle name="Normal 18 17 5 5 3" xfId="14315" xr:uid="{00000000-0005-0000-0000-00002C520000}"/>
    <cellStyle name="Normal 18 17 5 5 3 2" xfId="14316" xr:uid="{00000000-0005-0000-0000-00002D520000}"/>
    <cellStyle name="Normal 18 17 5 5 3 2 2" xfId="14317" xr:uid="{00000000-0005-0000-0000-00002E520000}"/>
    <cellStyle name="Normal 18 17 5 5 3 2 3" xfId="14318" xr:uid="{00000000-0005-0000-0000-00002F520000}"/>
    <cellStyle name="Normal 18 17 5 5 3 3" xfId="14319" xr:uid="{00000000-0005-0000-0000-000030520000}"/>
    <cellStyle name="Normal 18 17 5 5 3 4" xfId="14320" xr:uid="{00000000-0005-0000-0000-000031520000}"/>
    <cellStyle name="Normal 18 17 5 5 3 5" xfId="14321" xr:uid="{00000000-0005-0000-0000-000032520000}"/>
    <cellStyle name="Normal 18 17 5 5 3 6" xfId="14322" xr:uid="{00000000-0005-0000-0000-000033520000}"/>
    <cellStyle name="Normal 18 17 5 5 4" xfId="14323" xr:uid="{00000000-0005-0000-0000-000034520000}"/>
    <cellStyle name="Normal 18 17 5 5 4 2" xfId="14324" xr:uid="{00000000-0005-0000-0000-000035520000}"/>
    <cellStyle name="Normal 18 17 5 5 4 3" xfId="14325" xr:uid="{00000000-0005-0000-0000-000036520000}"/>
    <cellStyle name="Normal 18 17 5 5 5" xfId="14326" xr:uid="{00000000-0005-0000-0000-000037520000}"/>
    <cellStyle name="Normal 18 17 5 5 6" xfId="14327" xr:uid="{00000000-0005-0000-0000-000038520000}"/>
    <cellStyle name="Normal 18 17 5 5 7" xfId="14328" xr:uid="{00000000-0005-0000-0000-000039520000}"/>
    <cellStyle name="Normal 18 17 5 5 8" xfId="14329" xr:uid="{00000000-0005-0000-0000-00003A520000}"/>
    <cellStyle name="Normal 18 17 5 6" xfId="14330" xr:uid="{00000000-0005-0000-0000-00003B520000}"/>
    <cellStyle name="Normal 18 17 5 7" xfId="14331" xr:uid="{00000000-0005-0000-0000-00003C520000}"/>
    <cellStyle name="Normal 18 17 6" xfId="14332" xr:uid="{00000000-0005-0000-0000-00003D520000}"/>
    <cellStyle name="Normal 18 17 6 2" xfId="14333" xr:uid="{00000000-0005-0000-0000-00003E520000}"/>
    <cellStyle name="Normal 18 17 6 2 2" xfId="14334" xr:uid="{00000000-0005-0000-0000-00003F520000}"/>
    <cellStyle name="Normal 18 17 6 2 2 2" xfId="14335" xr:uid="{00000000-0005-0000-0000-000040520000}"/>
    <cellStyle name="Normal 18 17 6 2 3" xfId="14336" xr:uid="{00000000-0005-0000-0000-000041520000}"/>
    <cellStyle name="Normal 18 17 6 2 4" xfId="14337" xr:uid="{00000000-0005-0000-0000-000042520000}"/>
    <cellStyle name="Normal 18 17 6 3" xfId="14338" xr:uid="{00000000-0005-0000-0000-000043520000}"/>
    <cellStyle name="Normal 18 17 6 4" xfId="14339" xr:uid="{00000000-0005-0000-0000-000044520000}"/>
    <cellStyle name="Normal 18 17 6 4 2" xfId="14340" xr:uid="{00000000-0005-0000-0000-000045520000}"/>
    <cellStyle name="Normal 18 17 6 4 2 2" xfId="14341" xr:uid="{00000000-0005-0000-0000-000046520000}"/>
    <cellStyle name="Normal 18 17 6 4 2 2 2" xfId="14342" xr:uid="{00000000-0005-0000-0000-000047520000}"/>
    <cellStyle name="Normal 18 17 6 4 2 2 3" xfId="14343" xr:uid="{00000000-0005-0000-0000-000048520000}"/>
    <cellStyle name="Normal 18 17 6 4 2 2 4" xfId="14344" xr:uid="{00000000-0005-0000-0000-000049520000}"/>
    <cellStyle name="Normal 18 17 6 4 2 2 5" xfId="14345" xr:uid="{00000000-0005-0000-0000-00004A520000}"/>
    <cellStyle name="Normal 18 17 6 4 2 3" xfId="14346" xr:uid="{00000000-0005-0000-0000-00004B520000}"/>
    <cellStyle name="Normal 18 17 6 4 2 4" xfId="14347" xr:uid="{00000000-0005-0000-0000-00004C520000}"/>
    <cellStyle name="Normal 18 17 6 4 2 5" xfId="14348" xr:uid="{00000000-0005-0000-0000-00004D520000}"/>
    <cellStyle name="Normal 18 17 6 4 2 6" xfId="14349" xr:uid="{00000000-0005-0000-0000-00004E520000}"/>
    <cellStyle name="Normal 18 17 6 4 3" xfId="14350" xr:uid="{00000000-0005-0000-0000-00004F520000}"/>
    <cellStyle name="Normal 18 17 6 4 3 2" xfId="14351" xr:uid="{00000000-0005-0000-0000-000050520000}"/>
    <cellStyle name="Normal 18 17 6 4 3 2 2" xfId="14352" xr:uid="{00000000-0005-0000-0000-000051520000}"/>
    <cellStyle name="Normal 18 17 6 4 3 2 3" xfId="14353" xr:uid="{00000000-0005-0000-0000-000052520000}"/>
    <cellStyle name="Normal 18 17 6 4 3 3" xfId="14354" xr:uid="{00000000-0005-0000-0000-000053520000}"/>
    <cellStyle name="Normal 18 17 6 4 3 4" xfId="14355" xr:uid="{00000000-0005-0000-0000-000054520000}"/>
    <cellStyle name="Normal 18 17 6 4 3 5" xfId="14356" xr:uid="{00000000-0005-0000-0000-000055520000}"/>
    <cellStyle name="Normal 18 17 6 4 3 6" xfId="14357" xr:uid="{00000000-0005-0000-0000-000056520000}"/>
    <cellStyle name="Normal 18 17 6 4 4" xfId="14358" xr:uid="{00000000-0005-0000-0000-000057520000}"/>
    <cellStyle name="Normal 18 17 6 4 4 2" xfId="14359" xr:uid="{00000000-0005-0000-0000-000058520000}"/>
    <cellStyle name="Normal 18 17 6 4 4 3" xfId="14360" xr:uid="{00000000-0005-0000-0000-000059520000}"/>
    <cellStyle name="Normal 18 17 6 4 5" xfId="14361" xr:uid="{00000000-0005-0000-0000-00005A520000}"/>
    <cellStyle name="Normal 18 17 6 4 6" xfId="14362" xr:uid="{00000000-0005-0000-0000-00005B520000}"/>
    <cellStyle name="Normal 18 17 6 4 7" xfId="14363" xr:uid="{00000000-0005-0000-0000-00005C520000}"/>
    <cellStyle name="Normal 18 17 6 4 8" xfId="14364" xr:uid="{00000000-0005-0000-0000-00005D520000}"/>
    <cellStyle name="Normal 18 17 6 5" xfId="14365" xr:uid="{00000000-0005-0000-0000-00005E520000}"/>
    <cellStyle name="Normal 18 17 6 5 2" xfId="14366" xr:uid="{00000000-0005-0000-0000-00005F520000}"/>
    <cellStyle name="Normal 18 17 6 5 2 2" xfId="14367" xr:uid="{00000000-0005-0000-0000-000060520000}"/>
    <cellStyle name="Normal 18 17 6 5 2 2 2" xfId="14368" xr:uid="{00000000-0005-0000-0000-000061520000}"/>
    <cellStyle name="Normal 18 17 6 5 2 2 3" xfId="14369" xr:uid="{00000000-0005-0000-0000-000062520000}"/>
    <cellStyle name="Normal 18 17 6 5 2 2 4" xfId="14370" xr:uid="{00000000-0005-0000-0000-000063520000}"/>
    <cellStyle name="Normal 18 17 6 5 2 2 5" xfId="14371" xr:uid="{00000000-0005-0000-0000-000064520000}"/>
    <cellStyle name="Normal 18 17 6 5 2 3" xfId="14372" xr:uid="{00000000-0005-0000-0000-000065520000}"/>
    <cellStyle name="Normal 18 17 6 5 2 4" xfId="14373" xr:uid="{00000000-0005-0000-0000-000066520000}"/>
    <cellStyle name="Normal 18 17 6 5 2 5" xfId="14374" xr:uid="{00000000-0005-0000-0000-000067520000}"/>
    <cellStyle name="Normal 18 17 6 5 2 6" xfId="14375" xr:uid="{00000000-0005-0000-0000-000068520000}"/>
    <cellStyle name="Normal 18 17 6 5 3" xfId="14376" xr:uid="{00000000-0005-0000-0000-000069520000}"/>
    <cellStyle name="Normal 18 17 6 5 3 2" xfId="14377" xr:uid="{00000000-0005-0000-0000-00006A520000}"/>
    <cellStyle name="Normal 18 17 6 5 3 2 2" xfId="14378" xr:uid="{00000000-0005-0000-0000-00006B520000}"/>
    <cellStyle name="Normal 18 17 6 5 3 2 3" xfId="14379" xr:uid="{00000000-0005-0000-0000-00006C520000}"/>
    <cellStyle name="Normal 18 17 6 5 3 3" xfId="14380" xr:uid="{00000000-0005-0000-0000-00006D520000}"/>
    <cellStyle name="Normal 18 17 6 5 3 4" xfId="14381" xr:uid="{00000000-0005-0000-0000-00006E520000}"/>
    <cellStyle name="Normal 18 17 6 5 3 5" xfId="14382" xr:uid="{00000000-0005-0000-0000-00006F520000}"/>
    <cellStyle name="Normal 18 17 6 5 3 6" xfId="14383" xr:uid="{00000000-0005-0000-0000-000070520000}"/>
    <cellStyle name="Normal 18 17 6 5 4" xfId="14384" xr:uid="{00000000-0005-0000-0000-000071520000}"/>
    <cellStyle name="Normal 18 17 6 5 4 2" xfId="14385" xr:uid="{00000000-0005-0000-0000-000072520000}"/>
    <cellStyle name="Normal 18 17 6 5 4 3" xfId="14386" xr:uid="{00000000-0005-0000-0000-000073520000}"/>
    <cellStyle name="Normal 18 17 6 5 5" xfId="14387" xr:uid="{00000000-0005-0000-0000-000074520000}"/>
    <cellStyle name="Normal 18 17 6 5 6" xfId="14388" xr:uid="{00000000-0005-0000-0000-000075520000}"/>
    <cellStyle name="Normal 18 17 6 5 7" xfId="14389" xr:uid="{00000000-0005-0000-0000-000076520000}"/>
    <cellStyle name="Normal 18 17 6 5 8" xfId="14390" xr:uid="{00000000-0005-0000-0000-000077520000}"/>
    <cellStyle name="Normal 18 17 6 6" xfId="14391" xr:uid="{00000000-0005-0000-0000-000078520000}"/>
    <cellStyle name="Normal 18 17 6 7" xfId="14392" xr:uid="{00000000-0005-0000-0000-000079520000}"/>
    <cellStyle name="Normal 18 17 7" xfId="14393" xr:uid="{00000000-0005-0000-0000-00007A520000}"/>
    <cellStyle name="Normal 18 17 7 2" xfId="14394" xr:uid="{00000000-0005-0000-0000-00007B520000}"/>
    <cellStyle name="Normal 18 17 7 2 2" xfId="14395" xr:uid="{00000000-0005-0000-0000-00007C520000}"/>
    <cellStyle name="Normal 18 17 7 2 2 2" xfId="14396" xr:uid="{00000000-0005-0000-0000-00007D520000}"/>
    <cellStyle name="Normal 18 17 7 2 3" xfId="14397" xr:uid="{00000000-0005-0000-0000-00007E520000}"/>
    <cellStyle name="Normal 18 17 7 2 4" xfId="14398" xr:uid="{00000000-0005-0000-0000-00007F520000}"/>
    <cellStyle name="Normal 18 17 7 3" xfId="14399" xr:uid="{00000000-0005-0000-0000-000080520000}"/>
    <cellStyle name="Normal 18 17 7 4" xfId="14400" xr:uid="{00000000-0005-0000-0000-000081520000}"/>
    <cellStyle name="Normal 18 17 7 4 2" xfId="14401" xr:uid="{00000000-0005-0000-0000-000082520000}"/>
    <cellStyle name="Normal 18 17 7 4 2 2" xfId="14402" xr:uid="{00000000-0005-0000-0000-000083520000}"/>
    <cellStyle name="Normal 18 17 7 4 2 2 2" xfId="14403" xr:uid="{00000000-0005-0000-0000-000084520000}"/>
    <cellStyle name="Normal 18 17 7 4 2 2 3" xfId="14404" xr:uid="{00000000-0005-0000-0000-000085520000}"/>
    <cellStyle name="Normal 18 17 7 4 2 2 4" xfId="14405" xr:uid="{00000000-0005-0000-0000-000086520000}"/>
    <cellStyle name="Normal 18 17 7 4 2 2 5" xfId="14406" xr:uid="{00000000-0005-0000-0000-000087520000}"/>
    <cellStyle name="Normal 18 17 7 4 2 3" xfId="14407" xr:uid="{00000000-0005-0000-0000-000088520000}"/>
    <cellStyle name="Normal 18 17 7 4 2 4" xfId="14408" xr:uid="{00000000-0005-0000-0000-000089520000}"/>
    <cellStyle name="Normal 18 17 7 4 2 5" xfId="14409" xr:uid="{00000000-0005-0000-0000-00008A520000}"/>
    <cellStyle name="Normal 18 17 7 4 2 6" xfId="14410" xr:uid="{00000000-0005-0000-0000-00008B520000}"/>
    <cellStyle name="Normal 18 17 7 4 3" xfId="14411" xr:uid="{00000000-0005-0000-0000-00008C520000}"/>
    <cellStyle name="Normal 18 17 7 4 3 2" xfId="14412" xr:uid="{00000000-0005-0000-0000-00008D520000}"/>
    <cellStyle name="Normal 18 17 7 4 3 2 2" xfId="14413" xr:uid="{00000000-0005-0000-0000-00008E520000}"/>
    <cellStyle name="Normal 18 17 7 4 3 2 3" xfId="14414" xr:uid="{00000000-0005-0000-0000-00008F520000}"/>
    <cellStyle name="Normal 18 17 7 4 3 3" xfId="14415" xr:uid="{00000000-0005-0000-0000-000090520000}"/>
    <cellStyle name="Normal 18 17 7 4 3 4" xfId="14416" xr:uid="{00000000-0005-0000-0000-000091520000}"/>
    <cellStyle name="Normal 18 17 7 4 3 5" xfId="14417" xr:uid="{00000000-0005-0000-0000-000092520000}"/>
    <cellStyle name="Normal 18 17 7 4 3 6" xfId="14418" xr:uid="{00000000-0005-0000-0000-000093520000}"/>
    <cellStyle name="Normal 18 17 7 4 4" xfId="14419" xr:uid="{00000000-0005-0000-0000-000094520000}"/>
    <cellStyle name="Normal 18 17 7 4 4 2" xfId="14420" xr:uid="{00000000-0005-0000-0000-000095520000}"/>
    <cellStyle name="Normal 18 17 7 4 4 3" xfId="14421" xr:uid="{00000000-0005-0000-0000-000096520000}"/>
    <cellStyle name="Normal 18 17 7 4 5" xfId="14422" xr:uid="{00000000-0005-0000-0000-000097520000}"/>
    <cellStyle name="Normal 18 17 7 4 6" xfId="14423" xr:uid="{00000000-0005-0000-0000-000098520000}"/>
    <cellStyle name="Normal 18 17 7 4 7" xfId="14424" xr:uid="{00000000-0005-0000-0000-000099520000}"/>
    <cellStyle name="Normal 18 17 7 4 8" xfId="14425" xr:uid="{00000000-0005-0000-0000-00009A520000}"/>
    <cellStyle name="Normal 18 17 7 5" xfId="14426" xr:uid="{00000000-0005-0000-0000-00009B520000}"/>
    <cellStyle name="Normal 18 17 7 5 2" xfId="14427" xr:uid="{00000000-0005-0000-0000-00009C520000}"/>
    <cellStyle name="Normal 18 17 7 5 2 2" xfId="14428" xr:uid="{00000000-0005-0000-0000-00009D520000}"/>
    <cellStyle name="Normal 18 17 7 5 2 2 2" xfId="14429" xr:uid="{00000000-0005-0000-0000-00009E520000}"/>
    <cellStyle name="Normal 18 17 7 5 2 2 3" xfId="14430" xr:uid="{00000000-0005-0000-0000-00009F520000}"/>
    <cellStyle name="Normal 18 17 7 5 2 2 4" xfId="14431" xr:uid="{00000000-0005-0000-0000-0000A0520000}"/>
    <cellStyle name="Normal 18 17 7 5 2 2 5" xfId="14432" xr:uid="{00000000-0005-0000-0000-0000A1520000}"/>
    <cellStyle name="Normal 18 17 7 5 2 3" xfId="14433" xr:uid="{00000000-0005-0000-0000-0000A2520000}"/>
    <cellStyle name="Normal 18 17 7 5 2 4" xfId="14434" xr:uid="{00000000-0005-0000-0000-0000A3520000}"/>
    <cellStyle name="Normal 18 17 7 5 2 5" xfId="14435" xr:uid="{00000000-0005-0000-0000-0000A4520000}"/>
    <cellStyle name="Normal 18 17 7 5 2 6" xfId="14436" xr:uid="{00000000-0005-0000-0000-0000A5520000}"/>
    <cellStyle name="Normal 18 17 7 5 3" xfId="14437" xr:uid="{00000000-0005-0000-0000-0000A6520000}"/>
    <cellStyle name="Normal 18 17 7 5 3 2" xfId="14438" xr:uid="{00000000-0005-0000-0000-0000A7520000}"/>
    <cellStyle name="Normal 18 17 7 5 3 2 2" xfId="14439" xr:uid="{00000000-0005-0000-0000-0000A8520000}"/>
    <cellStyle name="Normal 18 17 7 5 3 2 3" xfId="14440" xr:uid="{00000000-0005-0000-0000-0000A9520000}"/>
    <cellStyle name="Normal 18 17 7 5 3 3" xfId="14441" xr:uid="{00000000-0005-0000-0000-0000AA520000}"/>
    <cellStyle name="Normal 18 17 7 5 3 4" xfId="14442" xr:uid="{00000000-0005-0000-0000-0000AB520000}"/>
    <cellStyle name="Normal 18 17 7 5 3 5" xfId="14443" xr:uid="{00000000-0005-0000-0000-0000AC520000}"/>
    <cellStyle name="Normal 18 17 7 5 3 6" xfId="14444" xr:uid="{00000000-0005-0000-0000-0000AD520000}"/>
    <cellStyle name="Normal 18 17 7 5 4" xfId="14445" xr:uid="{00000000-0005-0000-0000-0000AE520000}"/>
    <cellStyle name="Normal 18 17 7 5 4 2" xfId="14446" xr:uid="{00000000-0005-0000-0000-0000AF520000}"/>
    <cellStyle name="Normal 18 17 7 5 4 3" xfId="14447" xr:uid="{00000000-0005-0000-0000-0000B0520000}"/>
    <cellStyle name="Normal 18 17 7 5 5" xfId="14448" xr:uid="{00000000-0005-0000-0000-0000B1520000}"/>
    <cellStyle name="Normal 18 17 7 5 6" xfId="14449" xr:uid="{00000000-0005-0000-0000-0000B2520000}"/>
    <cellStyle name="Normal 18 17 7 5 7" xfId="14450" xr:uid="{00000000-0005-0000-0000-0000B3520000}"/>
    <cellStyle name="Normal 18 17 7 5 8" xfId="14451" xr:uid="{00000000-0005-0000-0000-0000B4520000}"/>
    <cellStyle name="Normal 18 17 7 6" xfId="14452" xr:uid="{00000000-0005-0000-0000-0000B5520000}"/>
    <cellStyle name="Normal 18 17 7 7" xfId="14453" xr:uid="{00000000-0005-0000-0000-0000B6520000}"/>
    <cellStyle name="Normal 18 17 8" xfId="14454" xr:uid="{00000000-0005-0000-0000-0000B7520000}"/>
    <cellStyle name="Normal 18 17 8 2" xfId="14455" xr:uid="{00000000-0005-0000-0000-0000B8520000}"/>
    <cellStyle name="Normal 18 17 8 2 2" xfId="14456" xr:uid="{00000000-0005-0000-0000-0000B9520000}"/>
    <cellStyle name="Normal 18 17 8 2 2 2" xfId="14457" xr:uid="{00000000-0005-0000-0000-0000BA520000}"/>
    <cellStyle name="Normal 18 17 8 2 3" xfId="14458" xr:uid="{00000000-0005-0000-0000-0000BB520000}"/>
    <cellStyle name="Normal 18 17 8 2 4" xfId="14459" xr:uid="{00000000-0005-0000-0000-0000BC520000}"/>
    <cellStyle name="Normal 18 17 8 3" xfId="14460" xr:uid="{00000000-0005-0000-0000-0000BD520000}"/>
    <cellStyle name="Normal 18 17 8 4" xfId="14461" xr:uid="{00000000-0005-0000-0000-0000BE520000}"/>
    <cellStyle name="Normal 18 17 8 4 2" xfId="14462" xr:uid="{00000000-0005-0000-0000-0000BF520000}"/>
    <cellStyle name="Normal 18 17 8 4 2 2" xfId="14463" xr:uid="{00000000-0005-0000-0000-0000C0520000}"/>
    <cellStyle name="Normal 18 17 8 4 2 2 2" xfId="14464" xr:uid="{00000000-0005-0000-0000-0000C1520000}"/>
    <cellStyle name="Normal 18 17 8 4 2 2 3" xfId="14465" xr:uid="{00000000-0005-0000-0000-0000C2520000}"/>
    <cellStyle name="Normal 18 17 8 4 2 2 4" xfId="14466" xr:uid="{00000000-0005-0000-0000-0000C3520000}"/>
    <cellStyle name="Normal 18 17 8 4 2 2 5" xfId="14467" xr:uid="{00000000-0005-0000-0000-0000C4520000}"/>
    <cellStyle name="Normal 18 17 8 4 2 3" xfId="14468" xr:uid="{00000000-0005-0000-0000-0000C5520000}"/>
    <cellStyle name="Normal 18 17 8 4 2 4" xfId="14469" xr:uid="{00000000-0005-0000-0000-0000C6520000}"/>
    <cellStyle name="Normal 18 17 8 4 2 5" xfId="14470" xr:uid="{00000000-0005-0000-0000-0000C7520000}"/>
    <cellStyle name="Normal 18 17 8 4 2 6" xfId="14471" xr:uid="{00000000-0005-0000-0000-0000C8520000}"/>
    <cellStyle name="Normal 18 17 8 4 3" xfId="14472" xr:uid="{00000000-0005-0000-0000-0000C9520000}"/>
    <cellStyle name="Normal 18 17 8 4 3 2" xfId="14473" xr:uid="{00000000-0005-0000-0000-0000CA520000}"/>
    <cellStyle name="Normal 18 17 8 4 3 2 2" xfId="14474" xr:uid="{00000000-0005-0000-0000-0000CB520000}"/>
    <cellStyle name="Normal 18 17 8 4 3 2 3" xfId="14475" xr:uid="{00000000-0005-0000-0000-0000CC520000}"/>
    <cellStyle name="Normal 18 17 8 4 3 3" xfId="14476" xr:uid="{00000000-0005-0000-0000-0000CD520000}"/>
    <cellStyle name="Normal 18 17 8 4 3 4" xfId="14477" xr:uid="{00000000-0005-0000-0000-0000CE520000}"/>
    <cellStyle name="Normal 18 17 8 4 3 5" xfId="14478" xr:uid="{00000000-0005-0000-0000-0000CF520000}"/>
    <cellStyle name="Normal 18 17 8 4 3 6" xfId="14479" xr:uid="{00000000-0005-0000-0000-0000D0520000}"/>
    <cellStyle name="Normal 18 17 8 4 4" xfId="14480" xr:uid="{00000000-0005-0000-0000-0000D1520000}"/>
    <cellStyle name="Normal 18 17 8 4 4 2" xfId="14481" xr:uid="{00000000-0005-0000-0000-0000D2520000}"/>
    <cellStyle name="Normal 18 17 8 4 4 3" xfId="14482" xr:uid="{00000000-0005-0000-0000-0000D3520000}"/>
    <cellStyle name="Normal 18 17 8 4 5" xfId="14483" xr:uid="{00000000-0005-0000-0000-0000D4520000}"/>
    <cellStyle name="Normal 18 17 8 4 6" xfId="14484" xr:uid="{00000000-0005-0000-0000-0000D5520000}"/>
    <cellStyle name="Normal 18 17 8 4 7" xfId="14485" xr:uid="{00000000-0005-0000-0000-0000D6520000}"/>
    <cellStyle name="Normal 18 17 8 4 8" xfId="14486" xr:uid="{00000000-0005-0000-0000-0000D7520000}"/>
    <cellStyle name="Normal 18 17 8 5" xfId="14487" xr:uid="{00000000-0005-0000-0000-0000D8520000}"/>
    <cellStyle name="Normal 18 17 8 5 2" xfId="14488" xr:uid="{00000000-0005-0000-0000-0000D9520000}"/>
    <cellStyle name="Normal 18 17 8 5 2 2" xfId="14489" xr:uid="{00000000-0005-0000-0000-0000DA520000}"/>
    <cellStyle name="Normal 18 17 8 5 2 2 2" xfId="14490" xr:uid="{00000000-0005-0000-0000-0000DB520000}"/>
    <cellStyle name="Normal 18 17 8 5 2 2 3" xfId="14491" xr:uid="{00000000-0005-0000-0000-0000DC520000}"/>
    <cellStyle name="Normal 18 17 8 5 2 2 4" xfId="14492" xr:uid="{00000000-0005-0000-0000-0000DD520000}"/>
    <cellStyle name="Normal 18 17 8 5 2 2 5" xfId="14493" xr:uid="{00000000-0005-0000-0000-0000DE520000}"/>
    <cellStyle name="Normal 18 17 8 5 2 3" xfId="14494" xr:uid="{00000000-0005-0000-0000-0000DF520000}"/>
    <cellStyle name="Normal 18 17 8 5 2 4" xfId="14495" xr:uid="{00000000-0005-0000-0000-0000E0520000}"/>
    <cellStyle name="Normal 18 17 8 5 2 5" xfId="14496" xr:uid="{00000000-0005-0000-0000-0000E1520000}"/>
    <cellStyle name="Normal 18 17 8 5 2 6" xfId="14497" xr:uid="{00000000-0005-0000-0000-0000E2520000}"/>
    <cellStyle name="Normal 18 17 8 5 3" xfId="14498" xr:uid="{00000000-0005-0000-0000-0000E3520000}"/>
    <cellStyle name="Normal 18 17 8 5 3 2" xfId="14499" xr:uid="{00000000-0005-0000-0000-0000E4520000}"/>
    <cellStyle name="Normal 18 17 8 5 3 2 2" xfId="14500" xr:uid="{00000000-0005-0000-0000-0000E5520000}"/>
    <cellStyle name="Normal 18 17 8 5 3 2 3" xfId="14501" xr:uid="{00000000-0005-0000-0000-0000E6520000}"/>
    <cellStyle name="Normal 18 17 8 5 3 3" xfId="14502" xr:uid="{00000000-0005-0000-0000-0000E7520000}"/>
    <cellStyle name="Normal 18 17 8 5 3 4" xfId="14503" xr:uid="{00000000-0005-0000-0000-0000E8520000}"/>
    <cellStyle name="Normal 18 17 8 5 3 5" xfId="14504" xr:uid="{00000000-0005-0000-0000-0000E9520000}"/>
    <cellStyle name="Normal 18 17 8 5 3 6" xfId="14505" xr:uid="{00000000-0005-0000-0000-0000EA520000}"/>
    <cellStyle name="Normal 18 17 8 5 4" xfId="14506" xr:uid="{00000000-0005-0000-0000-0000EB520000}"/>
    <cellStyle name="Normal 18 17 8 5 4 2" xfId="14507" xr:uid="{00000000-0005-0000-0000-0000EC520000}"/>
    <cellStyle name="Normal 18 17 8 5 4 3" xfId="14508" xr:uid="{00000000-0005-0000-0000-0000ED520000}"/>
    <cellStyle name="Normal 18 17 8 5 5" xfId="14509" xr:uid="{00000000-0005-0000-0000-0000EE520000}"/>
    <cellStyle name="Normal 18 17 8 5 6" xfId="14510" xr:uid="{00000000-0005-0000-0000-0000EF520000}"/>
    <cellStyle name="Normal 18 17 8 5 7" xfId="14511" xr:uid="{00000000-0005-0000-0000-0000F0520000}"/>
    <cellStyle name="Normal 18 17 8 5 8" xfId="14512" xr:uid="{00000000-0005-0000-0000-0000F1520000}"/>
    <cellStyle name="Normal 18 17 8 6" xfId="14513" xr:uid="{00000000-0005-0000-0000-0000F2520000}"/>
    <cellStyle name="Normal 18 17 8 7" xfId="14514" xr:uid="{00000000-0005-0000-0000-0000F3520000}"/>
    <cellStyle name="Normal 18 17 9" xfId="14515" xr:uid="{00000000-0005-0000-0000-0000F4520000}"/>
    <cellStyle name="Normal 18 17 9 2" xfId="14516" xr:uid="{00000000-0005-0000-0000-0000F5520000}"/>
    <cellStyle name="Normal 18 17 9 2 2" xfId="14517" xr:uid="{00000000-0005-0000-0000-0000F6520000}"/>
    <cellStyle name="Normal 18 17 9 2 2 2" xfId="14518" xr:uid="{00000000-0005-0000-0000-0000F7520000}"/>
    <cellStyle name="Normal 18 17 9 2 3" xfId="14519" xr:uid="{00000000-0005-0000-0000-0000F8520000}"/>
    <cellStyle name="Normal 18 17 9 2 4" xfId="14520" xr:uid="{00000000-0005-0000-0000-0000F9520000}"/>
    <cellStyle name="Normal 18 17 9 3" xfId="14521" xr:uid="{00000000-0005-0000-0000-0000FA520000}"/>
    <cellStyle name="Normal 18 17 9 4" xfId="14522" xr:uid="{00000000-0005-0000-0000-0000FB520000}"/>
    <cellStyle name="Normal 18 17 9 4 2" xfId="14523" xr:uid="{00000000-0005-0000-0000-0000FC520000}"/>
    <cellStyle name="Normal 18 17 9 4 2 2" xfId="14524" xr:uid="{00000000-0005-0000-0000-0000FD520000}"/>
    <cellStyle name="Normal 18 17 9 4 2 2 2" xfId="14525" xr:uid="{00000000-0005-0000-0000-0000FE520000}"/>
    <cellStyle name="Normal 18 17 9 4 2 2 3" xfId="14526" xr:uid="{00000000-0005-0000-0000-0000FF520000}"/>
    <cellStyle name="Normal 18 17 9 4 2 2 4" xfId="14527" xr:uid="{00000000-0005-0000-0000-000000530000}"/>
    <cellStyle name="Normal 18 17 9 4 2 2 5" xfId="14528" xr:uid="{00000000-0005-0000-0000-000001530000}"/>
    <cellStyle name="Normal 18 17 9 4 2 3" xfId="14529" xr:uid="{00000000-0005-0000-0000-000002530000}"/>
    <cellStyle name="Normal 18 17 9 4 2 4" xfId="14530" xr:uid="{00000000-0005-0000-0000-000003530000}"/>
    <cellStyle name="Normal 18 17 9 4 2 5" xfId="14531" xr:uid="{00000000-0005-0000-0000-000004530000}"/>
    <cellStyle name="Normal 18 17 9 4 2 6" xfId="14532" xr:uid="{00000000-0005-0000-0000-000005530000}"/>
    <cellStyle name="Normal 18 17 9 4 3" xfId="14533" xr:uid="{00000000-0005-0000-0000-000006530000}"/>
    <cellStyle name="Normal 18 17 9 4 3 2" xfId="14534" xr:uid="{00000000-0005-0000-0000-000007530000}"/>
    <cellStyle name="Normal 18 17 9 4 3 2 2" xfId="14535" xr:uid="{00000000-0005-0000-0000-000008530000}"/>
    <cellStyle name="Normal 18 17 9 4 3 2 3" xfId="14536" xr:uid="{00000000-0005-0000-0000-000009530000}"/>
    <cellStyle name="Normal 18 17 9 4 3 3" xfId="14537" xr:uid="{00000000-0005-0000-0000-00000A530000}"/>
    <cellStyle name="Normal 18 17 9 4 3 4" xfId="14538" xr:uid="{00000000-0005-0000-0000-00000B530000}"/>
    <cellStyle name="Normal 18 17 9 4 3 5" xfId="14539" xr:uid="{00000000-0005-0000-0000-00000C530000}"/>
    <cellStyle name="Normal 18 17 9 4 3 6" xfId="14540" xr:uid="{00000000-0005-0000-0000-00000D530000}"/>
    <cellStyle name="Normal 18 17 9 4 4" xfId="14541" xr:uid="{00000000-0005-0000-0000-00000E530000}"/>
    <cellStyle name="Normal 18 17 9 4 4 2" xfId="14542" xr:uid="{00000000-0005-0000-0000-00000F530000}"/>
    <cellStyle name="Normal 18 17 9 4 4 3" xfId="14543" xr:uid="{00000000-0005-0000-0000-000010530000}"/>
    <cellStyle name="Normal 18 17 9 4 5" xfId="14544" xr:uid="{00000000-0005-0000-0000-000011530000}"/>
    <cellStyle name="Normal 18 17 9 4 6" xfId="14545" xr:uid="{00000000-0005-0000-0000-000012530000}"/>
    <cellStyle name="Normal 18 17 9 4 7" xfId="14546" xr:uid="{00000000-0005-0000-0000-000013530000}"/>
    <cellStyle name="Normal 18 17 9 4 8" xfId="14547" xr:uid="{00000000-0005-0000-0000-000014530000}"/>
    <cellStyle name="Normal 18 17 9 5" xfId="14548" xr:uid="{00000000-0005-0000-0000-000015530000}"/>
    <cellStyle name="Normal 18 17 9 5 2" xfId="14549" xr:uid="{00000000-0005-0000-0000-000016530000}"/>
    <cellStyle name="Normal 18 17 9 5 2 2" xfId="14550" xr:uid="{00000000-0005-0000-0000-000017530000}"/>
    <cellStyle name="Normal 18 17 9 5 2 2 2" xfId="14551" xr:uid="{00000000-0005-0000-0000-000018530000}"/>
    <cellStyle name="Normal 18 17 9 5 2 2 3" xfId="14552" xr:uid="{00000000-0005-0000-0000-000019530000}"/>
    <cellStyle name="Normal 18 17 9 5 2 2 4" xfId="14553" xr:uid="{00000000-0005-0000-0000-00001A530000}"/>
    <cellStyle name="Normal 18 17 9 5 2 2 5" xfId="14554" xr:uid="{00000000-0005-0000-0000-00001B530000}"/>
    <cellStyle name="Normal 18 17 9 5 2 3" xfId="14555" xr:uid="{00000000-0005-0000-0000-00001C530000}"/>
    <cellStyle name="Normal 18 17 9 5 2 4" xfId="14556" xr:uid="{00000000-0005-0000-0000-00001D530000}"/>
    <cellStyle name="Normal 18 17 9 5 2 5" xfId="14557" xr:uid="{00000000-0005-0000-0000-00001E530000}"/>
    <cellStyle name="Normal 18 17 9 5 2 6" xfId="14558" xr:uid="{00000000-0005-0000-0000-00001F530000}"/>
    <cellStyle name="Normal 18 17 9 5 3" xfId="14559" xr:uid="{00000000-0005-0000-0000-000020530000}"/>
    <cellStyle name="Normal 18 17 9 5 3 2" xfId="14560" xr:uid="{00000000-0005-0000-0000-000021530000}"/>
    <cellStyle name="Normal 18 17 9 5 3 2 2" xfId="14561" xr:uid="{00000000-0005-0000-0000-000022530000}"/>
    <cellStyle name="Normal 18 17 9 5 3 2 3" xfId="14562" xr:uid="{00000000-0005-0000-0000-000023530000}"/>
    <cellStyle name="Normal 18 17 9 5 3 3" xfId="14563" xr:uid="{00000000-0005-0000-0000-000024530000}"/>
    <cellStyle name="Normal 18 17 9 5 3 4" xfId="14564" xr:uid="{00000000-0005-0000-0000-000025530000}"/>
    <cellStyle name="Normal 18 17 9 5 3 5" xfId="14565" xr:uid="{00000000-0005-0000-0000-000026530000}"/>
    <cellStyle name="Normal 18 17 9 5 3 6" xfId="14566" xr:uid="{00000000-0005-0000-0000-000027530000}"/>
    <cellStyle name="Normal 18 17 9 5 4" xfId="14567" xr:uid="{00000000-0005-0000-0000-000028530000}"/>
    <cellStyle name="Normal 18 17 9 5 4 2" xfId="14568" xr:uid="{00000000-0005-0000-0000-000029530000}"/>
    <cellStyle name="Normal 18 17 9 5 4 3" xfId="14569" xr:uid="{00000000-0005-0000-0000-00002A530000}"/>
    <cellStyle name="Normal 18 17 9 5 5" xfId="14570" xr:uid="{00000000-0005-0000-0000-00002B530000}"/>
    <cellStyle name="Normal 18 17 9 5 6" xfId="14571" xr:uid="{00000000-0005-0000-0000-00002C530000}"/>
    <cellStyle name="Normal 18 17 9 5 7" xfId="14572" xr:uid="{00000000-0005-0000-0000-00002D530000}"/>
    <cellStyle name="Normal 18 17 9 5 8" xfId="14573" xr:uid="{00000000-0005-0000-0000-00002E530000}"/>
    <cellStyle name="Normal 18 17 9 6" xfId="14574" xr:uid="{00000000-0005-0000-0000-00002F530000}"/>
    <cellStyle name="Normal 18 17 9 7" xfId="14575" xr:uid="{00000000-0005-0000-0000-000030530000}"/>
    <cellStyle name="Normal 18 18" xfId="14576" xr:uid="{00000000-0005-0000-0000-000031530000}"/>
    <cellStyle name="Normal 18 18 10" xfId="14577" xr:uid="{00000000-0005-0000-0000-000032530000}"/>
    <cellStyle name="Normal 18 18 10 2" xfId="14578" xr:uid="{00000000-0005-0000-0000-000033530000}"/>
    <cellStyle name="Normal 18 18 10 2 2" xfId="14579" xr:uid="{00000000-0005-0000-0000-000034530000}"/>
    <cellStyle name="Normal 18 18 10 2 2 2" xfId="14580" xr:uid="{00000000-0005-0000-0000-000035530000}"/>
    <cellStyle name="Normal 18 18 10 2 3" xfId="14581" xr:uid="{00000000-0005-0000-0000-000036530000}"/>
    <cellStyle name="Normal 18 18 10 2 4" xfId="14582" xr:uid="{00000000-0005-0000-0000-000037530000}"/>
    <cellStyle name="Normal 18 18 10 3" xfId="14583" xr:uid="{00000000-0005-0000-0000-000038530000}"/>
    <cellStyle name="Normal 18 18 10 4" xfId="14584" xr:uid="{00000000-0005-0000-0000-000039530000}"/>
    <cellStyle name="Normal 18 18 10 4 2" xfId="14585" xr:uid="{00000000-0005-0000-0000-00003A530000}"/>
    <cellStyle name="Normal 18 18 10 4 2 2" xfId="14586" xr:uid="{00000000-0005-0000-0000-00003B530000}"/>
    <cellStyle name="Normal 18 18 10 4 2 2 2" xfId="14587" xr:uid="{00000000-0005-0000-0000-00003C530000}"/>
    <cellStyle name="Normal 18 18 10 4 2 2 3" xfId="14588" xr:uid="{00000000-0005-0000-0000-00003D530000}"/>
    <cellStyle name="Normal 18 18 10 4 2 2 4" xfId="14589" xr:uid="{00000000-0005-0000-0000-00003E530000}"/>
    <cellStyle name="Normal 18 18 10 4 2 2 5" xfId="14590" xr:uid="{00000000-0005-0000-0000-00003F530000}"/>
    <cellStyle name="Normal 18 18 10 4 2 3" xfId="14591" xr:uid="{00000000-0005-0000-0000-000040530000}"/>
    <cellStyle name="Normal 18 18 10 4 2 4" xfId="14592" xr:uid="{00000000-0005-0000-0000-000041530000}"/>
    <cellStyle name="Normal 18 18 10 4 2 5" xfId="14593" xr:uid="{00000000-0005-0000-0000-000042530000}"/>
    <cellStyle name="Normal 18 18 10 4 2 6" xfId="14594" xr:uid="{00000000-0005-0000-0000-000043530000}"/>
    <cellStyle name="Normal 18 18 10 4 3" xfId="14595" xr:uid="{00000000-0005-0000-0000-000044530000}"/>
    <cellStyle name="Normal 18 18 10 4 3 2" xfId="14596" xr:uid="{00000000-0005-0000-0000-000045530000}"/>
    <cellStyle name="Normal 18 18 10 4 3 2 2" xfId="14597" xr:uid="{00000000-0005-0000-0000-000046530000}"/>
    <cellStyle name="Normal 18 18 10 4 3 2 3" xfId="14598" xr:uid="{00000000-0005-0000-0000-000047530000}"/>
    <cellStyle name="Normal 18 18 10 4 3 3" xfId="14599" xr:uid="{00000000-0005-0000-0000-000048530000}"/>
    <cellStyle name="Normal 18 18 10 4 3 4" xfId="14600" xr:uid="{00000000-0005-0000-0000-000049530000}"/>
    <cellStyle name="Normal 18 18 10 4 3 5" xfId="14601" xr:uid="{00000000-0005-0000-0000-00004A530000}"/>
    <cellStyle name="Normal 18 18 10 4 3 6" xfId="14602" xr:uid="{00000000-0005-0000-0000-00004B530000}"/>
    <cellStyle name="Normal 18 18 10 4 4" xfId="14603" xr:uid="{00000000-0005-0000-0000-00004C530000}"/>
    <cellStyle name="Normal 18 18 10 4 4 2" xfId="14604" xr:uid="{00000000-0005-0000-0000-00004D530000}"/>
    <cellStyle name="Normal 18 18 10 4 4 3" xfId="14605" xr:uid="{00000000-0005-0000-0000-00004E530000}"/>
    <cellStyle name="Normal 18 18 10 4 5" xfId="14606" xr:uid="{00000000-0005-0000-0000-00004F530000}"/>
    <cellStyle name="Normal 18 18 10 4 6" xfId="14607" xr:uid="{00000000-0005-0000-0000-000050530000}"/>
    <cellStyle name="Normal 18 18 10 4 7" xfId="14608" xr:uid="{00000000-0005-0000-0000-000051530000}"/>
    <cellStyle name="Normal 18 18 10 4 8" xfId="14609" xr:uid="{00000000-0005-0000-0000-000052530000}"/>
    <cellStyle name="Normal 18 18 10 5" xfId="14610" xr:uid="{00000000-0005-0000-0000-000053530000}"/>
    <cellStyle name="Normal 18 18 10 5 2" xfId="14611" xr:uid="{00000000-0005-0000-0000-000054530000}"/>
    <cellStyle name="Normal 18 18 10 5 2 2" xfId="14612" xr:uid="{00000000-0005-0000-0000-000055530000}"/>
    <cellStyle name="Normal 18 18 10 5 2 2 2" xfId="14613" xr:uid="{00000000-0005-0000-0000-000056530000}"/>
    <cellStyle name="Normal 18 18 10 5 2 2 3" xfId="14614" xr:uid="{00000000-0005-0000-0000-000057530000}"/>
    <cellStyle name="Normal 18 18 10 5 2 2 4" xfId="14615" xr:uid="{00000000-0005-0000-0000-000058530000}"/>
    <cellStyle name="Normal 18 18 10 5 2 2 5" xfId="14616" xr:uid="{00000000-0005-0000-0000-000059530000}"/>
    <cellStyle name="Normal 18 18 10 5 2 3" xfId="14617" xr:uid="{00000000-0005-0000-0000-00005A530000}"/>
    <cellStyle name="Normal 18 18 10 5 2 4" xfId="14618" xr:uid="{00000000-0005-0000-0000-00005B530000}"/>
    <cellStyle name="Normal 18 18 10 5 2 5" xfId="14619" xr:uid="{00000000-0005-0000-0000-00005C530000}"/>
    <cellStyle name="Normal 18 18 10 5 2 6" xfId="14620" xr:uid="{00000000-0005-0000-0000-00005D530000}"/>
    <cellStyle name="Normal 18 18 10 5 3" xfId="14621" xr:uid="{00000000-0005-0000-0000-00005E530000}"/>
    <cellStyle name="Normal 18 18 10 5 3 2" xfId="14622" xr:uid="{00000000-0005-0000-0000-00005F530000}"/>
    <cellStyle name="Normal 18 18 10 5 3 2 2" xfId="14623" xr:uid="{00000000-0005-0000-0000-000060530000}"/>
    <cellStyle name="Normal 18 18 10 5 3 2 3" xfId="14624" xr:uid="{00000000-0005-0000-0000-000061530000}"/>
    <cellStyle name="Normal 18 18 10 5 3 3" xfId="14625" xr:uid="{00000000-0005-0000-0000-000062530000}"/>
    <cellStyle name="Normal 18 18 10 5 3 4" xfId="14626" xr:uid="{00000000-0005-0000-0000-000063530000}"/>
    <cellStyle name="Normal 18 18 10 5 3 5" xfId="14627" xr:uid="{00000000-0005-0000-0000-000064530000}"/>
    <cellStyle name="Normal 18 18 10 5 3 6" xfId="14628" xr:uid="{00000000-0005-0000-0000-000065530000}"/>
    <cellStyle name="Normal 18 18 10 5 4" xfId="14629" xr:uid="{00000000-0005-0000-0000-000066530000}"/>
    <cellStyle name="Normal 18 18 10 5 4 2" xfId="14630" xr:uid="{00000000-0005-0000-0000-000067530000}"/>
    <cellStyle name="Normal 18 18 10 5 4 3" xfId="14631" xr:uid="{00000000-0005-0000-0000-000068530000}"/>
    <cellStyle name="Normal 18 18 10 5 5" xfId="14632" xr:uid="{00000000-0005-0000-0000-000069530000}"/>
    <cellStyle name="Normal 18 18 10 5 6" xfId="14633" xr:uid="{00000000-0005-0000-0000-00006A530000}"/>
    <cellStyle name="Normal 18 18 10 5 7" xfId="14634" xr:uid="{00000000-0005-0000-0000-00006B530000}"/>
    <cellStyle name="Normal 18 18 10 5 8" xfId="14635" xr:uid="{00000000-0005-0000-0000-00006C530000}"/>
    <cellStyle name="Normal 18 18 10 6" xfId="14636" xr:uid="{00000000-0005-0000-0000-00006D530000}"/>
    <cellStyle name="Normal 18 18 10 7" xfId="14637" xr:uid="{00000000-0005-0000-0000-00006E530000}"/>
    <cellStyle name="Normal 18 18 11" xfId="14638" xr:uid="{00000000-0005-0000-0000-00006F530000}"/>
    <cellStyle name="Normal 18 18 11 2" xfId="14639" xr:uid="{00000000-0005-0000-0000-000070530000}"/>
    <cellStyle name="Normal 18 18 11 2 2" xfId="14640" xr:uid="{00000000-0005-0000-0000-000071530000}"/>
    <cellStyle name="Normal 18 18 11 2 2 2" xfId="14641" xr:uid="{00000000-0005-0000-0000-000072530000}"/>
    <cellStyle name="Normal 18 18 11 2 3" xfId="14642" xr:uid="{00000000-0005-0000-0000-000073530000}"/>
    <cellStyle name="Normal 18 18 11 2 4" xfId="14643" xr:uid="{00000000-0005-0000-0000-000074530000}"/>
    <cellStyle name="Normal 18 18 11 3" xfId="14644" xr:uid="{00000000-0005-0000-0000-000075530000}"/>
    <cellStyle name="Normal 18 18 11 4" xfId="14645" xr:uid="{00000000-0005-0000-0000-000076530000}"/>
    <cellStyle name="Normal 18 18 11 4 2" xfId="14646" xr:uid="{00000000-0005-0000-0000-000077530000}"/>
    <cellStyle name="Normal 18 18 11 4 2 2" xfId="14647" xr:uid="{00000000-0005-0000-0000-000078530000}"/>
    <cellStyle name="Normal 18 18 11 4 2 2 2" xfId="14648" xr:uid="{00000000-0005-0000-0000-000079530000}"/>
    <cellStyle name="Normal 18 18 11 4 2 2 3" xfId="14649" xr:uid="{00000000-0005-0000-0000-00007A530000}"/>
    <cellStyle name="Normal 18 18 11 4 2 2 4" xfId="14650" xr:uid="{00000000-0005-0000-0000-00007B530000}"/>
    <cellStyle name="Normal 18 18 11 4 2 2 5" xfId="14651" xr:uid="{00000000-0005-0000-0000-00007C530000}"/>
    <cellStyle name="Normal 18 18 11 4 2 3" xfId="14652" xr:uid="{00000000-0005-0000-0000-00007D530000}"/>
    <cellStyle name="Normal 18 18 11 4 2 4" xfId="14653" xr:uid="{00000000-0005-0000-0000-00007E530000}"/>
    <cellStyle name="Normal 18 18 11 4 2 5" xfId="14654" xr:uid="{00000000-0005-0000-0000-00007F530000}"/>
    <cellStyle name="Normal 18 18 11 4 2 6" xfId="14655" xr:uid="{00000000-0005-0000-0000-000080530000}"/>
    <cellStyle name="Normal 18 18 11 4 3" xfId="14656" xr:uid="{00000000-0005-0000-0000-000081530000}"/>
    <cellStyle name="Normal 18 18 11 4 3 2" xfId="14657" xr:uid="{00000000-0005-0000-0000-000082530000}"/>
    <cellStyle name="Normal 18 18 11 4 3 2 2" xfId="14658" xr:uid="{00000000-0005-0000-0000-000083530000}"/>
    <cellStyle name="Normal 18 18 11 4 3 2 3" xfId="14659" xr:uid="{00000000-0005-0000-0000-000084530000}"/>
    <cellStyle name="Normal 18 18 11 4 3 3" xfId="14660" xr:uid="{00000000-0005-0000-0000-000085530000}"/>
    <cellStyle name="Normal 18 18 11 4 3 4" xfId="14661" xr:uid="{00000000-0005-0000-0000-000086530000}"/>
    <cellStyle name="Normal 18 18 11 4 3 5" xfId="14662" xr:uid="{00000000-0005-0000-0000-000087530000}"/>
    <cellStyle name="Normal 18 18 11 4 3 6" xfId="14663" xr:uid="{00000000-0005-0000-0000-000088530000}"/>
    <cellStyle name="Normal 18 18 11 4 4" xfId="14664" xr:uid="{00000000-0005-0000-0000-000089530000}"/>
    <cellStyle name="Normal 18 18 11 4 4 2" xfId="14665" xr:uid="{00000000-0005-0000-0000-00008A530000}"/>
    <cellStyle name="Normal 18 18 11 4 4 3" xfId="14666" xr:uid="{00000000-0005-0000-0000-00008B530000}"/>
    <cellStyle name="Normal 18 18 11 4 5" xfId="14667" xr:uid="{00000000-0005-0000-0000-00008C530000}"/>
    <cellStyle name="Normal 18 18 11 4 6" xfId="14668" xr:uid="{00000000-0005-0000-0000-00008D530000}"/>
    <cellStyle name="Normal 18 18 11 4 7" xfId="14669" xr:uid="{00000000-0005-0000-0000-00008E530000}"/>
    <cellStyle name="Normal 18 18 11 4 8" xfId="14670" xr:uid="{00000000-0005-0000-0000-00008F530000}"/>
    <cellStyle name="Normal 18 18 11 5" xfId="14671" xr:uid="{00000000-0005-0000-0000-000090530000}"/>
    <cellStyle name="Normal 18 18 11 5 2" xfId="14672" xr:uid="{00000000-0005-0000-0000-000091530000}"/>
    <cellStyle name="Normal 18 18 11 5 2 2" xfId="14673" xr:uid="{00000000-0005-0000-0000-000092530000}"/>
    <cellStyle name="Normal 18 18 11 5 2 2 2" xfId="14674" xr:uid="{00000000-0005-0000-0000-000093530000}"/>
    <cellStyle name="Normal 18 18 11 5 2 2 3" xfId="14675" xr:uid="{00000000-0005-0000-0000-000094530000}"/>
    <cellStyle name="Normal 18 18 11 5 2 2 4" xfId="14676" xr:uid="{00000000-0005-0000-0000-000095530000}"/>
    <cellStyle name="Normal 18 18 11 5 2 2 5" xfId="14677" xr:uid="{00000000-0005-0000-0000-000096530000}"/>
    <cellStyle name="Normal 18 18 11 5 2 3" xfId="14678" xr:uid="{00000000-0005-0000-0000-000097530000}"/>
    <cellStyle name="Normal 18 18 11 5 2 4" xfId="14679" xr:uid="{00000000-0005-0000-0000-000098530000}"/>
    <cellStyle name="Normal 18 18 11 5 2 5" xfId="14680" xr:uid="{00000000-0005-0000-0000-000099530000}"/>
    <cellStyle name="Normal 18 18 11 5 2 6" xfId="14681" xr:uid="{00000000-0005-0000-0000-00009A530000}"/>
    <cellStyle name="Normal 18 18 11 5 3" xfId="14682" xr:uid="{00000000-0005-0000-0000-00009B530000}"/>
    <cellStyle name="Normal 18 18 11 5 3 2" xfId="14683" xr:uid="{00000000-0005-0000-0000-00009C530000}"/>
    <cellStyle name="Normal 18 18 11 5 3 2 2" xfId="14684" xr:uid="{00000000-0005-0000-0000-00009D530000}"/>
    <cellStyle name="Normal 18 18 11 5 3 2 3" xfId="14685" xr:uid="{00000000-0005-0000-0000-00009E530000}"/>
    <cellStyle name="Normal 18 18 11 5 3 3" xfId="14686" xr:uid="{00000000-0005-0000-0000-00009F530000}"/>
    <cellStyle name="Normal 18 18 11 5 3 4" xfId="14687" xr:uid="{00000000-0005-0000-0000-0000A0530000}"/>
    <cellStyle name="Normal 18 18 11 5 3 5" xfId="14688" xr:uid="{00000000-0005-0000-0000-0000A1530000}"/>
    <cellStyle name="Normal 18 18 11 5 3 6" xfId="14689" xr:uid="{00000000-0005-0000-0000-0000A2530000}"/>
    <cellStyle name="Normal 18 18 11 5 4" xfId="14690" xr:uid="{00000000-0005-0000-0000-0000A3530000}"/>
    <cellStyle name="Normal 18 18 11 5 4 2" xfId="14691" xr:uid="{00000000-0005-0000-0000-0000A4530000}"/>
    <cellStyle name="Normal 18 18 11 5 4 3" xfId="14692" xr:uid="{00000000-0005-0000-0000-0000A5530000}"/>
    <cellStyle name="Normal 18 18 11 5 5" xfId="14693" xr:uid="{00000000-0005-0000-0000-0000A6530000}"/>
    <cellStyle name="Normal 18 18 11 5 6" xfId="14694" xr:uid="{00000000-0005-0000-0000-0000A7530000}"/>
    <cellStyle name="Normal 18 18 11 5 7" xfId="14695" xr:uid="{00000000-0005-0000-0000-0000A8530000}"/>
    <cellStyle name="Normal 18 18 11 5 8" xfId="14696" xr:uid="{00000000-0005-0000-0000-0000A9530000}"/>
    <cellStyle name="Normal 18 18 11 6" xfId="14697" xr:uid="{00000000-0005-0000-0000-0000AA530000}"/>
    <cellStyle name="Normal 18 18 11 7" xfId="14698" xr:uid="{00000000-0005-0000-0000-0000AB530000}"/>
    <cellStyle name="Normal 18 18 12" xfId="14699" xr:uid="{00000000-0005-0000-0000-0000AC530000}"/>
    <cellStyle name="Normal 18 18 12 2" xfId="14700" xr:uid="{00000000-0005-0000-0000-0000AD530000}"/>
    <cellStyle name="Normal 18 18 12 2 2" xfId="14701" xr:uid="{00000000-0005-0000-0000-0000AE530000}"/>
    <cellStyle name="Normal 18 18 12 2 2 2" xfId="14702" xr:uid="{00000000-0005-0000-0000-0000AF530000}"/>
    <cellStyle name="Normal 18 18 12 2 3" xfId="14703" xr:uid="{00000000-0005-0000-0000-0000B0530000}"/>
    <cellStyle name="Normal 18 18 12 2 4" xfId="14704" xr:uid="{00000000-0005-0000-0000-0000B1530000}"/>
    <cellStyle name="Normal 18 18 12 3" xfId="14705" xr:uid="{00000000-0005-0000-0000-0000B2530000}"/>
    <cellStyle name="Normal 18 18 12 4" xfId="14706" xr:uid="{00000000-0005-0000-0000-0000B3530000}"/>
    <cellStyle name="Normal 18 18 12 4 2" xfId="14707" xr:uid="{00000000-0005-0000-0000-0000B4530000}"/>
    <cellStyle name="Normal 18 18 12 4 2 2" xfId="14708" xr:uid="{00000000-0005-0000-0000-0000B5530000}"/>
    <cellStyle name="Normal 18 18 12 4 2 2 2" xfId="14709" xr:uid="{00000000-0005-0000-0000-0000B6530000}"/>
    <cellStyle name="Normal 18 18 12 4 2 2 3" xfId="14710" xr:uid="{00000000-0005-0000-0000-0000B7530000}"/>
    <cellStyle name="Normal 18 18 12 4 2 2 4" xfId="14711" xr:uid="{00000000-0005-0000-0000-0000B8530000}"/>
    <cellStyle name="Normal 18 18 12 4 2 2 5" xfId="14712" xr:uid="{00000000-0005-0000-0000-0000B9530000}"/>
    <cellStyle name="Normal 18 18 12 4 2 3" xfId="14713" xr:uid="{00000000-0005-0000-0000-0000BA530000}"/>
    <cellStyle name="Normal 18 18 12 4 2 4" xfId="14714" xr:uid="{00000000-0005-0000-0000-0000BB530000}"/>
    <cellStyle name="Normal 18 18 12 4 2 5" xfId="14715" xr:uid="{00000000-0005-0000-0000-0000BC530000}"/>
    <cellStyle name="Normal 18 18 12 4 2 6" xfId="14716" xr:uid="{00000000-0005-0000-0000-0000BD530000}"/>
    <cellStyle name="Normal 18 18 12 4 3" xfId="14717" xr:uid="{00000000-0005-0000-0000-0000BE530000}"/>
    <cellStyle name="Normal 18 18 12 4 3 2" xfId="14718" xr:uid="{00000000-0005-0000-0000-0000BF530000}"/>
    <cellStyle name="Normal 18 18 12 4 3 2 2" xfId="14719" xr:uid="{00000000-0005-0000-0000-0000C0530000}"/>
    <cellStyle name="Normal 18 18 12 4 3 2 3" xfId="14720" xr:uid="{00000000-0005-0000-0000-0000C1530000}"/>
    <cellStyle name="Normal 18 18 12 4 3 3" xfId="14721" xr:uid="{00000000-0005-0000-0000-0000C2530000}"/>
    <cellStyle name="Normal 18 18 12 4 3 4" xfId="14722" xr:uid="{00000000-0005-0000-0000-0000C3530000}"/>
    <cellStyle name="Normal 18 18 12 4 3 5" xfId="14723" xr:uid="{00000000-0005-0000-0000-0000C4530000}"/>
    <cellStyle name="Normal 18 18 12 4 3 6" xfId="14724" xr:uid="{00000000-0005-0000-0000-0000C5530000}"/>
    <cellStyle name="Normal 18 18 12 4 4" xfId="14725" xr:uid="{00000000-0005-0000-0000-0000C6530000}"/>
    <cellStyle name="Normal 18 18 12 4 4 2" xfId="14726" xr:uid="{00000000-0005-0000-0000-0000C7530000}"/>
    <cellStyle name="Normal 18 18 12 4 4 3" xfId="14727" xr:uid="{00000000-0005-0000-0000-0000C8530000}"/>
    <cellStyle name="Normal 18 18 12 4 5" xfId="14728" xr:uid="{00000000-0005-0000-0000-0000C9530000}"/>
    <cellStyle name="Normal 18 18 12 4 6" xfId="14729" xr:uid="{00000000-0005-0000-0000-0000CA530000}"/>
    <cellStyle name="Normal 18 18 12 4 7" xfId="14730" xr:uid="{00000000-0005-0000-0000-0000CB530000}"/>
    <cellStyle name="Normal 18 18 12 4 8" xfId="14731" xr:uid="{00000000-0005-0000-0000-0000CC530000}"/>
    <cellStyle name="Normal 18 18 12 5" xfId="14732" xr:uid="{00000000-0005-0000-0000-0000CD530000}"/>
    <cellStyle name="Normal 18 18 12 5 2" xfId="14733" xr:uid="{00000000-0005-0000-0000-0000CE530000}"/>
    <cellStyle name="Normal 18 18 12 5 2 2" xfId="14734" xr:uid="{00000000-0005-0000-0000-0000CF530000}"/>
    <cellStyle name="Normal 18 18 12 5 2 2 2" xfId="14735" xr:uid="{00000000-0005-0000-0000-0000D0530000}"/>
    <cellStyle name="Normal 18 18 12 5 2 2 3" xfId="14736" xr:uid="{00000000-0005-0000-0000-0000D1530000}"/>
    <cellStyle name="Normal 18 18 12 5 2 2 4" xfId="14737" xr:uid="{00000000-0005-0000-0000-0000D2530000}"/>
    <cellStyle name="Normal 18 18 12 5 2 2 5" xfId="14738" xr:uid="{00000000-0005-0000-0000-0000D3530000}"/>
    <cellStyle name="Normal 18 18 12 5 2 3" xfId="14739" xr:uid="{00000000-0005-0000-0000-0000D4530000}"/>
    <cellStyle name="Normal 18 18 12 5 2 4" xfId="14740" xr:uid="{00000000-0005-0000-0000-0000D5530000}"/>
    <cellStyle name="Normal 18 18 12 5 2 5" xfId="14741" xr:uid="{00000000-0005-0000-0000-0000D6530000}"/>
    <cellStyle name="Normal 18 18 12 5 2 6" xfId="14742" xr:uid="{00000000-0005-0000-0000-0000D7530000}"/>
    <cellStyle name="Normal 18 18 12 5 3" xfId="14743" xr:uid="{00000000-0005-0000-0000-0000D8530000}"/>
    <cellStyle name="Normal 18 18 12 5 3 2" xfId="14744" xr:uid="{00000000-0005-0000-0000-0000D9530000}"/>
    <cellStyle name="Normal 18 18 12 5 3 2 2" xfId="14745" xr:uid="{00000000-0005-0000-0000-0000DA530000}"/>
    <cellStyle name="Normal 18 18 12 5 3 2 3" xfId="14746" xr:uid="{00000000-0005-0000-0000-0000DB530000}"/>
    <cellStyle name="Normal 18 18 12 5 3 3" xfId="14747" xr:uid="{00000000-0005-0000-0000-0000DC530000}"/>
    <cellStyle name="Normal 18 18 12 5 3 4" xfId="14748" xr:uid="{00000000-0005-0000-0000-0000DD530000}"/>
    <cellStyle name="Normal 18 18 12 5 3 5" xfId="14749" xr:uid="{00000000-0005-0000-0000-0000DE530000}"/>
    <cellStyle name="Normal 18 18 12 5 3 6" xfId="14750" xr:uid="{00000000-0005-0000-0000-0000DF530000}"/>
    <cellStyle name="Normal 18 18 12 5 4" xfId="14751" xr:uid="{00000000-0005-0000-0000-0000E0530000}"/>
    <cellStyle name="Normal 18 18 12 5 4 2" xfId="14752" xr:uid="{00000000-0005-0000-0000-0000E1530000}"/>
    <cellStyle name="Normal 18 18 12 5 4 3" xfId="14753" xr:uid="{00000000-0005-0000-0000-0000E2530000}"/>
    <cellStyle name="Normal 18 18 12 5 5" xfId="14754" xr:uid="{00000000-0005-0000-0000-0000E3530000}"/>
    <cellStyle name="Normal 18 18 12 5 6" xfId="14755" xr:uid="{00000000-0005-0000-0000-0000E4530000}"/>
    <cellStyle name="Normal 18 18 12 5 7" xfId="14756" xr:uid="{00000000-0005-0000-0000-0000E5530000}"/>
    <cellStyle name="Normal 18 18 12 5 8" xfId="14757" xr:uid="{00000000-0005-0000-0000-0000E6530000}"/>
    <cellStyle name="Normal 18 18 12 6" xfId="14758" xr:uid="{00000000-0005-0000-0000-0000E7530000}"/>
    <cellStyle name="Normal 18 18 12 7" xfId="14759" xr:uid="{00000000-0005-0000-0000-0000E8530000}"/>
    <cellStyle name="Normal 18 18 13" xfId="14760" xr:uid="{00000000-0005-0000-0000-0000E9530000}"/>
    <cellStyle name="Normal 18 18 13 2" xfId="14761" xr:uid="{00000000-0005-0000-0000-0000EA530000}"/>
    <cellStyle name="Normal 18 18 13 2 2" xfId="14762" xr:uid="{00000000-0005-0000-0000-0000EB530000}"/>
    <cellStyle name="Normal 18 18 13 2 2 2" xfId="14763" xr:uid="{00000000-0005-0000-0000-0000EC530000}"/>
    <cellStyle name="Normal 18 18 13 2 3" xfId="14764" xr:uid="{00000000-0005-0000-0000-0000ED530000}"/>
    <cellStyle name="Normal 18 18 13 2 4" xfId="14765" xr:uid="{00000000-0005-0000-0000-0000EE530000}"/>
    <cellStyle name="Normal 18 18 13 3" xfId="14766" xr:uid="{00000000-0005-0000-0000-0000EF530000}"/>
    <cellStyle name="Normal 18 18 13 4" xfId="14767" xr:uid="{00000000-0005-0000-0000-0000F0530000}"/>
    <cellStyle name="Normal 18 18 13 4 2" xfId="14768" xr:uid="{00000000-0005-0000-0000-0000F1530000}"/>
    <cellStyle name="Normal 18 18 13 4 2 2" xfId="14769" xr:uid="{00000000-0005-0000-0000-0000F2530000}"/>
    <cellStyle name="Normal 18 18 13 4 2 2 2" xfId="14770" xr:uid="{00000000-0005-0000-0000-0000F3530000}"/>
    <cellStyle name="Normal 18 18 13 4 2 2 3" xfId="14771" xr:uid="{00000000-0005-0000-0000-0000F4530000}"/>
    <cellStyle name="Normal 18 18 13 4 2 2 4" xfId="14772" xr:uid="{00000000-0005-0000-0000-0000F5530000}"/>
    <cellStyle name="Normal 18 18 13 4 2 2 5" xfId="14773" xr:uid="{00000000-0005-0000-0000-0000F6530000}"/>
    <cellStyle name="Normal 18 18 13 4 2 3" xfId="14774" xr:uid="{00000000-0005-0000-0000-0000F7530000}"/>
    <cellStyle name="Normal 18 18 13 4 2 4" xfId="14775" xr:uid="{00000000-0005-0000-0000-0000F8530000}"/>
    <cellStyle name="Normal 18 18 13 4 2 5" xfId="14776" xr:uid="{00000000-0005-0000-0000-0000F9530000}"/>
    <cellStyle name="Normal 18 18 13 4 2 6" xfId="14777" xr:uid="{00000000-0005-0000-0000-0000FA530000}"/>
    <cellStyle name="Normal 18 18 13 4 3" xfId="14778" xr:uid="{00000000-0005-0000-0000-0000FB530000}"/>
    <cellStyle name="Normal 18 18 13 4 3 2" xfId="14779" xr:uid="{00000000-0005-0000-0000-0000FC530000}"/>
    <cellStyle name="Normal 18 18 13 4 3 2 2" xfId="14780" xr:uid="{00000000-0005-0000-0000-0000FD530000}"/>
    <cellStyle name="Normal 18 18 13 4 3 2 3" xfId="14781" xr:uid="{00000000-0005-0000-0000-0000FE530000}"/>
    <cellStyle name="Normal 18 18 13 4 3 3" xfId="14782" xr:uid="{00000000-0005-0000-0000-0000FF530000}"/>
    <cellStyle name="Normal 18 18 13 4 3 4" xfId="14783" xr:uid="{00000000-0005-0000-0000-000000540000}"/>
    <cellStyle name="Normal 18 18 13 4 3 5" xfId="14784" xr:uid="{00000000-0005-0000-0000-000001540000}"/>
    <cellStyle name="Normal 18 18 13 4 3 6" xfId="14785" xr:uid="{00000000-0005-0000-0000-000002540000}"/>
    <cellStyle name="Normal 18 18 13 4 4" xfId="14786" xr:uid="{00000000-0005-0000-0000-000003540000}"/>
    <cellStyle name="Normal 18 18 13 4 4 2" xfId="14787" xr:uid="{00000000-0005-0000-0000-000004540000}"/>
    <cellStyle name="Normal 18 18 13 4 4 3" xfId="14788" xr:uid="{00000000-0005-0000-0000-000005540000}"/>
    <cellStyle name="Normal 18 18 13 4 5" xfId="14789" xr:uid="{00000000-0005-0000-0000-000006540000}"/>
    <cellStyle name="Normal 18 18 13 4 6" xfId="14790" xr:uid="{00000000-0005-0000-0000-000007540000}"/>
    <cellStyle name="Normal 18 18 13 4 7" xfId="14791" xr:uid="{00000000-0005-0000-0000-000008540000}"/>
    <cellStyle name="Normal 18 18 13 4 8" xfId="14792" xr:uid="{00000000-0005-0000-0000-000009540000}"/>
    <cellStyle name="Normal 18 18 13 5" xfId="14793" xr:uid="{00000000-0005-0000-0000-00000A540000}"/>
    <cellStyle name="Normal 18 18 13 5 2" xfId="14794" xr:uid="{00000000-0005-0000-0000-00000B540000}"/>
    <cellStyle name="Normal 18 18 13 5 2 2" xfId="14795" xr:uid="{00000000-0005-0000-0000-00000C540000}"/>
    <cellStyle name="Normal 18 18 13 5 2 2 2" xfId="14796" xr:uid="{00000000-0005-0000-0000-00000D540000}"/>
    <cellStyle name="Normal 18 18 13 5 2 2 3" xfId="14797" xr:uid="{00000000-0005-0000-0000-00000E540000}"/>
    <cellStyle name="Normal 18 18 13 5 2 2 4" xfId="14798" xr:uid="{00000000-0005-0000-0000-00000F540000}"/>
    <cellStyle name="Normal 18 18 13 5 2 2 5" xfId="14799" xr:uid="{00000000-0005-0000-0000-000010540000}"/>
    <cellStyle name="Normal 18 18 13 5 2 3" xfId="14800" xr:uid="{00000000-0005-0000-0000-000011540000}"/>
    <cellStyle name="Normal 18 18 13 5 2 4" xfId="14801" xr:uid="{00000000-0005-0000-0000-000012540000}"/>
    <cellStyle name="Normal 18 18 13 5 2 5" xfId="14802" xr:uid="{00000000-0005-0000-0000-000013540000}"/>
    <cellStyle name="Normal 18 18 13 5 2 6" xfId="14803" xr:uid="{00000000-0005-0000-0000-000014540000}"/>
    <cellStyle name="Normal 18 18 13 5 3" xfId="14804" xr:uid="{00000000-0005-0000-0000-000015540000}"/>
    <cellStyle name="Normal 18 18 13 5 3 2" xfId="14805" xr:uid="{00000000-0005-0000-0000-000016540000}"/>
    <cellStyle name="Normal 18 18 13 5 3 2 2" xfId="14806" xr:uid="{00000000-0005-0000-0000-000017540000}"/>
    <cellStyle name="Normal 18 18 13 5 3 2 3" xfId="14807" xr:uid="{00000000-0005-0000-0000-000018540000}"/>
    <cellStyle name="Normal 18 18 13 5 3 3" xfId="14808" xr:uid="{00000000-0005-0000-0000-000019540000}"/>
    <cellStyle name="Normal 18 18 13 5 3 4" xfId="14809" xr:uid="{00000000-0005-0000-0000-00001A540000}"/>
    <cellStyle name="Normal 18 18 13 5 3 5" xfId="14810" xr:uid="{00000000-0005-0000-0000-00001B540000}"/>
    <cellStyle name="Normal 18 18 13 5 3 6" xfId="14811" xr:uid="{00000000-0005-0000-0000-00001C540000}"/>
    <cellStyle name="Normal 18 18 13 5 4" xfId="14812" xr:uid="{00000000-0005-0000-0000-00001D540000}"/>
    <cellStyle name="Normal 18 18 13 5 4 2" xfId="14813" xr:uid="{00000000-0005-0000-0000-00001E540000}"/>
    <cellStyle name="Normal 18 18 13 5 4 3" xfId="14814" xr:uid="{00000000-0005-0000-0000-00001F540000}"/>
    <cellStyle name="Normal 18 18 13 5 5" xfId="14815" xr:uid="{00000000-0005-0000-0000-000020540000}"/>
    <cellStyle name="Normal 18 18 13 5 6" xfId="14816" xr:uid="{00000000-0005-0000-0000-000021540000}"/>
    <cellStyle name="Normal 18 18 13 5 7" xfId="14817" xr:uid="{00000000-0005-0000-0000-000022540000}"/>
    <cellStyle name="Normal 18 18 13 5 8" xfId="14818" xr:uid="{00000000-0005-0000-0000-000023540000}"/>
    <cellStyle name="Normal 18 18 13 6" xfId="14819" xr:uid="{00000000-0005-0000-0000-000024540000}"/>
    <cellStyle name="Normal 18 18 13 7" xfId="14820" xr:uid="{00000000-0005-0000-0000-000025540000}"/>
    <cellStyle name="Normal 18 18 14" xfId="14821" xr:uid="{00000000-0005-0000-0000-000026540000}"/>
    <cellStyle name="Normal 18 18 14 2" xfId="14822" xr:uid="{00000000-0005-0000-0000-000027540000}"/>
    <cellStyle name="Normal 18 18 14 2 2" xfId="14823" xr:uid="{00000000-0005-0000-0000-000028540000}"/>
    <cellStyle name="Normal 18 18 14 2 2 2" xfId="14824" xr:uid="{00000000-0005-0000-0000-000029540000}"/>
    <cellStyle name="Normal 18 18 14 2 3" xfId="14825" xr:uid="{00000000-0005-0000-0000-00002A540000}"/>
    <cellStyle name="Normal 18 18 14 2 4" xfId="14826" xr:uid="{00000000-0005-0000-0000-00002B540000}"/>
    <cellStyle name="Normal 18 18 14 3" xfId="14827" xr:uid="{00000000-0005-0000-0000-00002C540000}"/>
    <cellStyle name="Normal 18 18 14 4" xfId="14828" xr:uid="{00000000-0005-0000-0000-00002D540000}"/>
    <cellStyle name="Normal 18 18 14 4 2" xfId="14829" xr:uid="{00000000-0005-0000-0000-00002E540000}"/>
    <cellStyle name="Normal 18 18 14 4 2 2" xfId="14830" xr:uid="{00000000-0005-0000-0000-00002F540000}"/>
    <cellStyle name="Normal 18 18 14 4 2 2 2" xfId="14831" xr:uid="{00000000-0005-0000-0000-000030540000}"/>
    <cellStyle name="Normal 18 18 14 4 2 2 3" xfId="14832" xr:uid="{00000000-0005-0000-0000-000031540000}"/>
    <cellStyle name="Normal 18 18 14 4 2 2 4" xfId="14833" xr:uid="{00000000-0005-0000-0000-000032540000}"/>
    <cellStyle name="Normal 18 18 14 4 2 2 5" xfId="14834" xr:uid="{00000000-0005-0000-0000-000033540000}"/>
    <cellStyle name="Normal 18 18 14 4 2 3" xfId="14835" xr:uid="{00000000-0005-0000-0000-000034540000}"/>
    <cellStyle name="Normal 18 18 14 4 2 4" xfId="14836" xr:uid="{00000000-0005-0000-0000-000035540000}"/>
    <cellStyle name="Normal 18 18 14 4 2 5" xfId="14837" xr:uid="{00000000-0005-0000-0000-000036540000}"/>
    <cellStyle name="Normal 18 18 14 4 2 6" xfId="14838" xr:uid="{00000000-0005-0000-0000-000037540000}"/>
    <cellStyle name="Normal 18 18 14 4 3" xfId="14839" xr:uid="{00000000-0005-0000-0000-000038540000}"/>
    <cellStyle name="Normal 18 18 14 4 3 2" xfId="14840" xr:uid="{00000000-0005-0000-0000-000039540000}"/>
    <cellStyle name="Normal 18 18 14 4 3 2 2" xfId="14841" xr:uid="{00000000-0005-0000-0000-00003A540000}"/>
    <cellStyle name="Normal 18 18 14 4 3 2 3" xfId="14842" xr:uid="{00000000-0005-0000-0000-00003B540000}"/>
    <cellStyle name="Normal 18 18 14 4 3 3" xfId="14843" xr:uid="{00000000-0005-0000-0000-00003C540000}"/>
    <cellStyle name="Normal 18 18 14 4 3 4" xfId="14844" xr:uid="{00000000-0005-0000-0000-00003D540000}"/>
    <cellStyle name="Normal 18 18 14 4 3 5" xfId="14845" xr:uid="{00000000-0005-0000-0000-00003E540000}"/>
    <cellStyle name="Normal 18 18 14 4 3 6" xfId="14846" xr:uid="{00000000-0005-0000-0000-00003F540000}"/>
    <cellStyle name="Normal 18 18 14 4 4" xfId="14847" xr:uid="{00000000-0005-0000-0000-000040540000}"/>
    <cellStyle name="Normal 18 18 14 4 4 2" xfId="14848" xr:uid="{00000000-0005-0000-0000-000041540000}"/>
    <cellStyle name="Normal 18 18 14 4 4 3" xfId="14849" xr:uid="{00000000-0005-0000-0000-000042540000}"/>
    <cellStyle name="Normal 18 18 14 4 5" xfId="14850" xr:uid="{00000000-0005-0000-0000-000043540000}"/>
    <cellStyle name="Normal 18 18 14 4 6" xfId="14851" xr:uid="{00000000-0005-0000-0000-000044540000}"/>
    <cellStyle name="Normal 18 18 14 4 7" xfId="14852" xr:uid="{00000000-0005-0000-0000-000045540000}"/>
    <cellStyle name="Normal 18 18 14 4 8" xfId="14853" xr:uid="{00000000-0005-0000-0000-000046540000}"/>
    <cellStyle name="Normal 18 18 14 5" xfId="14854" xr:uid="{00000000-0005-0000-0000-000047540000}"/>
    <cellStyle name="Normal 18 18 14 5 2" xfId="14855" xr:uid="{00000000-0005-0000-0000-000048540000}"/>
    <cellStyle name="Normal 18 18 14 5 2 2" xfId="14856" xr:uid="{00000000-0005-0000-0000-000049540000}"/>
    <cellStyle name="Normal 18 18 14 5 2 2 2" xfId="14857" xr:uid="{00000000-0005-0000-0000-00004A540000}"/>
    <cellStyle name="Normal 18 18 14 5 2 2 3" xfId="14858" xr:uid="{00000000-0005-0000-0000-00004B540000}"/>
    <cellStyle name="Normal 18 18 14 5 2 2 4" xfId="14859" xr:uid="{00000000-0005-0000-0000-00004C540000}"/>
    <cellStyle name="Normal 18 18 14 5 2 2 5" xfId="14860" xr:uid="{00000000-0005-0000-0000-00004D540000}"/>
    <cellStyle name="Normal 18 18 14 5 2 3" xfId="14861" xr:uid="{00000000-0005-0000-0000-00004E540000}"/>
    <cellStyle name="Normal 18 18 14 5 2 4" xfId="14862" xr:uid="{00000000-0005-0000-0000-00004F540000}"/>
    <cellStyle name="Normal 18 18 14 5 2 5" xfId="14863" xr:uid="{00000000-0005-0000-0000-000050540000}"/>
    <cellStyle name="Normal 18 18 14 5 2 6" xfId="14864" xr:uid="{00000000-0005-0000-0000-000051540000}"/>
    <cellStyle name="Normal 18 18 14 5 3" xfId="14865" xr:uid="{00000000-0005-0000-0000-000052540000}"/>
    <cellStyle name="Normal 18 18 14 5 3 2" xfId="14866" xr:uid="{00000000-0005-0000-0000-000053540000}"/>
    <cellStyle name="Normal 18 18 14 5 3 2 2" xfId="14867" xr:uid="{00000000-0005-0000-0000-000054540000}"/>
    <cellStyle name="Normal 18 18 14 5 3 2 3" xfId="14868" xr:uid="{00000000-0005-0000-0000-000055540000}"/>
    <cellStyle name="Normal 18 18 14 5 3 3" xfId="14869" xr:uid="{00000000-0005-0000-0000-000056540000}"/>
    <cellStyle name="Normal 18 18 14 5 3 4" xfId="14870" xr:uid="{00000000-0005-0000-0000-000057540000}"/>
    <cellStyle name="Normal 18 18 14 5 3 5" xfId="14871" xr:uid="{00000000-0005-0000-0000-000058540000}"/>
    <cellStyle name="Normal 18 18 14 5 3 6" xfId="14872" xr:uid="{00000000-0005-0000-0000-000059540000}"/>
    <cellStyle name="Normal 18 18 14 5 4" xfId="14873" xr:uid="{00000000-0005-0000-0000-00005A540000}"/>
    <cellStyle name="Normal 18 18 14 5 4 2" xfId="14874" xr:uid="{00000000-0005-0000-0000-00005B540000}"/>
    <cellStyle name="Normal 18 18 14 5 4 3" xfId="14875" xr:uid="{00000000-0005-0000-0000-00005C540000}"/>
    <cellStyle name="Normal 18 18 14 5 5" xfId="14876" xr:uid="{00000000-0005-0000-0000-00005D540000}"/>
    <cellStyle name="Normal 18 18 14 5 6" xfId="14877" xr:uid="{00000000-0005-0000-0000-00005E540000}"/>
    <cellStyle name="Normal 18 18 14 5 7" xfId="14878" xr:uid="{00000000-0005-0000-0000-00005F540000}"/>
    <cellStyle name="Normal 18 18 14 5 8" xfId="14879" xr:uid="{00000000-0005-0000-0000-000060540000}"/>
    <cellStyle name="Normal 18 18 14 6" xfId="14880" xr:uid="{00000000-0005-0000-0000-000061540000}"/>
    <cellStyle name="Normal 18 18 14 7" xfId="14881" xr:uid="{00000000-0005-0000-0000-000062540000}"/>
    <cellStyle name="Normal 18 18 15" xfId="14882" xr:uid="{00000000-0005-0000-0000-000063540000}"/>
    <cellStyle name="Normal 18 18 15 2" xfId="14883" xr:uid="{00000000-0005-0000-0000-000064540000}"/>
    <cellStyle name="Normal 18 18 15 2 2" xfId="14884" xr:uid="{00000000-0005-0000-0000-000065540000}"/>
    <cellStyle name="Normal 18 18 15 2 2 2" xfId="14885" xr:uid="{00000000-0005-0000-0000-000066540000}"/>
    <cellStyle name="Normal 18 18 15 2 3" xfId="14886" xr:uid="{00000000-0005-0000-0000-000067540000}"/>
    <cellStyle name="Normal 18 18 15 2 4" xfId="14887" xr:uid="{00000000-0005-0000-0000-000068540000}"/>
    <cellStyle name="Normal 18 18 15 3" xfId="14888" xr:uid="{00000000-0005-0000-0000-000069540000}"/>
    <cellStyle name="Normal 18 18 15 4" xfId="14889" xr:uid="{00000000-0005-0000-0000-00006A540000}"/>
    <cellStyle name="Normal 18 18 15 4 2" xfId="14890" xr:uid="{00000000-0005-0000-0000-00006B540000}"/>
    <cellStyle name="Normal 18 18 15 4 2 2" xfId="14891" xr:uid="{00000000-0005-0000-0000-00006C540000}"/>
    <cellStyle name="Normal 18 18 15 4 2 2 2" xfId="14892" xr:uid="{00000000-0005-0000-0000-00006D540000}"/>
    <cellStyle name="Normal 18 18 15 4 2 2 3" xfId="14893" xr:uid="{00000000-0005-0000-0000-00006E540000}"/>
    <cellStyle name="Normal 18 18 15 4 2 2 4" xfId="14894" xr:uid="{00000000-0005-0000-0000-00006F540000}"/>
    <cellStyle name="Normal 18 18 15 4 2 2 5" xfId="14895" xr:uid="{00000000-0005-0000-0000-000070540000}"/>
    <cellStyle name="Normal 18 18 15 4 2 3" xfId="14896" xr:uid="{00000000-0005-0000-0000-000071540000}"/>
    <cellStyle name="Normal 18 18 15 4 2 4" xfId="14897" xr:uid="{00000000-0005-0000-0000-000072540000}"/>
    <cellStyle name="Normal 18 18 15 4 2 5" xfId="14898" xr:uid="{00000000-0005-0000-0000-000073540000}"/>
    <cellStyle name="Normal 18 18 15 4 2 6" xfId="14899" xr:uid="{00000000-0005-0000-0000-000074540000}"/>
    <cellStyle name="Normal 18 18 15 4 3" xfId="14900" xr:uid="{00000000-0005-0000-0000-000075540000}"/>
    <cellStyle name="Normal 18 18 15 4 3 2" xfId="14901" xr:uid="{00000000-0005-0000-0000-000076540000}"/>
    <cellStyle name="Normal 18 18 15 4 3 2 2" xfId="14902" xr:uid="{00000000-0005-0000-0000-000077540000}"/>
    <cellStyle name="Normal 18 18 15 4 3 2 3" xfId="14903" xr:uid="{00000000-0005-0000-0000-000078540000}"/>
    <cellStyle name="Normal 18 18 15 4 3 3" xfId="14904" xr:uid="{00000000-0005-0000-0000-000079540000}"/>
    <cellStyle name="Normal 18 18 15 4 3 4" xfId="14905" xr:uid="{00000000-0005-0000-0000-00007A540000}"/>
    <cellStyle name="Normal 18 18 15 4 3 5" xfId="14906" xr:uid="{00000000-0005-0000-0000-00007B540000}"/>
    <cellStyle name="Normal 18 18 15 4 3 6" xfId="14907" xr:uid="{00000000-0005-0000-0000-00007C540000}"/>
    <cellStyle name="Normal 18 18 15 4 4" xfId="14908" xr:uid="{00000000-0005-0000-0000-00007D540000}"/>
    <cellStyle name="Normal 18 18 15 4 4 2" xfId="14909" xr:uid="{00000000-0005-0000-0000-00007E540000}"/>
    <cellStyle name="Normal 18 18 15 4 4 3" xfId="14910" xr:uid="{00000000-0005-0000-0000-00007F540000}"/>
    <cellStyle name="Normal 18 18 15 4 5" xfId="14911" xr:uid="{00000000-0005-0000-0000-000080540000}"/>
    <cellStyle name="Normal 18 18 15 4 6" xfId="14912" xr:uid="{00000000-0005-0000-0000-000081540000}"/>
    <cellStyle name="Normal 18 18 15 4 7" xfId="14913" xr:uid="{00000000-0005-0000-0000-000082540000}"/>
    <cellStyle name="Normal 18 18 15 4 8" xfId="14914" xr:uid="{00000000-0005-0000-0000-000083540000}"/>
    <cellStyle name="Normal 18 18 15 5" xfId="14915" xr:uid="{00000000-0005-0000-0000-000084540000}"/>
    <cellStyle name="Normal 18 18 15 5 2" xfId="14916" xr:uid="{00000000-0005-0000-0000-000085540000}"/>
    <cellStyle name="Normal 18 18 15 5 2 2" xfId="14917" xr:uid="{00000000-0005-0000-0000-000086540000}"/>
    <cellStyle name="Normal 18 18 15 5 2 2 2" xfId="14918" xr:uid="{00000000-0005-0000-0000-000087540000}"/>
    <cellStyle name="Normal 18 18 15 5 2 2 3" xfId="14919" xr:uid="{00000000-0005-0000-0000-000088540000}"/>
    <cellStyle name="Normal 18 18 15 5 2 2 4" xfId="14920" xr:uid="{00000000-0005-0000-0000-000089540000}"/>
    <cellStyle name="Normal 18 18 15 5 2 2 5" xfId="14921" xr:uid="{00000000-0005-0000-0000-00008A540000}"/>
    <cellStyle name="Normal 18 18 15 5 2 3" xfId="14922" xr:uid="{00000000-0005-0000-0000-00008B540000}"/>
    <cellStyle name="Normal 18 18 15 5 2 4" xfId="14923" xr:uid="{00000000-0005-0000-0000-00008C540000}"/>
    <cellStyle name="Normal 18 18 15 5 2 5" xfId="14924" xr:uid="{00000000-0005-0000-0000-00008D540000}"/>
    <cellStyle name="Normal 18 18 15 5 2 6" xfId="14925" xr:uid="{00000000-0005-0000-0000-00008E540000}"/>
    <cellStyle name="Normal 18 18 15 5 3" xfId="14926" xr:uid="{00000000-0005-0000-0000-00008F540000}"/>
    <cellStyle name="Normal 18 18 15 5 3 2" xfId="14927" xr:uid="{00000000-0005-0000-0000-000090540000}"/>
    <cellStyle name="Normal 18 18 15 5 3 2 2" xfId="14928" xr:uid="{00000000-0005-0000-0000-000091540000}"/>
    <cellStyle name="Normal 18 18 15 5 3 2 3" xfId="14929" xr:uid="{00000000-0005-0000-0000-000092540000}"/>
    <cellStyle name="Normal 18 18 15 5 3 3" xfId="14930" xr:uid="{00000000-0005-0000-0000-000093540000}"/>
    <cellStyle name="Normal 18 18 15 5 3 4" xfId="14931" xr:uid="{00000000-0005-0000-0000-000094540000}"/>
    <cellStyle name="Normal 18 18 15 5 3 5" xfId="14932" xr:uid="{00000000-0005-0000-0000-000095540000}"/>
    <cellStyle name="Normal 18 18 15 5 3 6" xfId="14933" xr:uid="{00000000-0005-0000-0000-000096540000}"/>
    <cellStyle name="Normal 18 18 15 5 4" xfId="14934" xr:uid="{00000000-0005-0000-0000-000097540000}"/>
    <cellStyle name="Normal 18 18 15 5 4 2" xfId="14935" xr:uid="{00000000-0005-0000-0000-000098540000}"/>
    <cellStyle name="Normal 18 18 15 5 4 3" xfId="14936" xr:uid="{00000000-0005-0000-0000-000099540000}"/>
    <cellStyle name="Normal 18 18 15 5 5" xfId="14937" xr:uid="{00000000-0005-0000-0000-00009A540000}"/>
    <cellStyle name="Normal 18 18 15 5 6" xfId="14938" xr:uid="{00000000-0005-0000-0000-00009B540000}"/>
    <cellStyle name="Normal 18 18 15 5 7" xfId="14939" xr:uid="{00000000-0005-0000-0000-00009C540000}"/>
    <cellStyle name="Normal 18 18 15 5 8" xfId="14940" xr:uid="{00000000-0005-0000-0000-00009D540000}"/>
    <cellStyle name="Normal 18 18 15 6" xfId="14941" xr:uid="{00000000-0005-0000-0000-00009E540000}"/>
    <cellStyle name="Normal 18 18 15 7" xfId="14942" xr:uid="{00000000-0005-0000-0000-00009F540000}"/>
    <cellStyle name="Normal 18 18 16" xfId="14943" xr:uid="{00000000-0005-0000-0000-0000A0540000}"/>
    <cellStyle name="Normal 18 18 16 2" xfId="14944" xr:uid="{00000000-0005-0000-0000-0000A1540000}"/>
    <cellStyle name="Normal 18 18 16 2 2" xfId="14945" xr:uid="{00000000-0005-0000-0000-0000A2540000}"/>
    <cellStyle name="Normal 18 18 16 2 2 2" xfId="14946" xr:uid="{00000000-0005-0000-0000-0000A3540000}"/>
    <cellStyle name="Normal 18 18 16 2 3" xfId="14947" xr:uid="{00000000-0005-0000-0000-0000A4540000}"/>
    <cellStyle name="Normal 18 18 16 2 4" xfId="14948" xr:uid="{00000000-0005-0000-0000-0000A5540000}"/>
    <cellStyle name="Normal 18 18 16 3" xfId="14949" xr:uid="{00000000-0005-0000-0000-0000A6540000}"/>
    <cellStyle name="Normal 18 18 16 4" xfId="14950" xr:uid="{00000000-0005-0000-0000-0000A7540000}"/>
    <cellStyle name="Normal 18 18 16 4 2" xfId="14951" xr:uid="{00000000-0005-0000-0000-0000A8540000}"/>
    <cellStyle name="Normal 18 18 16 4 2 2" xfId="14952" xr:uid="{00000000-0005-0000-0000-0000A9540000}"/>
    <cellStyle name="Normal 18 18 16 4 2 2 2" xfId="14953" xr:uid="{00000000-0005-0000-0000-0000AA540000}"/>
    <cellStyle name="Normal 18 18 16 4 2 2 3" xfId="14954" xr:uid="{00000000-0005-0000-0000-0000AB540000}"/>
    <cellStyle name="Normal 18 18 16 4 2 2 4" xfId="14955" xr:uid="{00000000-0005-0000-0000-0000AC540000}"/>
    <cellStyle name="Normal 18 18 16 4 2 2 5" xfId="14956" xr:uid="{00000000-0005-0000-0000-0000AD540000}"/>
    <cellStyle name="Normal 18 18 16 4 2 3" xfId="14957" xr:uid="{00000000-0005-0000-0000-0000AE540000}"/>
    <cellStyle name="Normal 18 18 16 4 2 4" xfId="14958" xr:uid="{00000000-0005-0000-0000-0000AF540000}"/>
    <cellStyle name="Normal 18 18 16 4 2 5" xfId="14959" xr:uid="{00000000-0005-0000-0000-0000B0540000}"/>
    <cellStyle name="Normal 18 18 16 4 2 6" xfId="14960" xr:uid="{00000000-0005-0000-0000-0000B1540000}"/>
    <cellStyle name="Normal 18 18 16 4 3" xfId="14961" xr:uid="{00000000-0005-0000-0000-0000B2540000}"/>
    <cellStyle name="Normal 18 18 16 4 3 2" xfId="14962" xr:uid="{00000000-0005-0000-0000-0000B3540000}"/>
    <cellStyle name="Normal 18 18 16 4 3 2 2" xfId="14963" xr:uid="{00000000-0005-0000-0000-0000B4540000}"/>
    <cellStyle name="Normal 18 18 16 4 3 2 3" xfId="14964" xr:uid="{00000000-0005-0000-0000-0000B5540000}"/>
    <cellStyle name="Normal 18 18 16 4 3 3" xfId="14965" xr:uid="{00000000-0005-0000-0000-0000B6540000}"/>
    <cellStyle name="Normal 18 18 16 4 3 4" xfId="14966" xr:uid="{00000000-0005-0000-0000-0000B7540000}"/>
    <cellStyle name="Normal 18 18 16 4 3 5" xfId="14967" xr:uid="{00000000-0005-0000-0000-0000B8540000}"/>
    <cellStyle name="Normal 18 18 16 4 3 6" xfId="14968" xr:uid="{00000000-0005-0000-0000-0000B9540000}"/>
    <cellStyle name="Normal 18 18 16 4 4" xfId="14969" xr:uid="{00000000-0005-0000-0000-0000BA540000}"/>
    <cellStyle name="Normal 18 18 16 4 4 2" xfId="14970" xr:uid="{00000000-0005-0000-0000-0000BB540000}"/>
    <cellStyle name="Normal 18 18 16 4 4 3" xfId="14971" xr:uid="{00000000-0005-0000-0000-0000BC540000}"/>
    <cellStyle name="Normal 18 18 16 4 5" xfId="14972" xr:uid="{00000000-0005-0000-0000-0000BD540000}"/>
    <cellStyle name="Normal 18 18 16 4 6" xfId="14973" xr:uid="{00000000-0005-0000-0000-0000BE540000}"/>
    <cellStyle name="Normal 18 18 16 4 7" xfId="14974" xr:uid="{00000000-0005-0000-0000-0000BF540000}"/>
    <cellStyle name="Normal 18 18 16 4 8" xfId="14975" xr:uid="{00000000-0005-0000-0000-0000C0540000}"/>
    <cellStyle name="Normal 18 18 16 5" xfId="14976" xr:uid="{00000000-0005-0000-0000-0000C1540000}"/>
    <cellStyle name="Normal 18 18 16 5 2" xfId="14977" xr:uid="{00000000-0005-0000-0000-0000C2540000}"/>
    <cellStyle name="Normal 18 18 16 5 2 2" xfId="14978" xr:uid="{00000000-0005-0000-0000-0000C3540000}"/>
    <cellStyle name="Normal 18 18 16 5 2 2 2" xfId="14979" xr:uid="{00000000-0005-0000-0000-0000C4540000}"/>
    <cellStyle name="Normal 18 18 16 5 2 2 3" xfId="14980" xr:uid="{00000000-0005-0000-0000-0000C5540000}"/>
    <cellStyle name="Normal 18 18 16 5 2 2 4" xfId="14981" xr:uid="{00000000-0005-0000-0000-0000C6540000}"/>
    <cellStyle name="Normal 18 18 16 5 2 2 5" xfId="14982" xr:uid="{00000000-0005-0000-0000-0000C7540000}"/>
    <cellStyle name="Normal 18 18 16 5 2 3" xfId="14983" xr:uid="{00000000-0005-0000-0000-0000C8540000}"/>
    <cellStyle name="Normal 18 18 16 5 2 4" xfId="14984" xr:uid="{00000000-0005-0000-0000-0000C9540000}"/>
    <cellStyle name="Normal 18 18 16 5 2 5" xfId="14985" xr:uid="{00000000-0005-0000-0000-0000CA540000}"/>
    <cellStyle name="Normal 18 18 16 5 2 6" xfId="14986" xr:uid="{00000000-0005-0000-0000-0000CB540000}"/>
    <cellStyle name="Normal 18 18 16 5 3" xfId="14987" xr:uid="{00000000-0005-0000-0000-0000CC540000}"/>
    <cellStyle name="Normal 18 18 16 5 3 2" xfId="14988" xr:uid="{00000000-0005-0000-0000-0000CD540000}"/>
    <cellStyle name="Normal 18 18 16 5 3 2 2" xfId="14989" xr:uid="{00000000-0005-0000-0000-0000CE540000}"/>
    <cellStyle name="Normal 18 18 16 5 3 2 3" xfId="14990" xr:uid="{00000000-0005-0000-0000-0000CF540000}"/>
    <cellStyle name="Normal 18 18 16 5 3 3" xfId="14991" xr:uid="{00000000-0005-0000-0000-0000D0540000}"/>
    <cellStyle name="Normal 18 18 16 5 3 4" xfId="14992" xr:uid="{00000000-0005-0000-0000-0000D1540000}"/>
    <cellStyle name="Normal 18 18 16 5 3 5" xfId="14993" xr:uid="{00000000-0005-0000-0000-0000D2540000}"/>
    <cellStyle name="Normal 18 18 16 5 3 6" xfId="14994" xr:uid="{00000000-0005-0000-0000-0000D3540000}"/>
    <cellStyle name="Normal 18 18 16 5 4" xfId="14995" xr:uid="{00000000-0005-0000-0000-0000D4540000}"/>
    <cellStyle name="Normal 18 18 16 5 4 2" xfId="14996" xr:uid="{00000000-0005-0000-0000-0000D5540000}"/>
    <cellStyle name="Normal 18 18 16 5 4 3" xfId="14997" xr:uid="{00000000-0005-0000-0000-0000D6540000}"/>
    <cellStyle name="Normal 18 18 16 5 5" xfId="14998" xr:uid="{00000000-0005-0000-0000-0000D7540000}"/>
    <cellStyle name="Normal 18 18 16 5 6" xfId="14999" xr:uid="{00000000-0005-0000-0000-0000D8540000}"/>
    <cellStyle name="Normal 18 18 16 5 7" xfId="15000" xr:uid="{00000000-0005-0000-0000-0000D9540000}"/>
    <cellStyle name="Normal 18 18 16 5 8" xfId="15001" xr:uid="{00000000-0005-0000-0000-0000DA540000}"/>
    <cellStyle name="Normal 18 18 16 6" xfId="15002" xr:uid="{00000000-0005-0000-0000-0000DB540000}"/>
    <cellStyle name="Normal 18 18 16 7" xfId="15003" xr:uid="{00000000-0005-0000-0000-0000DC540000}"/>
    <cellStyle name="Normal 18 18 17" xfId="15004" xr:uid="{00000000-0005-0000-0000-0000DD540000}"/>
    <cellStyle name="Normal 18 18 17 2" xfId="15005" xr:uid="{00000000-0005-0000-0000-0000DE540000}"/>
    <cellStyle name="Normal 18 18 17 2 2" xfId="15006" xr:uid="{00000000-0005-0000-0000-0000DF540000}"/>
    <cellStyle name="Normal 18 18 17 2 2 2" xfId="15007" xr:uid="{00000000-0005-0000-0000-0000E0540000}"/>
    <cellStyle name="Normal 18 18 17 2 3" xfId="15008" xr:uid="{00000000-0005-0000-0000-0000E1540000}"/>
    <cellStyle name="Normal 18 18 17 2 4" xfId="15009" xr:uid="{00000000-0005-0000-0000-0000E2540000}"/>
    <cellStyle name="Normal 18 18 17 3" xfId="15010" xr:uid="{00000000-0005-0000-0000-0000E3540000}"/>
    <cellStyle name="Normal 18 18 17 4" xfId="15011" xr:uid="{00000000-0005-0000-0000-0000E4540000}"/>
    <cellStyle name="Normal 18 18 17 4 2" xfId="15012" xr:uid="{00000000-0005-0000-0000-0000E5540000}"/>
    <cellStyle name="Normal 18 18 17 4 2 2" xfId="15013" xr:uid="{00000000-0005-0000-0000-0000E6540000}"/>
    <cellStyle name="Normal 18 18 17 4 2 2 2" xfId="15014" xr:uid="{00000000-0005-0000-0000-0000E7540000}"/>
    <cellStyle name="Normal 18 18 17 4 2 2 3" xfId="15015" xr:uid="{00000000-0005-0000-0000-0000E8540000}"/>
    <cellStyle name="Normal 18 18 17 4 2 2 4" xfId="15016" xr:uid="{00000000-0005-0000-0000-0000E9540000}"/>
    <cellStyle name="Normal 18 18 17 4 2 2 5" xfId="15017" xr:uid="{00000000-0005-0000-0000-0000EA540000}"/>
    <cellStyle name="Normal 18 18 17 4 2 3" xfId="15018" xr:uid="{00000000-0005-0000-0000-0000EB540000}"/>
    <cellStyle name="Normal 18 18 17 4 2 4" xfId="15019" xr:uid="{00000000-0005-0000-0000-0000EC540000}"/>
    <cellStyle name="Normal 18 18 17 4 2 5" xfId="15020" xr:uid="{00000000-0005-0000-0000-0000ED540000}"/>
    <cellStyle name="Normal 18 18 17 4 2 6" xfId="15021" xr:uid="{00000000-0005-0000-0000-0000EE540000}"/>
    <cellStyle name="Normal 18 18 17 4 3" xfId="15022" xr:uid="{00000000-0005-0000-0000-0000EF540000}"/>
    <cellStyle name="Normal 18 18 17 4 3 2" xfId="15023" xr:uid="{00000000-0005-0000-0000-0000F0540000}"/>
    <cellStyle name="Normal 18 18 17 4 3 2 2" xfId="15024" xr:uid="{00000000-0005-0000-0000-0000F1540000}"/>
    <cellStyle name="Normal 18 18 17 4 3 2 3" xfId="15025" xr:uid="{00000000-0005-0000-0000-0000F2540000}"/>
    <cellStyle name="Normal 18 18 17 4 3 3" xfId="15026" xr:uid="{00000000-0005-0000-0000-0000F3540000}"/>
    <cellStyle name="Normal 18 18 17 4 3 4" xfId="15027" xr:uid="{00000000-0005-0000-0000-0000F4540000}"/>
    <cellStyle name="Normal 18 18 17 4 3 5" xfId="15028" xr:uid="{00000000-0005-0000-0000-0000F5540000}"/>
    <cellStyle name="Normal 18 18 17 4 3 6" xfId="15029" xr:uid="{00000000-0005-0000-0000-0000F6540000}"/>
    <cellStyle name="Normal 18 18 17 4 4" xfId="15030" xr:uid="{00000000-0005-0000-0000-0000F7540000}"/>
    <cellStyle name="Normal 18 18 17 4 4 2" xfId="15031" xr:uid="{00000000-0005-0000-0000-0000F8540000}"/>
    <cellStyle name="Normal 18 18 17 4 4 3" xfId="15032" xr:uid="{00000000-0005-0000-0000-0000F9540000}"/>
    <cellStyle name="Normal 18 18 17 4 5" xfId="15033" xr:uid="{00000000-0005-0000-0000-0000FA540000}"/>
    <cellStyle name="Normal 18 18 17 4 6" xfId="15034" xr:uid="{00000000-0005-0000-0000-0000FB540000}"/>
    <cellStyle name="Normal 18 18 17 4 7" xfId="15035" xr:uid="{00000000-0005-0000-0000-0000FC540000}"/>
    <cellStyle name="Normal 18 18 17 4 8" xfId="15036" xr:uid="{00000000-0005-0000-0000-0000FD540000}"/>
    <cellStyle name="Normal 18 18 17 5" xfId="15037" xr:uid="{00000000-0005-0000-0000-0000FE540000}"/>
    <cellStyle name="Normal 18 18 17 5 2" xfId="15038" xr:uid="{00000000-0005-0000-0000-0000FF540000}"/>
    <cellStyle name="Normal 18 18 17 5 2 2" xfId="15039" xr:uid="{00000000-0005-0000-0000-000000550000}"/>
    <cellStyle name="Normal 18 18 17 5 2 2 2" xfId="15040" xr:uid="{00000000-0005-0000-0000-000001550000}"/>
    <cellStyle name="Normal 18 18 17 5 2 2 3" xfId="15041" xr:uid="{00000000-0005-0000-0000-000002550000}"/>
    <cellStyle name="Normal 18 18 17 5 2 2 4" xfId="15042" xr:uid="{00000000-0005-0000-0000-000003550000}"/>
    <cellStyle name="Normal 18 18 17 5 2 2 5" xfId="15043" xr:uid="{00000000-0005-0000-0000-000004550000}"/>
    <cellStyle name="Normal 18 18 17 5 2 3" xfId="15044" xr:uid="{00000000-0005-0000-0000-000005550000}"/>
    <cellStyle name="Normal 18 18 17 5 2 4" xfId="15045" xr:uid="{00000000-0005-0000-0000-000006550000}"/>
    <cellStyle name="Normal 18 18 17 5 2 5" xfId="15046" xr:uid="{00000000-0005-0000-0000-000007550000}"/>
    <cellStyle name="Normal 18 18 17 5 2 6" xfId="15047" xr:uid="{00000000-0005-0000-0000-000008550000}"/>
    <cellStyle name="Normal 18 18 17 5 3" xfId="15048" xr:uid="{00000000-0005-0000-0000-000009550000}"/>
    <cellStyle name="Normal 18 18 17 5 3 2" xfId="15049" xr:uid="{00000000-0005-0000-0000-00000A550000}"/>
    <cellStyle name="Normal 18 18 17 5 3 2 2" xfId="15050" xr:uid="{00000000-0005-0000-0000-00000B550000}"/>
    <cellStyle name="Normal 18 18 17 5 3 2 3" xfId="15051" xr:uid="{00000000-0005-0000-0000-00000C550000}"/>
    <cellStyle name="Normal 18 18 17 5 3 3" xfId="15052" xr:uid="{00000000-0005-0000-0000-00000D550000}"/>
    <cellStyle name="Normal 18 18 17 5 3 4" xfId="15053" xr:uid="{00000000-0005-0000-0000-00000E550000}"/>
    <cellStyle name="Normal 18 18 17 5 3 5" xfId="15054" xr:uid="{00000000-0005-0000-0000-00000F550000}"/>
    <cellStyle name="Normal 18 18 17 5 3 6" xfId="15055" xr:uid="{00000000-0005-0000-0000-000010550000}"/>
    <cellStyle name="Normal 18 18 17 5 4" xfId="15056" xr:uid="{00000000-0005-0000-0000-000011550000}"/>
    <cellStyle name="Normal 18 18 17 5 4 2" xfId="15057" xr:uid="{00000000-0005-0000-0000-000012550000}"/>
    <cellStyle name="Normal 18 18 17 5 4 3" xfId="15058" xr:uid="{00000000-0005-0000-0000-000013550000}"/>
    <cellStyle name="Normal 18 18 17 5 5" xfId="15059" xr:uid="{00000000-0005-0000-0000-000014550000}"/>
    <cellStyle name="Normal 18 18 17 5 6" xfId="15060" xr:uid="{00000000-0005-0000-0000-000015550000}"/>
    <cellStyle name="Normal 18 18 17 5 7" xfId="15061" xr:uid="{00000000-0005-0000-0000-000016550000}"/>
    <cellStyle name="Normal 18 18 17 5 8" xfId="15062" xr:uid="{00000000-0005-0000-0000-000017550000}"/>
    <cellStyle name="Normal 18 18 17 6" xfId="15063" xr:uid="{00000000-0005-0000-0000-000018550000}"/>
    <cellStyle name="Normal 18 18 17 7" xfId="15064" xr:uid="{00000000-0005-0000-0000-000019550000}"/>
    <cellStyle name="Normal 18 18 2" xfId="15065" xr:uid="{00000000-0005-0000-0000-00001A550000}"/>
    <cellStyle name="Normal 18 18 2 2" xfId="15066" xr:uid="{00000000-0005-0000-0000-00001B550000}"/>
    <cellStyle name="Normal 18 18 2 2 2" xfId="15067" xr:uid="{00000000-0005-0000-0000-00001C550000}"/>
    <cellStyle name="Normal 18 18 2 2 2 2" xfId="15068" xr:uid="{00000000-0005-0000-0000-00001D550000}"/>
    <cellStyle name="Normal 18 18 2 2 3" xfId="15069" xr:uid="{00000000-0005-0000-0000-00001E550000}"/>
    <cellStyle name="Normal 18 18 2 2 4" xfId="15070" xr:uid="{00000000-0005-0000-0000-00001F550000}"/>
    <cellStyle name="Normal 18 18 2 3" xfId="15071" xr:uid="{00000000-0005-0000-0000-000020550000}"/>
    <cellStyle name="Normal 18 18 2 4" xfId="15072" xr:uid="{00000000-0005-0000-0000-000021550000}"/>
    <cellStyle name="Normal 18 18 2 4 2" xfId="15073" xr:uid="{00000000-0005-0000-0000-000022550000}"/>
    <cellStyle name="Normal 18 18 2 4 2 2" xfId="15074" xr:uid="{00000000-0005-0000-0000-000023550000}"/>
    <cellStyle name="Normal 18 18 2 4 2 2 2" xfId="15075" xr:uid="{00000000-0005-0000-0000-000024550000}"/>
    <cellStyle name="Normal 18 18 2 4 2 2 3" xfId="15076" xr:uid="{00000000-0005-0000-0000-000025550000}"/>
    <cellStyle name="Normal 18 18 2 4 2 2 4" xfId="15077" xr:uid="{00000000-0005-0000-0000-000026550000}"/>
    <cellStyle name="Normal 18 18 2 4 2 2 5" xfId="15078" xr:uid="{00000000-0005-0000-0000-000027550000}"/>
    <cellStyle name="Normal 18 18 2 4 2 3" xfId="15079" xr:uid="{00000000-0005-0000-0000-000028550000}"/>
    <cellStyle name="Normal 18 18 2 4 2 4" xfId="15080" xr:uid="{00000000-0005-0000-0000-000029550000}"/>
    <cellStyle name="Normal 18 18 2 4 2 5" xfId="15081" xr:uid="{00000000-0005-0000-0000-00002A550000}"/>
    <cellStyle name="Normal 18 18 2 4 2 6" xfId="15082" xr:uid="{00000000-0005-0000-0000-00002B550000}"/>
    <cellStyle name="Normal 18 18 2 4 3" xfId="15083" xr:uid="{00000000-0005-0000-0000-00002C550000}"/>
    <cellStyle name="Normal 18 18 2 4 3 2" xfId="15084" xr:uid="{00000000-0005-0000-0000-00002D550000}"/>
    <cellStyle name="Normal 18 18 2 4 3 2 2" xfId="15085" xr:uid="{00000000-0005-0000-0000-00002E550000}"/>
    <cellStyle name="Normal 18 18 2 4 3 2 3" xfId="15086" xr:uid="{00000000-0005-0000-0000-00002F550000}"/>
    <cellStyle name="Normal 18 18 2 4 3 3" xfId="15087" xr:uid="{00000000-0005-0000-0000-000030550000}"/>
    <cellStyle name="Normal 18 18 2 4 3 4" xfId="15088" xr:uid="{00000000-0005-0000-0000-000031550000}"/>
    <cellStyle name="Normal 18 18 2 4 3 5" xfId="15089" xr:uid="{00000000-0005-0000-0000-000032550000}"/>
    <cellStyle name="Normal 18 18 2 4 3 6" xfId="15090" xr:uid="{00000000-0005-0000-0000-000033550000}"/>
    <cellStyle name="Normal 18 18 2 4 4" xfId="15091" xr:uid="{00000000-0005-0000-0000-000034550000}"/>
    <cellStyle name="Normal 18 18 2 4 4 2" xfId="15092" xr:uid="{00000000-0005-0000-0000-000035550000}"/>
    <cellStyle name="Normal 18 18 2 4 4 3" xfId="15093" xr:uid="{00000000-0005-0000-0000-000036550000}"/>
    <cellStyle name="Normal 18 18 2 4 5" xfId="15094" xr:uid="{00000000-0005-0000-0000-000037550000}"/>
    <cellStyle name="Normal 18 18 2 4 6" xfId="15095" xr:uid="{00000000-0005-0000-0000-000038550000}"/>
    <cellStyle name="Normal 18 18 2 4 7" xfId="15096" xr:uid="{00000000-0005-0000-0000-000039550000}"/>
    <cellStyle name="Normal 18 18 2 4 8" xfId="15097" xr:uid="{00000000-0005-0000-0000-00003A550000}"/>
    <cellStyle name="Normal 18 18 2 5" xfId="15098" xr:uid="{00000000-0005-0000-0000-00003B550000}"/>
    <cellStyle name="Normal 18 18 2 5 2" xfId="15099" xr:uid="{00000000-0005-0000-0000-00003C550000}"/>
    <cellStyle name="Normal 18 18 2 5 2 2" xfId="15100" xr:uid="{00000000-0005-0000-0000-00003D550000}"/>
    <cellStyle name="Normal 18 18 2 5 2 2 2" xfId="15101" xr:uid="{00000000-0005-0000-0000-00003E550000}"/>
    <cellStyle name="Normal 18 18 2 5 2 2 3" xfId="15102" xr:uid="{00000000-0005-0000-0000-00003F550000}"/>
    <cellStyle name="Normal 18 18 2 5 2 2 4" xfId="15103" xr:uid="{00000000-0005-0000-0000-000040550000}"/>
    <cellStyle name="Normal 18 18 2 5 2 2 5" xfId="15104" xr:uid="{00000000-0005-0000-0000-000041550000}"/>
    <cellStyle name="Normal 18 18 2 5 2 3" xfId="15105" xr:uid="{00000000-0005-0000-0000-000042550000}"/>
    <cellStyle name="Normal 18 18 2 5 2 4" xfId="15106" xr:uid="{00000000-0005-0000-0000-000043550000}"/>
    <cellStyle name="Normal 18 18 2 5 2 5" xfId="15107" xr:uid="{00000000-0005-0000-0000-000044550000}"/>
    <cellStyle name="Normal 18 18 2 5 2 6" xfId="15108" xr:uid="{00000000-0005-0000-0000-000045550000}"/>
    <cellStyle name="Normal 18 18 2 5 3" xfId="15109" xr:uid="{00000000-0005-0000-0000-000046550000}"/>
    <cellStyle name="Normal 18 18 2 5 3 2" xfId="15110" xr:uid="{00000000-0005-0000-0000-000047550000}"/>
    <cellStyle name="Normal 18 18 2 5 3 2 2" xfId="15111" xr:uid="{00000000-0005-0000-0000-000048550000}"/>
    <cellStyle name="Normal 18 18 2 5 3 2 3" xfId="15112" xr:uid="{00000000-0005-0000-0000-000049550000}"/>
    <cellStyle name="Normal 18 18 2 5 3 3" xfId="15113" xr:uid="{00000000-0005-0000-0000-00004A550000}"/>
    <cellStyle name="Normal 18 18 2 5 3 4" xfId="15114" xr:uid="{00000000-0005-0000-0000-00004B550000}"/>
    <cellStyle name="Normal 18 18 2 5 3 5" xfId="15115" xr:uid="{00000000-0005-0000-0000-00004C550000}"/>
    <cellStyle name="Normal 18 18 2 5 3 6" xfId="15116" xr:uid="{00000000-0005-0000-0000-00004D550000}"/>
    <cellStyle name="Normal 18 18 2 5 4" xfId="15117" xr:uid="{00000000-0005-0000-0000-00004E550000}"/>
    <cellStyle name="Normal 18 18 2 5 4 2" xfId="15118" xr:uid="{00000000-0005-0000-0000-00004F550000}"/>
    <cellStyle name="Normal 18 18 2 5 4 3" xfId="15119" xr:uid="{00000000-0005-0000-0000-000050550000}"/>
    <cellStyle name="Normal 18 18 2 5 5" xfId="15120" xr:uid="{00000000-0005-0000-0000-000051550000}"/>
    <cellStyle name="Normal 18 18 2 5 6" xfId="15121" xr:uid="{00000000-0005-0000-0000-000052550000}"/>
    <cellStyle name="Normal 18 18 2 5 7" xfId="15122" xr:uid="{00000000-0005-0000-0000-000053550000}"/>
    <cellStyle name="Normal 18 18 2 5 8" xfId="15123" xr:uid="{00000000-0005-0000-0000-000054550000}"/>
    <cellStyle name="Normal 18 18 2 6" xfId="15124" xr:uid="{00000000-0005-0000-0000-000055550000}"/>
    <cellStyle name="Normal 18 18 2 7" xfId="15125" xr:uid="{00000000-0005-0000-0000-000056550000}"/>
    <cellStyle name="Normal 18 18 3" xfId="15126" xr:uid="{00000000-0005-0000-0000-000057550000}"/>
    <cellStyle name="Normal 18 18 3 2" xfId="15127" xr:uid="{00000000-0005-0000-0000-000058550000}"/>
    <cellStyle name="Normal 18 18 3 2 2" xfId="15128" xr:uid="{00000000-0005-0000-0000-000059550000}"/>
    <cellStyle name="Normal 18 18 3 2 2 2" xfId="15129" xr:uid="{00000000-0005-0000-0000-00005A550000}"/>
    <cellStyle name="Normal 18 18 3 2 3" xfId="15130" xr:uid="{00000000-0005-0000-0000-00005B550000}"/>
    <cellStyle name="Normal 18 18 3 2 4" xfId="15131" xr:uid="{00000000-0005-0000-0000-00005C550000}"/>
    <cellStyle name="Normal 18 18 3 3" xfId="15132" xr:uid="{00000000-0005-0000-0000-00005D550000}"/>
    <cellStyle name="Normal 18 18 3 4" xfId="15133" xr:uid="{00000000-0005-0000-0000-00005E550000}"/>
    <cellStyle name="Normal 18 18 3 4 2" xfId="15134" xr:uid="{00000000-0005-0000-0000-00005F550000}"/>
    <cellStyle name="Normal 18 18 3 4 2 2" xfId="15135" xr:uid="{00000000-0005-0000-0000-000060550000}"/>
    <cellStyle name="Normal 18 18 3 4 2 2 2" xfId="15136" xr:uid="{00000000-0005-0000-0000-000061550000}"/>
    <cellStyle name="Normal 18 18 3 4 2 2 3" xfId="15137" xr:uid="{00000000-0005-0000-0000-000062550000}"/>
    <cellStyle name="Normal 18 18 3 4 2 2 4" xfId="15138" xr:uid="{00000000-0005-0000-0000-000063550000}"/>
    <cellStyle name="Normal 18 18 3 4 2 2 5" xfId="15139" xr:uid="{00000000-0005-0000-0000-000064550000}"/>
    <cellStyle name="Normal 18 18 3 4 2 3" xfId="15140" xr:uid="{00000000-0005-0000-0000-000065550000}"/>
    <cellStyle name="Normal 18 18 3 4 2 4" xfId="15141" xr:uid="{00000000-0005-0000-0000-000066550000}"/>
    <cellStyle name="Normal 18 18 3 4 2 5" xfId="15142" xr:uid="{00000000-0005-0000-0000-000067550000}"/>
    <cellStyle name="Normal 18 18 3 4 2 6" xfId="15143" xr:uid="{00000000-0005-0000-0000-000068550000}"/>
    <cellStyle name="Normal 18 18 3 4 3" xfId="15144" xr:uid="{00000000-0005-0000-0000-000069550000}"/>
    <cellStyle name="Normal 18 18 3 4 3 2" xfId="15145" xr:uid="{00000000-0005-0000-0000-00006A550000}"/>
    <cellStyle name="Normal 18 18 3 4 3 2 2" xfId="15146" xr:uid="{00000000-0005-0000-0000-00006B550000}"/>
    <cellStyle name="Normal 18 18 3 4 3 2 3" xfId="15147" xr:uid="{00000000-0005-0000-0000-00006C550000}"/>
    <cellStyle name="Normal 18 18 3 4 3 3" xfId="15148" xr:uid="{00000000-0005-0000-0000-00006D550000}"/>
    <cellStyle name="Normal 18 18 3 4 3 4" xfId="15149" xr:uid="{00000000-0005-0000-0000-00006E550000}"/>
    <cellStyle name="Normal 18 18 3 4 3 5" xfId="15150" xr:uid="{00000000-0005-0000-0000-00006F550000}"/>
    <cellStyle name="Normal 18 18 3 4 3 6" xfId="15151" xr:uid="{00000000-0005-0000-0000-000070550000}"/>
    <cellStyle name="Normal 18 18 3 4 4" xfId="15152" xr:uid="{00000000-0005-0000-0000-000071550000}"/>
    <cellStyle name="Normal 18 18 3 4 4 2" xfId="15153" xr:uid="{00000000-0005-0000-0000-000072550000}"/>
    <cellStyle name="Normal 18 18 3 4 4 3" xfId="15154" xr:uid="{00000000-0005-0000-0000-000073550000}"/>
    <cellStyle name="Normal 18 18 3 4 5" xfId="15155" xr:uid="{00000000-0005-0000-0000-000074550000}"/>
    <cellStyle name="Normal 18 18 3 4 6" xfId="15156" xr:uid="{00000000-0005-0000-0000-000075550000}"/>
    <cellStyle name="Normal 18 18 3 4 7" xfId="15157" xr:uid="{00000000-0005-0000-0000-000076550000}"/>
    <cellStyle name="Normal 18 18 3 4 8" xfId="15158" xr:uid="{00000000-0005-0000-0000-000077550000}"/>
    <cellStyle name="Normal 18 18 3 5" xfId="15159" xr:uid="{00000000-0005-0000-0000-000078550000}"/>
    <cellStyle name="Normal 18 18 3 5 2" xfId="15160" xr:uid="{00000000-0005-0000-0000-000079550000}"/>
    <cellStyle name="Normal 18 18 3 5 2 2" xfId="15161" xr:uid="{00000000-0005-0000-0000-00007A550000}"/>
    <cellStyle name="Normal 18 18 3 5 2 2 2" xfId="15162" xr:uid="{00000000-0005-0000-0000-00007B550000}"/>
    <cellStyle name="Normal 18 18 3 5 2 2 3" xfId="15163" xr:uid="{00000000-0005-0000-0000-00007C550000}"/>
    <cellStyle name="Normal 18 18 3 5 2 2 4" xfId="15164" xr:uid="{00000000-0005-0000-0000-00007D550000}"/>
    <cellStyle name="Normal 18 18 3 5 2 2 5" xfId="15165" xr:uid="{00000000-0005-0000-0000-00007E550000}"/>
    <cellStyle name="Normal 18 18 3 5 2 3" xfId="15166" xr:uid="{00000000-0005-0000-0000-00007F550000}"/>
    <cellStyle name="Normal 18 18 3 5 2 4" xfId="15167" xr:uid="{00000000-0005-0000-0000-000080550000}"/>
    <cellStyle name="Normal 18 18 3 5 2 5" xfId="15168" xr:uid="{00000000-0005-0000-0000-000081550000}"/>
    <cellStyle name="Normal 18 18 3 5 2 6" xfId="15169" xr:uid="{00000000-0005-0000-0000-000082550000}"/>
    <cellStyle name="Normal 18 18 3 5 3" xfId="15170" xr:uid="{00000000-0005-0000-0000-000083550000}"/>
    <cellStyle name="Normal 18 18 3 5 3 2" xfId="15171" xr:uid="{00000000-0005-0000-0000-000084550000}"/>
    <cellStyle name="Normal 18 18 3 5 3 2 2" xfId="15172" xr:uid="{00000000-0005-0000-0000-000085550000}"/>
    <cellStyle name="Normal 18 18 3 5 3 2 3" xfId="15173" xr:uid="{00000000-0005-0000-0000-000086550000}"/>
    <cellStyle name="Normal 18 18 3 5 3 3" xfId="15174" xr:uid="{00000000-0005-0000-0000-000087550000}"/>
    <cellStyle name="Normal 18 18 3 5 3 4" xfId="15175" xr:uid="{00000000-0005-0000-0000-000088550000}"/>
    <cellStyle name="Normal 18 18 3 5 3 5" xfId="15176" xr:uid="{00000000-0005-0000-0000-000089550000}"/>
    <cellStyle name="Normal 18 18 3 5 3 6" xfId="15177" xr:uid="{00000000-0005-0000-0000-00008A550000}"/>
    <cellStyle name="Normal 18 18 3 5 4" xfId="15178" xr:uid="{00000000-0005-0000-0000-00008B550000}"/>
    <cellStyle name="Normal 18 18 3 5 4 2" xfId="15179" xr:uid="{00000000-0005-0000-0000-00008C550000}"/>
    <cellStyle name="Normal 18 18 3 5 4 3" xfId="15180" xr:uid="{00000000-0005-0000-0000-00008D550000}"/>
    <cellStyle name="Normal 18 18 3 5 5" xfId="15181" xr:uid="{00000000-0005-0000-0000-00008E550000}"/>
    <cellStyle name="Normal 18 18 3 5 6" xfId="15182" xr:uid="{00000000-0005-0000-0000-00008F550000}"/>
    <cellStyle name="Normal 18 18 3 5 7" xfId="15183" xr:uid="{00000000-0005-0000-0000-000090550000}"/>
    <cellStyle name="Normal 18 18 3 5 8" xfId="15184" xr:uid="{00000000-0005-0000-0000-000091550000}"/>
    <cellStyle name="Normal 18 18 3 6" xfId="15185" xr:uid="{00000000-0005-0000-0000-000092550000}"/>
    <cellStyle name="Normal 18 18 3 7" xfId="15186" xr:uid="{00000000-0005-0000-0000-000093550000}"/>
    <cellStyle name="Normal 18 18 4" xfId="15187" xr:uid="{00000000-0005-0000-0000-000094550000}"/>
    <cellStyle name="Normal 18 18 4 2" xfId="15188" xr:uid="{00000000-0005-0000-0000-000095550000}"/>
    <cellStyle name="Normal 18 18 4 2 2" xfId="15189" xr:uid="{00000000-0005-0000-0000-000096550000}"/>
    <cellStyle name="Normal 18 18 4 2 2 2" xfId="15190" xr:uid="{00000000-0005-0000-0000-000097550000}"/>
    <cellStyle name="Normal 18 18 4 2 3" xfId="15191" xr:uid="{00000000-0005-0000-0000-000098550000}"/>
    <cellStyle name="Normal 18 18 4 2 4" xfId="15192" xr:uid="{00000000-0005-0000-0000-000099550000}"/>
    <cellStyle name="Normal 18 18 4 3" xfId="15193" xr:uid="{00000000-0005-0000-0000-00009A550000}"/>
    <cellStyle name="Normal 18 18 4 4" xfId="15194" xr:uid="{00000000-0005-0000-0000-00009B550000}"/>
    <cellStyle name="Normal 18 18 4 4 2" xfId="15195" xr:uid="{00000000-0005-0000-0000-00009C550000}"/>
    <cellStyle name="Normal 18 18 4 4 2 2" xfId="15196" xr:uid="{00000000-0005-0000-0000-00009D550000}"/>
    <cellStyle name="Normal 18 18 4 4 2 2 2" xfId="15197" xr:uid="{00000000-0005-0000-0000-00009E550000}"/>
    <cellStyle name="Normal 18 18 4 4 2 2 3" xfId="15198" xr:uid="{00000000-0005-0000-0000-00009F550000}"/>
    <cellStyle name="Normal 18 18 4 4 2 2 4" xfId="15199" xr:uid="{00000000-0005-0000-0000-0000A0550000}"/>
    <cellStyle name="Normal 18 18 4 4 2 2 5" xfId="15200" xr:uid="{00000000-0005-0000-0000-0000A1550000}"/>
    <cellStyle name="Normal 18 18 4 4 2 3" xfId="15201" xr:uid="{00000000-0005-0000-0000-0000A2550000}"/>
    <cellStyle name="Normal 18 18 4 4 2 4" xfId="15202" xr:uid="{00000000-0005-0000-0000-0000A3550000}"/>
    <cellStyle name="Normal 18 18 4 4 2 5" xfId="15203" xr:uid="{00000000-0005-0000-0000-0000A4550000}"/>
    <cellStyle name="Normal 18 18 4 4 2 6" xfId="15204" xr:uid="{00000000-0005-0000-0000-0000A5550000}"/>
    <cellStyle name="Normal 18 18 4 4 3" xfId="15205" xr:uid="{00000000-0005-0000-0000-0000A6550000}"/>
    <cellStyle name="Normal 18 18 4 4 3 2" xfId="15206" xr:uid="{00000000-0005-0000-0000-0000A7550000}"/>
    <cellStyle name="Normal 18 18 4 4 3 2 2" xfId="15207" xr:uid="{00000000-0005-0000-0000-0000A8550000}"/>
    <cellStyle name="Normal 18 18 4 4 3 2 3" xfId="15208" xr:uid="{00000000-0005-0000-0000-0000A9550000}"/>
    <cellStyle name="Normal 18 18 4 4 3 3" xfId="15209" xr:uid="{00000000-0005-0000-0000-0000AA550000}"/>
    <cellStyle name="Normal 18 18 4 4 3 4" xfId="15210" xr:uid="{00000000-0005-0000-0000-0000AB550000}"/>
    <cellStyle name="Normal 18 18 4 4 3 5" xfId="15211" xr:uid="{00000000-0005-0000-0000-0000AC550000}"/>
    <cellStyle name="Normal 18 18 4 4 3 6" xfId="15212" xr:uid="{00000000-0005-0000-0000-0000AD550000}"/>
    <cellStyle name="Normal 18 18 4 4 4" xfId="15213" xr:uid="{00000000-0005-0000-0000-0000AE550000}"/>
    <cellStyle name="Normal 18 18 4 4 4 2" xfId="15214" xr:uid="{00000000-0005-0000-0000-0000AF550000}"/>
    <cellStyle name="Normal 18 18 4 4 4 3" xfId="15215" xr:uid="{00000000-0005-0000-0000-0000B0550000}"/>
    <cellStyle name="Normal 18 18 4 4 5" xfId="15216" xr:uid="{00000000-0005-0000-0000-0000B1550000}"/>
    <cellStyle name="Normal 18 18 4 4 6" xfId="15217" xr:uid="{00000000-0005-0000-0000-0000B2550000}"/>
    <cellStyle name="Normal 18 18 4 4 7" xfId="15218" xr:uid="{00000000-0005-0000-0000-0000B3550000}"/>
    <cellStyle name="Normal 18 18 4 4 8" xfId="15219" xr:uid="{00000000-0005-0000-0000-0000B4550000}"/>
    <cellStyle name="Normal 18 18 4 5" xfId="15220" xr:uid="{00000000-0005-0000-0000-0000B5550000}"/>
    <cellStyle name="Normal 18 18 4 5 2" xfId="15221" xr:uid="{00000000-0005-0000-0000-0000B6550000}"/>
    <cellStyle name="Normal 18 18 4 5 2 2" xfId="15222" xr:uid="{00000000-0005-0000-0000-0000B7550000}"/>
    <cellStyle name="Normal 18 18 4 5 2 2 2" xfId="15223" xr:uid="{00000000-0005-0000-0000-0000B8550000}"/>
    <cellStyle name="Normal 18 18 4 5 2 2 3" xfId="15224" xr:uid="{00000000-0005-0000-0000-0000B9550000}"/>
    <cellStyle name="Normal 18 18 4 5 2 2 4" xfId="15225" xr:uid="{00000000-0005-0000-0000-0000BA550000}"/>
    <cellStyle name="Normal 18 18 4 5 2 2 5" xfId="15226" xr:uid="{00000000-0005-0000-0000-0000BB550000}"/>
    <cellStyle name="Normal 18 18 4 5 2 3" xfId="15227" xr:uid="{00000000-0005-0000-0000-0000BC550000}"/>
    <cellStyle name="Normal 18 18 4 5 2 4" xfId="15228" xr:uid="{00000000-0005-0000-0000-0000BD550000}"/>
    <cellStyle name="Normal 18 18 4 5 2 5" xfId="15229" xr:uid="{00000000-0005-0000-0000-0000BE550000}"/>
    <cellStyle name="Normal 18 18 4 5 2 6" xfId="15230" xr:uid="{00000000-0005-0000-0000-0000BF550000}"/>
    <cellStyle name="Normal 18 18 4 5 3" xfId="15231" xr:uid="{00000000-0005-0000-0000-0000C0550000}"/>
    <cellStyle name="Normal 18 18 4 5 3 2" xfId="15232" xr:uid="{00000000-0005-0000-0000-0000C1550000}"/>
    <cellStyle name="Normal 18 18 4 5 3 2 2" xfId="15233" xr:uid="{00000000-0005-0000-0000-0000C2550000}"/>
    <cellStyle name="Normal 18 18 4 5 3 2 3" xfId="15234" xr:uid="{00000000-0005-0000-0000-0000C3550000}"/>
    <cellStyle name="Normal 18 18 4 5 3 3" xfId="15235" xr:uid="{00000000-0005-0000-0000-0000C4550000}"/>
    <cellStyle name="Normal 18 18 4 5 3 4" xfId="15236" xr:uid="{00000000-0005-0000-0000-0000C5550000}"/>
    <cellStyle name="Normal 18 18 4 5 3 5" xfId="15237" xr:uid="{00000000-0005-0000-0000-0000C6550000}"/>
    <cellStyle name="Normal 18 18 4 5 3 6" xfId="15238" xr:uid="{00000000-0005-0000-0000-0000C7550000}"/>
    <cellStyle name="Normal 18 18 4 5 4" xfId="15239" xr:uid="{00000000-0005-0000-0000-0000C8550000}"/>
    <cellStyle name="Normal 18 18 4 5 4 2" xfId="15240" xr:uid="{00000000-0005-0000-0000-0000C9550000}"/>
    <cellStyle name="Normal 18 18 4 5 4 3" xfId="15241" xr:uid="{00000000-0005-0000-0000-0000CA550000}"/>
    <cellStyle name="Normal 18 18 4 5 5" xfId="15242" xr:uid="{00000000-0005-0000-0000-0000CB550000}"/>
    <cellStyle name="Normal 18 18 4 5 6" xfId="15243" xr:uid="{00000000-0005-0000-0000-0000CC550000}"/>
    <cellStyle name="Normal 18 18 4 5 7" xfId="15244" xr:uid="{00000000-0005-0000-0000-0000CD550000}"/>
    <cellStyle name="Normal 18 18 4 5 8" xfId="15245" xr:uid="{00000000-0005-0000-0000-0000CE550000}"/>
    <cellStyle name="Normal 18 18 4 6" xfId="15246" xr:uid="{00000000-0005-0000-0000-0000CF550000}"/>
    <cellStyle name="Normal 18 18 4 7" xfId="15247" xr:uid="{00000000-0005-0000-0000-0000D0550000}"/>
    <cellStyle name="Normal 18 18 5" xfId="15248" xr:uid="{00000000-0005-0000-0000-0000D1550000}"/>
    <cellStyle name="Normal 18 18 5 2" xfId="15249" xr:uid="{00000000-0005-0000-0000-0000D2550000}"/>
    <cellStyle name="Normal 18 18 5 2 2" xfId="15250" xr:uid="{00000000-0005-0000-0000-0000D3550000}"/>
    <cellStyle name="Normal 18 18 5 2 2 2" xfId="15251" xr:uid="{00000000-0005-0000-0000-0000D4550000}"/>
    <cellStyle name="Normal 18 18 5 2 3" xfId="15252" xr:uid="{00000000-0005-0000-0000-0000D5550000}"/>
    <cellStyle name="Normal 18 18 5 2 4" xfId="15253" xr:uid="{00000000-0005-0000-0000-0000D6550000}"/>
    <cellStyle name="Normal 18 18 5 3" xfId="15254" xr:uid="{00000000-0005-0000-0000-0000D7550000}"/>
    <cellStyle name="Normal 18 18 5 4" xfId="15255" xr:uid="{00000000-0005-0000-0000-0000D8550000}"/>
    <cellStyle name="Normal 18 18 5 4 2" xfId="15256" xr:uid="{00000000-0005-0000-0000-0000D9550000}"/>
    <cellStyle name="Normal 18 18 5 4 2 2" xfId="15257" xr:uid="{00000000-0005-0000-0000-0000DA550000}"/>
    <cellStyle name="Normal 18 18 5 4 2 2 2" xfId="15258" xr:uid="{00000000-0005-0000-0000-0000DB550000}"/>
    <cellStyle name="Normal 18 18 5 4 2 2 3" xfId="15259" xr:uid="{00000000-0005-0000-0000-0000DC550000}"/>
    <cellStyle name="Normal 18 18 5 4 2 2 4" xfId="15260" xr:uid="{00000000-0005-0000-0000-0000DD550000}"/>
    <cellStyle name="Normal 18 18 5 4 2 2 5" xfId="15261" xr:uid="{00000000-0005-0000-0000-0000DE550000}"/>
    <cellStyle name="Normal 18 18 5 4 2 3" xfId="15262" xr:uid="{00000000-0005-0000-0000-0000DF550000}"/>
    <cellStyle name="Normal 18 18 5 4 2 4" xfId="15263" xr:uid="{00000000-0005-0000-0000-0000E0550000}"/>
    <cellStyle name="Normal 18 18 5 4 2 5" xfId="15264" xr:uid="{00000000-0005-0000-0000-0000E1550000}"/>
    <cellStyle name="Normal 18 18 5 4 2 6" xfId="15265" xr:uid="{00000000-0005-0000-0000-0000E2550000}"/>
    <cellStyle name="Normal 18 18 5 4 3" xfId="15266" xr:uid="{00000000-0005-0000-0000-0000E3550000}"/>
    <cellStyle name="Normal 18 18 5 4 3 2" xfId="15267" xr:uid="{00000000-0005-0000-0000-0000E4550000}"/>
    <cellStyle name="Normal 18 18 5 4 3 2 2" xfId="15268" xr:uid="{00000000-0005-0000-0000-0000E5550000}"/>
    <cellStyle name="Normal 18 18 5 4 3 2 3" xfId="15269" xr:uid="{00000000-0005-0000-0000-0000E6550000}"/>
    <cellStyle name="Normal 18 18 5 4 3 3" xfId="15270" xr:uid="{00000000-0005-0000-0000-0000E7550000}"/>
    <cellStyle name="Normal 18 18 5 4 3 4" xfId="15271" xr:uid="{00000000-0005-0000-0000-0000E8550000}"/>
    <cellStyle name="Normal 18 18 5 4 3 5" xfId="15272" xr:uid="{00000000-0005-0000-0000-0000E9550000}"/>
    <cellStyle name="Normal 18 18 5 4 3 6" xfId="15273" xr:uid="{00000000-0005-0000-0000-0000EA550000}"/>
    <cellStyle name="Normal 18 18 5 4 4" xfId="15274" xr:uid="{00000000-0005-0000-0000-0000EB550000}"/>
    <cellStyle name="Normal 18 18 5 4 4 2" xfId="15275" xr:uid="{00000000-0005-0000-0000-0000EC550000}"/>
    <cellStyle name="Normal 18 18 5 4 4 3" xfId="15276" xr:uid="{00000000-0005-0000-0000-0000ED550000}"/>
    <cellStyle name="Normal 18 18 5 4 5" xfId="15277" xr:uid="{00000000-0005-0000-0000-0000EE550000}"/>
    <cellStyle name="Normal 18 18 5 4 6" xfId="15278" xr:uid="{00000000-0005-0000-0000-0000EF550000}"/>
    <cellStyle name="Normal 18 18 5 4 7" xfId="15279" xr:uid="{00000000-0005-0000-0000-0000F0550000}"/>
    <cellStyle name="Normal 18 18 5 4 8" xfId="15280" xr:uid="{00000000-0005-0000-0000-0000F1550000}"/>
    <cellStyle name="Normal 18 18 5 5" xfId="15281" xr:uid="{00000000-0005-0000-0000-0000F2550000}"/>
    <cellStyle name="Normal 18 18 5 5 2" xfId="15282" xr:uid="{00000000-0005-0000-0000-0000F3550000}"/>
    <cellStyle name="Normal 18 18 5 5 2 2" xfId="15283" xr:uid="{00000000-0005-0000-0000-0000F4550000}"/>
    <cellStyle name="Normal 18 18 5 5 2 2 2" xfId="15284" xr:uid="{00000000-0005-0000-0000-0000F5550000}"/>
    <cellStyle name="Normal 18 18 5 5 2 2 3" xfId="15285" xr:uid="{00000000-0005-0000-0000-0000F6550000}"/>
    <cellStyle name="Normal 18 18 5 5 2 2 4" xfId="15286" xr:uid="{00000000-0005-0000-0000-0000F7550000}"/>
    <cellStyle name="Normal 18 18 5 5 2 2 5" xfId="15287" xr:uid="{00000000-0005-0000-0000-0000F8550000}"/>
    <cellStyle name="Normal 18 18 5 5 2 3" xfId="15288" xr:uid="{00000000-0005-0000-0000-0000F9550000}"/>
    <cellStyle name="Normal 18 18 5 5 2 4" xfId="15289" xr:uid="{00000000-0005-0000-0000-0000FA550000}"/>
    <cellStyle name="Normal 18 18 5 5 2 5" xfId="15290" xr:uid="{00000000-0005-0000-0000-0000FB550000}"/>
    <cellStyle name="Normal 18 18 5 5 2 6" xfId="15291" xr:uid="{00000000-0005-0000-0000-0000FC550000}"/>
    <cellStyle name="Normal 18 18 5 5 3" xfId="15292" xr:uid="{00000000-0005-0000-0000-0000FD550000}"/>
    <cellStyle name="Normal 18 18 5 5 3 2" xfId="15293" xr:uid="{00000000-0005-0000-0000-0000FE550000}"/>
    <cellStyle name="Normal 18 18 5 5 3 2 2" xfId="15294" xr:uid="{00000000-0005-0000-0000-0000FF550000}"/>
    <cellStyle name="Normal 18 18 5 5 3 2 3" xfId="15295" xr:uid="{00000000-0005-0000-0000-000000560000}"/>
    <cellStyle name="Normal 18 18 5 5 3 3" xfId="15296" xr:uid="{00000000-0005-0000-0000-000001560000}"/>
    <cellStyle name="Normal 18 18 5 5 3 4" xfId="15297" xr:uid="{00000000-0005-0000-0000-000002560000}"/>
    <cellStyle name="Normal 18 18 5 5 3 5" xfId="15298" xr:uid="{00000000-0005-0000-0000-000003560000}"/>
    <cellStyle name="Normal 18 18 5 5 3 6" xfId="15299" xr:uid="{00000000-0005-0000-0000-000004560000}"/>
    <cellStyle name="Normal 18 18 5 5 4" xfId="15300" xr:uid="{00000000-0005-0000-0000-000005560000}"/>
    <cellStyle name="Normal 18 18 5 5 4 2" xfId="15301" xr:uid="{00000000-0005-0000-0000-000006560000}"/>
    <cellStyle name="Normal 18 18 5 5 4 3" xfId="15302" xr:uid="{00000000-0005-0000-0000-000007560000}"/>
    <cellStyle name="Normal 18 18 5 5 5" xfId="15303" xr:uid="{00000000-0005-0000-0000-000008560000}"/>
    <cellStyle name="Normal 18 18 5 5 6" xfId="15304" xr:uid="{00000000-0005-0000-0000-000009560000}"/>
    <cellStyle name="Normal 18 18 5 5 7" xfId="15305" xr:uid="{00000000-0005-0000-0000-00000A560000}"/>
    <cellStyle name="Normal 18 18 5 5 8" xfId="15306" xr:uid="{00000000-0005-0000-0000-00000B560000}"/>
    <cellStyle name="Normal 18 18 5 6" xfId="15307" xr:uid="{00000000-0005-0000-0000-00000C560000}"/>
    <cellStyle name="Normal 18 18 5 7" xfId="15308" xr:uid="{00000000-0005-0000-0000-00000D560000}"/>
    <cellStyle name="Normal 18 18 6" xfId="15309" xr:uid="{00000000-0005-0000-0000-00000E560000}"/>
    <cellStyle name="Normal 18 18 6 2" xfId="15310" xr:uid="{00000000-0005-0000-0000-00000F560000}"/>
    <cellStyle name="Normal 18 18 6 2 2" xfId="15311" xr:uid="{00000000-0005-0000-0000-000010560000}"/>
    <cellStyle name="Normal 18 18 6 2 2 2" xfId="15312" xr:uid="{00000000-0005-0000-0000-000011560000}"/>
    <cellStyle name="Normal 18 18 6 2 3" xfId="15313" xr:uid="{00000000-0005-0000-0000-000012560000}"/>
    <cellStyle name="Normal 18 18 6 2 4" xfId="15314" xr:uid="{00000000-0005-0000-0000-000013560000}"/>
    <cellStyle name="Normal 18 18 6 3" xfId="15315" xr:uid="{00000000-0005-0000-0000-000014560000}"/>
    <cellStyle name="Normal 18 18 6 4" xfId="15316" xr:uid="{00000000-0005-0000-0000-000015560000}"/>
    <cellStyle name="Normal 18 18 6 4 2" xfId="15317" xr:uid="{00000000-0005-0000-0000-000016560000}"/>
    <cellStyle name="Normal 18 18 6 4 2 2" xfId="15318" xr:uid="{00000000-0005-0000-0000-000017560000}"/>
    <cellStyle name="Normal 18 18 6 4 2 2 2" xfId="15319" xr:uid="{00000000-0005-0000-0000-000018560000}"/>
    <cellStyle name="Normal 18 18 6 4 2 2 3" xfId="15320" xr:uid="{00000000-0005-0000-0000-000019560000}"/>
    <cellStyle name="Normal 18 18 6 4 2 2 4" xfId="15321" xr:uid="{00000000-0005-0000-0000-00001A560000}"/>
    <cellStyle name="Normal 18 18 6 4 2 2 5" xfId="15322" xr:uid="{00000000-0005-0000-0000-00001B560000}"/>
    <cellStyle name="Normal 18 18 6 4 2 3" xfId="15323" xr:uid="{00000000-0005-0000-0000-00001C560000}"/>
    <cellStyle name="Normal 18 18 6 4 2 4" xfId="15324" xr:uid="{00000000-0005-0000-0000-00001D560000}"/>
    <cellStyle name="Normal 18 18 6 4 2 5" xfId="15325" xr:uid="{00000000-0005-0000-0000-00001E560000}"/>
    <cellStyle name="Normal 18 18 6 4 2 6" xfId="15326" xr:uid="{00000000-0005-0000-0000-00001F560000}"/>
    <cellStyle name="Normal 18 18 6 4 3" xfId="15327" xr:uid="{00000000-0005-0000-0000-000020560000}"/>
    <cellStyle name="Normal 18 18 6 4 3 2" xfId="15328" xr:uid="{00000000-0005-0000-0000-000021560000}"/>
    <cellStyle name="Normal 18 18 6 4 3 2 2" xfId="15329" xr:uid="{00000000-0005-0000-0000-000022560000}"/>
    <cellStyle name="Normal 18 18 6 4 3 2 3" xfId="15330" xr:uid="{00000000-0005-0000-0000-000023560000}"/>
    <cellStyle name="Normal 18 18 6 4 3 3" xfId="15331" xr:uid="{00000000-0005-0000-0000-000024560000}"/>
    <cellStyle name="Normal 18 18 6 4 3 4" xfId="15332" xr:uid="{00000000-0005-0000-0000-000025560000}"/>
    <cellStyle name="Normal 18 18 6 4 3 5" xfId="15333" xr:uid="{00000000-0005-0000-0000-000026560000}"/>
    <cellStyle name="Normal 18 18 6 4 3 6" xfId="15334" xr:uid="{00000000-0005-0000-0000-000027560000}"/>
    <cellStyle name="Normal 18 18 6 4 4" xfId="15335" xr:uid="{00000000-0005-0000-0000-000028560000}"/>
    <cellStyle name="Normal 18 18 6 4 4 2" xfId="15336" xr:uid="{00000000-0005-0000-0000-000029560000}"/>
    <cellStyle name="Normal 18 18 6 4 4 3" xfId="15337" xr:uid="{00000000-0005-0000-0000-00002A560000}"/>
    <cellStyle name="Normal 18 18 6 4 5" xfId="15338" xr:uid="{00000000-0005-0000-0000-00002B560000}"/>
    <cellStyle name="Normal 18 18 6 4 6" xfId="15339" xr:uid="{00000000-0005-0000-0000-00002C560000}"/>
    <cellStyle name="Normal 18 18 6 4 7" xfId="15340" xr:uid="{00000000-0005-0000-0000-00002D560000}"/>
    <cellStyle name="Normal 18 18 6 4 8" xfId="15341" xr:uid="{00000000-0005-0000-0000-00002E560000}"/>
    <cellStyle name="Normal 18 18 6 5" xfId="15342" xr:uid="{00000000-0005-0000-0000-00002F560000}"/>
    <cellStyle name="Normal 18 18 6 5 2" xfId="15343" xr:uid="{00000000-0005-0000-0000-000030560000}"/>
    <cellStyle name="Normal 18 18 6 5 2 2" xfId="15344" xr:uid="{00000000-0005-0000-0000-000031560000}"/>
    <cellStyle name="Normal 18 18 6 5 2 2 2" xfId="15345" xr:uid="{00000000-0005-0000-0000-000032560000}"/>
    <cellStyle name="Normal 18 18 6 5 2 2 3" xfId="15346" xr:uid="{00000000-0005-0000-0000-000033560000}"/>
    <cellStyle name="Normal 18 18 6 5 2 2 4" xfId="15347" xr:uid="{00000000-0005-0000-0000-000034560000}"/>
    <cellStyle name="Normal 18 18 6 5 2 2 5" xfId="15348" xr:uid="{00000000-0005-0000-0000-000035560000}"/>
    <cellStyle name="Normal 18 18 6 5 2 3" xfId="15349" xr:uid="{00000000-0005-0000-0000-000036560000}"/>
    <cellStyle name="Normal 18 18 6 5 2 4" xfId="15350" xr:uid="{00000000-0005-0000-0000-000037560000}"/>
    <cellStyle name="Normal 18 18 6 5 2 5" xfId="15351" xr:uid="{00000000-0005-0000-0000-000038560000}"/>
    <cellStyle name="Normal 18 18 6 5 2 6" xfId="15352" xr:uid="{00000000-0005-0000-0000-000039560000}"/>
    <cellStyle name="Normal 18 18 6 5 3" xfId="15353" xr:uid="{00000000-0005-0000-0000-00003A560000}"/>
    <cellStyle name="Normal 18 18 6 5 3 2" xfId="15354" xr:uid="{00000000-0005-0000-0000-00003B560000}"/>
    <cellStyle name="Normal 18 18 6 5 3 2 2" xfId="15355" xr:uid="{00000000-0005-0000-0000-00003C560000}"/>
    <cellStyle name="Normal 18 18 6 5 3 2 3" xfId="15356" xr:uid="{00000000-0005-0000-0000-00003D560000}"/>
    <cellStyle name="Normal 18 18 6 5 3 3" xfId="15357" xr:uid="{00000000-0005-0000-0000-00003E560000}"/>
    <cellStyle name="Normal 18 18 6 5 3 4" xfId="15358" xr:uid="{00000000-0005-0000-0000-00003F560000}"/>
    <cellStyle name="Normal 18 18 6 5 3 5" xfId="15359" xr:uid="{00000000-0005-0000-0000-000040560000}"/>
    <cellStyle name="Normal 18 18 6 5 3 6" xfId="15360" xr:uid="{00000000-0005-0000-0000-000041560000}"/>
    <cellStyle name="Normal 18 18 6 5 4" xfId="15361" xr:uid="{00000000-0005-0000-0000-000042560000}"/>
    <cellStyle name="Normal 18 18 6 5 4 2" xfId="15362" xr:uid="{00000000-0005-0000-0000-000043560000}"/>
    <cellStyle name="Normal 18 18 6 5 4 3" xfId="15363" xr:uid="{00000000-0005-0000-0000-000044560000}"/>
    <cellStyle name="Normal 18 18 6 5 5" xfId="15364" xr:uid="{00000000-0005-0000-0000-000045560000}"/>
    <cellStyle name="Normal 18 18 6 5 6" xfId="15365" xr:uid="{00000000-0005-0000-0000-000046560000}"/>
    <cellStyle name="Normal 18 18 6 5 7" xfId="15366" xr:uid="{00000000-0005-0000-0000-000047560000}"/>
    <cellStyle name="Normal 18 18 6 5 8" xfId="15367" xr:uid="{00000000-0005-0000-0000-000048560000}"/>
    <cellStyle name="Normal 18 18 6 6" xfId="15368" xr:uid="{00000000-0005-0000-0000-000049560000}"/>
    <cellStyle name="Normal 18 18 6 7" xfId="15369" xr:uid="{00000000-0005-0000-0000-00004A560000}"/>
    <cellStyle name="Normal 18 18 7" xfId="15370" xr:uid="{00000000-0005-0000-0000-00004B560000}"/>
    <cellStyle name="Normal 18 18 7 2" xfId="15371" xr:uid="{00000000-0005-0000-0000-00004C560000}"/>
    <cellStyle name="Normal 18 18 7 2 2" xfId="15372" xr:uid="{00000000-0005-0000-0000-00004D560000}"/>
    <cellStyle name="Normal 18 18 7 2 2 2" xfId="15373" xr:uid="{00000000-0005-0000-0000-00004E560000}"/>
    <cellStyle name="Normal 18 18 7 2 3" xfId="15374" xr:uid="{00000000-0005-0000-0000-00004F560000}"/>
    <cellStyle name="Normal 18 18 7 2 4" xfId="15375" xr:uid="{00000000-0005-0000-0000-000050560000}"/>
    <cellStyle name="Normal 18 18 7 3" xfId="15376" xr:uid="{00000000-0005-0000-0000-000051560000}"/>
    <cellStyle name="Normal 18 18 7 4" xfId="15377" xr:uid="{00000000-0005-0000-0000-000052560000}"/>
    <cellStyle name="Normal 18 18 7 4 2" xfId="15378" xr:uid="{00000000-0005-0000-0000-000053560000}"/>
    <cellStyle name="Normal 18 18 7 4 2 2" xfId="15379" xr:uid="{00000000-0005-0000-0000-000054560000}"/>
    <cellStyle name="Normal 18 18 7 4 2 2 2" xfId="15380" xr:uid="{00000000-0005-0000-0000-000055560000}"/>
    <cellStyle name="Normal 18 18 7 4 2 2 3" xfId="15381" xr:uid="{00000000-0005-0000-0000-000056560000}"/>
    <cellStyle name="Normal 18 18 7 4 2 2 4" xfId="15382" xr:uid="{00000000-0005-0000-0000-000057560000}"/>
    <cellStyle name="Normal 18 18 7 4 2 2 5" xfId="15383" xr:uid="{00000000-0005-0000-0000-000058560000}"/>
    <cellStyle name="Normal 18 18 7 4 2 3" xfId="15384" xr:uid="{00000000-0005-0000-0000-000059560000}"/>
    <cellStyle name="Normal 18 18 7 4 2 4" xfId="15385" xr:uid="{00000000-0005-0000-0000-00005A560000}"/>
    <cellStyle name="Normal 18 18 7 4 2 5" xfId="15386" xr:uid="{00000000-0005-0000-0000-00005B560000}"/>
    <cellStyle name="Normal 18 18 7 4 2 6" xfId="15387" xr:uid="{00000000-0005-0000-0000-00005C560000}"/>
    <cellStyle name="Normal 18 18 7 4 3" xfId="15388" xr:uid="{00000000-0005-0000-0000-00005D560000}"/>
    <cellStyle name="Normal 18 18 7 4 3 2" xfId="15389" xr:uid="{00000000-0005-0000-0000-00005E560000}"/>
    <cellStyle name="Normal 18 18 7 4 3 2 2" xfId="15390" xr:uid="{00000000-0005-0000-0000-00005F560000}"/>
    <cellStyle name="Normal 18 18 7 4 3 2 3" xfId="15391" xr:uid="{00000000-0005-0000-0000-000060560000}"/>
    <cellStyle name="Normal 18 18 7 4 3 3" xfId="15392" xr:uid="{00000000-0005-0000-0000-000061560000}"/>
    <cellStyle name="Normal 18 18 7 4 3 4" xfId="15393" xr:uid="{00000000-0005-0000-0000-000062560000}"/>
    <cellStyle name="Normal 18 18 7 4 3 5" xfId="15394" xr:uid="{00000000-0005-0000-0000-000063560000}"/>
    <cellStyle name="Normal 18 18 7 4 3 6" xfId="15395" xr:uid="{00000000-0005-0000-0000-000064560000}"/>
    <cellStyle name="Normal 18 18 7 4 4" xfId="15396" xr:uid="{00000000-0005-0000-0000-000065560000}"/>
    <cellStyle name="Normal 18 18 7 4 4 2" xfId="15397" xr:uid="{00000000-0005-0000-0000-000066560000}"/>
    <cellStyle name="Normal 18 18 7 4 4 3" xfId="15398" xr:uid="{00000000-0005-0000-0000-000067560000}"/>
    <cellStyle name="Normal 18 18 7 4 5" xfId="15399" xr:uid="{00000000-0005-0000-0000-000068560000}"/>
    <cellStyle name="Normal 18 18 7 4 6" xfId="15400" xr:uid="{00000000-0005-0000-0000-000069560000}"/>
    <cellStyle name="Normal 18 18 7 4 7" xfId="15401" xr:uid="{00000000-0005-0000-0000-00006A560000}"/>
    <cellStyle name="Normal 18 18 7 4 8" xfId="15402" xr:uid="{00000000-0005-0000-0000-00006B560000}"/>
    <cellStyle name="Normal 18 18 7 5" xfId="15403" xr:uid="{00000000-0005-0000-0000-00006C560000}"/>
    <cellStyle name="Normal 18 18 7 5 2" xfId="15404" xr:uid="{00000000-0005-0000-0000-00006D560000}"/>
    <cellStyle name="Normal 18 18 7 5 2 2" xfId="15405" xr:uid="{00000000-0005-0000-0000-00006E560000}"/>
    <cellStyle name="Normal 18 18 7 5 2 2 2" xfId="15406" xr:uid="{00000000-0005-0000-0000-00006F560000}"/>
    <cellStyle name="Normal 18 18 7 5 2 2 3" xfId="15407" xr:uid="{00000000-0005-0000-0000-000070560000}"/>
    <cellStyle name="Normal 18 18 7 5 2 2 4" xfId="15408" xr:uid="{00000000-0005-0000-0000-000071560000}"/>
    <cellStyle name="Normal 18 18 7 5 2 2 5" xfId="15409" xr:uid="{00000000-0005-0000-0000-000072560000}"/>
    <cellStyle name="Normal 18 18 7 5 2 3" xfId="15410" xr:uid="{00000000-0005-0000-0000-000073560000}"/>
    <cellStyle name="Normal 18 18 7 5 2 4" xfId="15411" xr:uid="{00000000-0005-0000-0000-000074560000}"/>
    <cellStyle name="Normal 18 18 7 5 2 5" xfId="15412" xr:uid="{00000000-0005-0000-0000-000075560000}"/>
    <cellStyle name="Normal 18 18 7 5 2 6" xfId="15413" xr:uid="{00000000-0005-0000-0000-000076560000}"/>
    <cellStyle name="Normal 18 18 7 5 3" xfId="15414" xr:uid="{00000000-0005-0000-0000-000077560000}"/>
    <cellStyle name="Normal 18 18 7 5 3 2" xfId="15415" xr:uid="{00000000-0005-0000-0000-000078560000}"/>
    <cellStyle name="Normal 18 18 7 5 3 2 2" xfId="15416" xr:uid="{00000000-0005-0000-0000-000079560000}"/>
    <cellStyle name="Normal 18 18 7 5 3 2 3" xfId="15417" xr:uid="{00000000-0005-0000-0000-00007A560000}"/>
    <cellStyle name="Normal 18 18 7 5 3 3" xfId="15418" xr:uid="{00000000-0005-0000-0000-00007B560000}"/>
    <cellStyle name="Normal 18 18 7 5 3 4" xfId="15419" xr:uid="{00000000-0005-0000-0000-00007C560000}"/>
    <cellStyle name="Normal 18 18 7 5 3 5" xfId="15420" xr:uid="{00000000-0005-0000-0000-00007D560000}"/>
    <cellStyle name="Normal 18 18 7 5 3 6" xfId="15421" xr:uid="{00000000-0005-0000-0000-00007E560000}"/>
    <cellStyle name="Normal 18 18 7 5 4" xfId="15422" xr:uid="{00000000-0005-0000-0000-00007F560000}"/>
    <cellStyle name="Normal 18 18 7 5 4 2" xfId="15423" xr:uid="{00000000-0005-0000-0000-000080560000}"/>
    <cellStyle name="Normal 18 18 7 5 4 3" xfId="15424" xr:uid="{00000000-0005-0000-0000-000081560000}"/>
    <cellStyle name="Normal 18 18 7 5 5" xfId="15425" xr:uid="{00000000-0005-0000-0000-000082560000}"/>
    <cellStyle name="Normal 18 18 7 5 6" xfId="15426" xr:uid="{00000000-0005-0000-0000-000083560000}"/>
    <cellStyle name="Normal 18 18 7 5 7" xfId="15427" xr:uid="{00000000-0005-0000-0000-000084560000}"/>
    <cellStyle name="Normal 18 18 7 5 8" xfId="15428" xr:uid="{00000000-0005-0000-0000-000085560000}"/>
    <cellStyle name="Normal 18 18 7 6" xfId="15429" xr:uid="{00000000-0005-0000-0000-000086560000}"/>
    <cellStyle name="Normal 18 18 7 7" xfId="15430" xr:uid="{00000000-0005-0000-0000-000087560000}"/>
    <cellStyle name="Normal 18 18 8" xfId="15431" xr:uid="{00000000-0005-0000-0000-000088560000}"/>
    <cellStyle name="Normal 18 18 8 2" xfId="15432" xr:uid="{00000000-0005-0000-0000-000089560000}"/>
    <cellStyle name="Normal 18 18 8 2 2" xfId="15433" xr:uid="{00000000-0005-0000-0000-00008A560000}"/>
    <cellStyle name="Normal 18 18 8 2 2 2" xfId="15434" xr:uid="{00000000-0005-0000-0000-00008B560000}"/>
    <cellStyle name="Normal 18 18 8 2 3" xfId="15435" xr:uid="{00000000-0005-0000-0000-00008C560000}"/>
    <cellStyle name="Normal 18 18 8 2 4" xfId="15436" xr:uid="{00000000-0005-0000-0000-00008D560000}"/>
    <cellStyle name="Normal 18 18 8 3" xfId="15437" xr:uid="{00000000-0005-0000-0000-00008E560000}"/>
    <cellStyle name="Normal 18 18 8 4" xfId="15438" xr:uid="{00000000-0005-0000-0000-00008F560000}"/>
    <cellStyle name="Normal 18 18 8 4 2" xfId="15439" xr:uid="{00000000-0005-0000-0000-000090560000}"/>
    <cellStyle name="Normal 18 18 8 4 2 2" xfId="15440" xr:uid="{00000000-0005-0000-0000-000091560000}"/>
    <cellStyle name="Normal 18 18 8 4 2 2 2" xfId="15441" xr:uid="{00000000-0005-0000-0000-000092560000}"/>
    <cellStyle name="Normal 18 18 8 4 2 2 3" xfId="15442" xr:uid="{00000000-0005-0000-0000-000093560000}"/>
    <cellStyle name="Normal 18 18 8 4 2 2 4" xfId="15443" xr:uid="{00000000-0005-0000-0000-000094560000}"/>
    <cellStyle name="Normal 18 18 8 4 2 2 5" xfId="15444" xr:uid="{00000000-0005-0000-0000-000095560000}"/>
    <cellStyle name="Normal 18 18 8 4 2 3" xfId="15445" xr:uid="{00000000-0005-0000-0000-000096560000}"/>
    <cellStyle name="Normal 18 18 8 4 2 4" xfId="15446" xr:uid="{00000000-0005-0000-0000-000097560000}"/>
    <cellStyle name="Normal 18 18 8 4 2 5" xfId="15447" xr:uid="{00000000-0005-0000-0000-000098560000}"/>
    <cellStyle name="Normal 18 18 8 4 2 6" xfId="15448" xr:uid="{00000000-0005-0000-0000-000099560000}"/>
    <cellStyle name="Normal 18 18 8 4 3" xfId="15449" xr:uid="{00000000-0005-0000-0000-00009A560000}"/>
    <cellStyle name="Normal 18 18 8 4 3 2" xfId="15450" xr:uid="{00000000-0005-0000-0000-00009B560000}"/>
    <cellStyle name="Normal 18 18 8 4 3 2 2" xfId="15451" xr:uid="{00000000-0005-0000-0000-00009C560000}"/>
    <cellStyle name="Normal 18 18 8 4 3 2 3" xfId="15452" xr:uid="{00000000-0005-0000-0000-00009D560000}"/>
    <cellStyle name="Normal 18 18 8 4 3 3" xfId="15453" xr:uid="{00000000-0005-0000-0000-00009E560000}"/>
    <cellStyle name="Normal 18 18 8 4 3 4" xfId="15454" xr:uid="{00000000-0005-0000-0000-00009F560000}"/>
    <cellStyle name="Normal 18 18 8 4 3 5" xfId="15455" xr:uid="{00000000-0005-0000-0000-0000A0560000}"/>
    <cellStyle name="Normal 18 18 8 4 3 6" xfId="15456" xr:uid="{00000000-0005-0000-0000-0000A1560000}"/>
    <cellStyle name="Normal 18 18 8 4 4" xfId="15457" xr:uid="{00000000-0005-0000-0000-0000A2560000}"/>
    <cellStyle name="Normal 18 18 8 4 4 2" xfId="15458" xr:uid="{00000000-0005-0000-0000-0000A3560000}"/>
    <cellStyle name="Normal 18 18 8 4 4 3" xfId="15459" xr:uid="{00000000-0005-0000-0000-0000A4560000}"/>
    <cellStyle name="Normal 18 18 8 4 5" xfId="15460" xr:uid="{00000000-0005-0000-0000-0000A5560000}"/>
    <cellStyle name="Normal 18 18 8 4 6" xfId="15461" xr:uid="{00000000-0005-0000-0000-0000A6560000}"/>
    <cellStyle name="Normal 18 18 8 4 7" xfId="15462" xr:uid="{00000000-0005-0000-0000-0000A7560000}"/>
    <cellStyle name="Normal 18 18 8 4 8" xfId="15463" xr:uid="{00000000-0005-0000-0000-0000A8560000}"/>
    <cellStyle name="Normal 18 18 8 5" xfId="15464" xr:uid="{00000000-0005-0000-0000-0000A9560000}"/>
    <cellStyle name="Normal 18 18 8 5 2" xfId="15465" xr:uid="{00000000-0005-0000-0000-0000AA560000}"/>
    <cellStyle name="Normal 18 18 8 5 2 2" xfId="15466" xr:uid="{00000000-0005-0000-0000-0000AB560000}"/>
    <cellStyle name="Normal 18 18 8 5 2 2 2" xfId="15467" xr:uid="{00000000-0005-0000-0000-0000AC560000}"/>
    <cellStyle name="Normal 18 18 8 5 2 2 3" xfId="15468" xr:uid="{00000000-0005-0000-0000-0000AD560000}"/>
    <cellStyle name="Normal 18 18 8 5 2 2 4" xfId="15469" xr:uid="{00000000-0005-0000-0000-0000AE560000}"/>
    <cellStyle name="Normal 18 18 8 5 2 2 5" xfId="15470" xr:uid="{00000000-0005-0000-0000-0000AF560000}"/>
    <cellStyle name="Normal 18 18 8 5 2 3" xfId="15471" xr:uid="{00000000-0005-0000-0000-0000B0560000}"/>
    <cellStyle name="Normal 18 18 8 5 2 4" xfId="15472" xr:uid="{00000000-0005-0000-0000-0000B1560000}"/>
    <cellStyle name="Normal 18 18 8 5 2 5" xfId="15473" xr:uid="{00000000-0005-0000-0000-0000B2560000}"/>
    <cellStyle name="Normal 18 18 8 5 2 6" xfId="15474" xr:uid="{00000000-0005-0000-0000-0000B3560000}"/>
    <cellStyle name="Normal 18 18 8 5 3" xfId="15475" xr:uid="{00000000-0005-0000-0000-0000B4560000}"/>
    <cellStyle name="Normal 18 18 8 5 3 2" xfId="15476" xr:uid="{00000000-0005-0000-0000-0000B5560000}"/>
    <cellStyle name="Normal 18 18 8 5 3 2 2" xfId="15477" xr:uid="{00000000-0005-0000-0000-0000B6560000}"/>
    <cellStyle name="Normal 18 18 8 5 3 2 3" xfId="15478" xr:uid="{00000000-0005-0000-0000-0000B7560000}"/>
    <cellStyle name="Normal 18 18 8 5 3 3" xfId="15479" xr:uid="{00000000-0005-0000-0000-0000B8560000}"/>
    <cellStyle name="Normal 18 18 8 5 3 4" xfId="15480" xr:uid="{00000000-0005-0000-0000-0000B9560000}"/>
    <cellStyle name="Normal 18 18 8 5 3 5" xfId="15481" xr:uid="{00000000-0005-0000-0000-0000BA560000}"/>
    <cellStyle name="Normal 18 18 8 5 3 6" xfId="15482" xr:uid="{00000000-0005-0000-0000-0000BB560000}"/>
    <cellStyle name="Normal 18 18 8 5 4" xfId="15483" xr:uid="{00000000-0005-0000-0000-0000BC560000}"/>
    <cellStyle name="Normal 18 18 8 5 4 2" xfId="15484" xr:uid="{00000000-0005-0000-0000-0000BD560000}"/>
    <cellStyle name="Normal 18 18 8 5 4 3" xfId="15485" xr:uid="{00000000-0005-0000-0000-0000BE560000}"/>
    <cellStyle name="Normal 18 18 8 5 5" xfId="15486" xr:uid="{00000000-0005-0000-0000-0000BF560000}"/>
    <cellStyle name="Normal 18 18 8 5 6" xfId="15487" xr:uid="{00000000-0005-0000-0000-0000C0560000}"/>
    <cellStyle name="Normal 18 18 8 5 7" xfId="15488" xr:uid="{00000000-0005-0000-0000-0000C1560000}"/>
    <cellStyle name="Normal 18 18 8 5 8" xfId="15489" xr:uid="{00000000-0005-0000-0000-0000C2560000}"/>
    <cellStyle name="Normal 18 18 8 6" xfId="15490" xr:uid="{00000000-0005-0000-0000-0000C3560000}"/>
    <cellStyle name="Normal 18 18 8 7" xfId="15491" xr:uid="{00000000-0005-0000-0000-0000C4560000}"/>
    <cellStyle name="Normal 18 18 9" xfId="15492" xr:uid="{00000000-0005-0000-0000-0000C5560000}"/>
    <cellStyle name="Normal 18 18 9 2" xfId="15493" xr:uid="{00000000-0005-0000-0000-0000C6560000}"/>
    <cellStyle name="Normal 18 18 9 2 2" xfId="15494" xr:uid="{00000000-0005-0000-0000-0000C7560000}"/>
    <cellStyle name="Normal 18 18 9 2 2 2" xfId="15495" xr:uid="{00000000-0005-0000-0000-0000C8560000}"/>
    <cellStyle name="Normal 18 18 9 2 3" xfId="15496" xr:uid="{00000000-0005-0000-0000-0000C9560000}"/>
    <cellStyle name="Normal 18 18 9 2 4" xfId="15497" xr:uid="{00000000-0005-0000-0000-0000CA560000}"/>
    <cellStyle name="Normal 18 18 9 3" xfId="15498" xr:uid="{00000000-0005-0000-0000-0000CB560000}"/>
    <cellStyle name="Normal 18 18 9 4" xfId="15499" xr:uid="{00000000-0005-0000-0000-0000CC560000}"/>
    <cellStyle name="Normal 18 18 9 4 2" xfId="15500" xr:uid="{00000000-0005-0000-0000-0000CD560000}"/>
    <cellStyle name="Normal 18 18 9 4 2 2" xfId="15501" xr:uid="{00000000-0005-0000-0000-0000CE560000}"/>
    <cellStyle name="Normal 18 18 9 4 2 2 2" xfId="15502" xr:uid="{00000000-0005-0000-0000-0000CF560000}"/>
    <cellStyle name="Normal 18 18 9 4 2 2 3" xfId="15503" xr:uid="{00000000-0005-0000-0000-0000D0560000}"/>
    <cellStyle name="Normal 18 18 9 4 2 2 4" xfId="15504" xr:uid="{00000000-0005-0000-0000-0000D1560000}"/>
    <cellStyle name="Normal 18 18 9 4 2 2 5" xfId="15505" xr:uid="{00000000-0005-0000-0000-0000D2560000}"/>
    <cellStyle name="Normal 18 18 9 4 2 3" xfId="15506" xr:uid="{00000000-0005-0000-0000-0000D3560000}"/>
    <cellStyle name="Normal 18 18 9 4 2 4" xfId="15507" xr:uid="{00000000-0005-0000-0000-0000D4560000}"/>
    <cellStyle name="Normal 18 18 9 4 2 5" xfId="15508" xr:uid="{00000000-0005-0000-0000-0000D5560000}"/>
    <cellStyle name="Normal 18 18 9 4 2 6" xfId="15509" xr:uid="{00000000-0005-0000-0000-0000D6560000}"/>
    <cellStyle name="Normal 18 18 9 4 3" xfId="15510" xr:uid="{00000000-0005-0000-0000-0000D7560000}"/>
    <cellStyle name="Normal 18 18 9 4 3 2" xfId="15511" xr:uid="{00000000-0005-0000-0000-0000D8560000}"/>
    <cellStyle name="Normal 18 18 9 4 3 2 2" xfId="15512" xr:uid="{00000000-0005-0000-0000-0000D9560000}"/>
    <cellStyle name="Normal 18 18 9 4 3 2 3" xfId="15513" xr:uid="{00000000-0005-0000-0000-0000DA560000}"/>
    <cellStyle name="Normal 18 18 9 4 3 3" xfId="15514" xr:uid="{00000000-0005-0000-0000-0000DB560000}"/>
    <cellStyle name="Normal 18 18 9 4 3 4" xfId="15515" xr:uid="{00000000-0005-0000-0000-0000DC560000}"/>
    <cellStyle name="Normal 18 18 9 4 3 5" xfId="15516" xr:uid="{00000000-0005-0000-0000-0000DD560000}"/>
    <cellStyle name="Normal 18 18 9 4 3 6" xfId="15517" xr:uid="{00000000-0005-0000-0000-0000DE560000}"/>
    <cellStyle name="Normal 18 18 9 4 4" xfId="15518" xr:uid="{00000000-0005-0000-0000-0000DF560000}"/>
    <cellStyle name="Normal 18 18 9 4 4 2" xfId="15519" xr:uid="{00000000-0005-0000-0000-0000E0560000}"/>
    <cellStyle name="Normal 18 18 9 4 4 3" xfId="15520" xr:uid="{00000000-0005-0000-0000-0000E1560000}"/>
    <cellStyle name="Normal 18 18 9 4 5" xfId="15521" xr:uid="{00000000-0005-0000-0000-0000E2560000}"/>
    <cellStyle name="Normal 18 18 9 4 6" xfId="15522" xr:uid="{00000000-0005-0000-0000-0000E3560000}"/>
    <cellStyle name="Normal 18 18 9 4 7" xfId="15523" xr:uid="{00000000-0005-0000-0000-0000E4560000}"/>
    <cellStyle name="Normal 18 18 9 4 8" xfId="15524" xr:uid="{00000000-0005-0000-0000-0000E5560000}"/>
    <cellStyle name="Normal 18 18 9 5" xfId="15525" xr:uid="{00000000-0005-0000-0000-0000E6560000}"/>
    <cellStyle name="Normal 18 18 9 5 2" xfId="15526" xr:uid="{00000000-0005-0000-0000-0000E7560000}"/>
    <cellStyle name="Normal 18 18 9 5 2 2" xfId="15527" xr:uid="{00000000-0005-0000-0000-0000E8560000}"/>
    <cellStyle name="Normal 18 18 9 5 2 2 2" xfId="15528" xr:uid="{00000000-0005-0000-0000-0000E9560000}"/>
    <cellStyle name="Normal 18 18 9 5 2 2 3" xfId="15529" xr:uid="{00000000-0005-0000-0000-0000EA560000}"/>
    <cellStyle name="Normal 18 18 9 5 2 2 4" xfId="15530" xr:uid="{00000000-0005-0000-0000-0000EB560000}"/>
    <cellStyle name="Normal 18 18 9 5 2 2 5" xfId="15531" xr:uid="{00000000-0005-0000-0000-0000EC560000}"/>
    <cellStyle name="Normal 18 18 9 5 2 3" xfId="15532" xr:uid="{00000000-0005-0000-0000-0000ED560000}"/>
    <cellStyle name="Normal 18 18 9 5 2 4" xfId="15533" xr:uid="{00000000-0005-0000-0000-0000EE560000}"/>
    <cellStyle name="Normal 18 18 9 5 2 5" xfId="15534" xr:uid="{00000000-0005-0000-0000-0000EF560000}"/>
    <cellStyle name="Normal 18 18 9 5 2 6" xfId="15535" xr:uid="{00000000-0005-0000-0000-0000F0560000}"/>
    <cellStyle name="Normal 18 18 9 5 3" xfId="15536" xr:uid="{00000000-0005-0000-0000-0000F1560000}"/>
    <cellStyle name="Normal 18 18 9 5 3 2" xfId="15537" xr:uid="{00000000-0005-0000-0000-0000F2560000}"/>
    <cellStyle name="Normal 18 18 9 5 3 2 2" xfId="15538" xr:uid="{00000000-0005-0000-0000-0000F3560000}"/>
    <cellStyle name="Normal 18 18 9 5 3 2 3" xfId="15539" xr:uid="{00000000-0005-0000-0000-0000F4560000}"/>
    <cellStyle name="Normal 18 18 9 5 3 3" xfId="15540" xr:uid="{00000000-0005-0000-0000-0000F5560000}"/>
    <cellStyle name="Normal 18 18 9 5 3 4" xfId="15541" xr:uid="{00000000-0005-0000-0000-0000F6560000}"/>
    <cellStyle name="Normal 18 18 9 5 3 5" xfId="15542" xr:uid="{00000000-0005-0000-0000-0000F7560000}"/>
    <cellStyle name="Normal 18 18 9 5 3 6" xfId="15543" xr:uid="{00000000-0005-0000-0000-0000F8560000}"/>
    <cellStyle name="Normal 18 18 9 5 4" xfId="15544" xr:uid="{00000000-0005-0000-0000-0000F9560000}"/>
    <cellStyle name="Normal 18 18 9 5 4 2" xfId="15545" xr:uid="{00000000-0005-0000-0000-0000FA560000}"/>
    <cellStyle name="Normal 18 18 9 5 4 3" xfId="15546" xr:uid="{00000000-0005-0000-0000-0000FB560000}"/>
    <cellStyle name="Normal 18 18 9 5 5" xfId="15547" xr:uid="{00000000-0005-0000-0000-0000FC560000}"/>
    <cellStyle name="Normal 18 18 9 5 6" xfId="15548" xr:uid="{00000000-0005-0000-0000-0000FD560000}"/>
    <cellStyle name="Normal 18 18 9 5 7" xfId="15549" xr:uid="{00000000-0005-0000-0000-0000FE560000}"/>
    <cellStyle name="Normal 18 18 9 5 8" xfId="15550" xr:uid="{00000000-0005-0000-0000-0000FF560000}"/>
    <cellStyle name="Normal 18 18 9 6" xfId="15551" xr:uid="{00000000-0005-0000-0000-000000570000}"/>
    <cellStyle name="Normal 18 18 9 7" xfId="15552" xr:uid="{00000000-0005-0000-0000-000001570000}"/>
    <cellStyle name="Normal 18 19" xfId="15553" xr:uid="{00000000-0005-0000-0000-000002570000}"/>
    <cellStyle name="Normal 18 19 2" xfId="15554" xr:uid="{00000000-0005-0000-0000-000003570000}"/>
    <cellStyle name="Normal 18 19 2 2" xfId="15555" xr:uid="{00000000-0005-0000-0000-000004570000}"/>
    <cellStyle name="Normal 18 19 2 2 2" xfId="15556" xr:uid="{00000000-0005-0000-0000-000005570000}"/>
    <cellStyle name="Normal 18 19 2 3" xfId="15557" xr:uid="{00000000-0005-0000-0000-000006570000}"/>
    <cellStyle name="Normal 18 19 2 4" xfId="15558" xr:uid="{00000000-0005-0000-0000-000007570000}"/>
    <cellStyle name="Normal 18 19 3" xfId="15559" xr:uid="{00000000-0005-0000-0000-000008570000}"/>
    <cellStyle name="Normal 18 19 4" xfId="15560" xr:uid="{00000000-0005-0000-0000-000009570000}"/>
    <cellStyle name="Normal 18 19 4 2" xfId="15561" xr:uid="{00000000-0005-0000-0000-00000A570000}"/>
    <cellStyle name="Normal 18 19 4 2 2" xfId="15562" xr:uid="{00000000-0005-0000-0000-00000B570000}"/>
    <cellStyle name="Normal 18 19 4 2 2 2" xfId="15563" xr:uid="{00000000-0005-0000-0000-00000C570000}"/>
    <cellStyle name="Normal 18 19 4 2 2 3" xfId="15564" xr:uid="{00000000-0005-0000-0000-00000D570000}"/>
    <cellStyle name="Normal 18 19 4 2 2 4" xfId="15565" xr:uid="{00000000-0005-0000-0000-00000E570000}"/>
    <cellStyle name="Normal 18 19 4 2 2 5" xfId="15566" xr:uid="{00000000-0005-0000-0000-00000F570000}"/>
    <cellStyle name="Normal 18 19 4 2 3" xfId="15567" xr:uid="{00000000-0005-0000-0000-000010570000}"/>
    <cellStyle name="Normal 18 19 4 2 4" xfId="15568" xr:uid="{00000000-0005-0000-0000-000011570000}"/>
    <cellStyle name="Normal 18 19 4 2 5" xfId="15569" xr:uid="{00000000-0005-0000-0000-000012570000}"/>
    <cellStyle name="Normal 18 19 4 2 6" xfId="15570" xr:uid="{00000000-0005-0000-0000-000013570000}"/>
    <cellStyle name="Normal 18 19 4 3" xfId="15571" xr:uid="{00000000-0005-0000-0000-000014570000}"/>
    <cellStyle name="Normal 18 19 4 3 2" xfId="15572" xr:uid="{00000000-0005-0000-0000-000015570000}"/>
    <cellStyle name="Normal 18 19 4 3 2 2" xfId="15573" xr:uid="{00000000-0005-0000-0000-000016570000}"/>
    <cellStyle name="Normal 18 19 4 3 2 3" xfId="15574" xr:uid="{00000000-0005-0000-0000-000017570000}"/>
    <cellStyle name="Normal 18 19 4 3 3" xfId="15575" xr:uid="{00000000-0005-0000-0000-000018570000}"/>
    <cellStyle name="Normal 18 19 4 3 4" xfId="15576" xr:uid="{00000000-0005-0000-0000-000019570000}"/>
    <cellStyle name="Normal 18 19 4 3 5" xfId="15577" xr:uid="{00000000-0005-0000-0000-00001A570000}"/>
    <cellStyle name="Normal 18 19 4 3 6" xfId="15578" xr:uid="{00000000-0005-0000-0000-00001B570000}"/>
    <cellStyle name="Normal 18 19 4 4" xfId="15579" xr:uid="{00000000-0005-0000-0000-00001C570000}"/>
    <cellStyle name="Normal 18 19 4 4 2" xfId="15580" xr:uid="{00000000-0005-0000-0000-00001D570000}"/>
    <cellStyle name="Normal 18 19 4 4 3" xfId="15581" xr:uid="{00000000-0005-0000-0000-00001E570000}"/>
    <cellStyle name="Normal 18 19 4 5" xfId="15582" xr:uid="{00000000-0005-0000-0000-00001F570000}"/>
    <cellStyle name="Normal 18 19 4 6" xfId="15583" xr:uid="{00000000-0005-0000-0000-000020570000}"/>
    <cellStyle name="Normal 18 19 4 7" xfId="15584" xr:uid="{00000000-0005-0000-0000-000021570000}"/>
    <cellStyle name="Normal 18 19 4 8" xfId="15585" xr:uid="{00000000-0005-0000-0000-000022570000}"/>
    <cellStyle name="Normal 18 19 5" xfId="15586" xr:uid="{00000000-0005-0000-0000-000023570000}"/>
    <cellStyle name="Normal 18 19 5 2" xfId="15587" xr:uid="{00000000-0005-0000-0000-000024570000}"/>
    <cellStyle name="Normal 18 19 5 2 2" xfId="15588" xr:uid="{00000000-0005-0000-0000-000025570000}"/>
    <cellStyle name="Normal 18 19 5 2 2 2" xfId="15589" xr:uid="{00000000-0005-0000-0000-000026570000}"/>
    <cellStyle name="Normal 18 19 5 2 2 3" xfId="15590" xr:uid="{00000000-0005-0000-0000-000027570000}"/>
    <cellStyle name="Normal 18 19 5 2 2 4" xfId="15591" xr:uid="{00000000-0005-0000-0000-000028570000}"/>
    <cellStyle name="Normal 18 19 5 2 2 5" xfId="15592" xr:uid="{00000000-0005-0000-0000-000029570000}"/>
    <cellStyle name="Normal 18 19 5 2 3" xfId="15593" xr:uid="{00000000-0005-0000-0000-00002A570000}"/>
    <cellStyle name="Normal 18 19 5 2 4" xfId="15594" xr:uid="{00000000-0005-0000-0000-00002B570000}"/>
    <cellStyle name="Normal 18 19 5 2 5" xfId="15595" xr:uid="{00000000-0005-0000-0000-00002C570000}"/>
    <cellStyle name="Normal 18 19 5 2 6" xfId="15596" xr:uid="{00000000-0005-0000-0000-00002D570000}"/>
    <cellStyle name="Normal 18 19 5 3" xfId="15597" xr:uid="{00000000-0005-0000-0000-00002E570000}"/>
    <cellStyle name="Normal 18 19 5 3 2" xfId="15598" xr:uid="{00000000-0005-0000-0000-00002F570000}"/>
    <cellStyle name="Normal 18 19 5 3 2 2" xfId="15599" xr:uid="{00000000-0005-0000-0000-000030570000}"/>
    <cellStyle name="Normal 18 19 5 3 2 3" xfId="15600" xr:uid="{00000000-0005-0000-0000-000031570000}"/>
    <cellStyle name="Normal 18 19 5 3 3" xfId="15601" xr:uid="{00000000-0005-0000-0000-000032570000}"/>
    <cellStyle name="Normal 18 19 5 3 4" xfId="15602" xr:uid="{00000000-0005-0000-0000-000033570000}"/>
    <cellStyle name="Normal 18 19 5 3 5" xfId="15603" xr:uid="{00000000-0005-0000-0000-000034570000}"/>
    <cellStyle name="Normal 18 19 5 3 6" xfId="15604" xr:uid="{00000000-0005-0000-0000-000035570000}"/>
    <cellStyle name="Normal 18 19 5 4" xfId="15605" xr:uid="{00000000-0005-0000-0000-000036570000}"/>
    <cellStyle name="Normal 18 19 5 4 2" xfId="15606" xr:uid="{00000000-0005-0000-0000-000037570000}"/>
    <cellStyle name="Normal 18 19 5 4 3" xfId="15607" xr:uid="{00000000-0005-0000-0000-000038570000}"/>
    <cellStyle name="Normal 18 19 5 5" xfId="15608" xr:uid="{00000000-0005-0000-0000-000039570000}"/>
    <cellStyle name="Normal 18 19 5 6" xfId="15609" xr:uid="{00000000-0005-0000-0000-00003A570000}"/>
    <cellStyle name="Normal 18 19 5 7" xfId="15610" xr:uid="{00000000-0005-0000-0000-00003B570000}"/>
    <cellStyle name="Normal 18 19 5 8" xfId="15611" xr:uid="{00000000-0005-0000-0000-00003C570000}"/>
    <cellStyle name="Normal 18 19 6" xfId="15612" xr:uid="{00000000-0005-0000-0000-00003D570000}"/>
    <cellStyle name="Normal 18 19 7" xfId="15613" xr:uid="{00000000-0005-0000-0000-00003E570000}"/>
    <cellStyle name="Normal 18 2" xfId="15614" xr:uid="{00000000-0005-0000-0000-00003F570000}"/>
    <cellStyle name="Normal 18 2 10" xfId="15615" xr:uid="{00000000-0005-0000-0000-000040570000}"/>
    <cellStyle name="Normal 18 2 10 2" xfId="15616" xr:uid="{00000000-0005-0000-0000-000041570000}"/>
    <cellStyle name="Normal 18 2 10 2 2" xfId="15617" xr:uid="{00000000-0005-0000-0000-000042570000}"/>
    <cellStyle name="Normal 18 2 10 2 2 2" xfId="15618" xr:uid="{00000000-0005-0000-0000-000043570000}"/>
    <cellStyle name="Normal 18 2 10 2 3" xfId="15619" xr:uid="{00000000-0005-0000-0000-000044570000}"/>
    <cellStyle name="Normal 18 2 10 2 4" xfId="15620" xr:uid="{00000000-0005-0000-0000-000045570000}"/>
    <cellStyle name="Normal 18 2 10 3" xfId="15621" xr:uid="{00000000-0005-0000-0000-000046570000}"/>
    <cellStyle name="Normal 18 2 10 4" xfId="15622" xr:uid="{00000000-0005-0000-0000-000047570000}"/>
    <cellStyle name="Normal 18 2 10 4 2" xfId="15623" xr:uid="{00000000-0005-0000-0000-000048570000}"/>
    <cellStyle name="Normal 18 2 10 4 2 2" xfId="15624" xr:uid="{00000000-0005-0000-0000-000049570000}"/>
    <cellStyle name="Normal 18 2 10 4 2 2 2" xfId="15625" xr:uid="{00000000-0005-0000-0000-00004A570000}"/>
    <cellStyle name="Normal 18 2 10 4 2 2 3" xfId="15626" xr:uid="{00000000-0005-0000-0000-00004B570000}"/>
    <cellStyle name="Normal 18 2 10 4 2 2 4" xfId="15627" xr:uid="{00000000-0005-0000-0000-00004C570000}"/>
    <cellStyle name="Normal 18 2 10 4 2 2 5" xfId="15628" xr:uid="{00000000-0005-0000-0000-00004D570000}"/>
    <cellStyle name="Normal 18 2 10 4 2 3" xfId="15629" xr:uid="{00000000-0005-0000-0000-00004E570000}"/>
    <cellStyle name="Normal 18 2 10 4 2 4" xfId="15630" xr:uid="{00000000-0005-0000-0000-00004F570000}"/>
    <cellStyle name="Normal 18 2 10 4 2 5" xfId="15631" xr:uid="{00000000-0005-0000-0000-000050570000}"/>
    <cellStyle name="Normal 18 2 10 4 2 6" xfId="15632" xr:uid="{00000000-0005-0000-0000-000051570000}"/>
    <cellStyle name="Normal 18 2 10 4 3" xfId="15633" xr:uid="{00000000-0005-0000-0000-000052570000}"/>
    <cellStyle name="Normal 18 2 10 4 3 2" xfId="15634" xr:uid="{00000000-0005-0000-0000-000053570000}"/>
    <cellStyle name="Normal 18 2 10 4 3 2 2" xfId="15635" xr:uid="{00000000-0005-0000-0000-000054570000}"/>
    <cellStyle name="Normal 18 2 10 4 3 2 3" xfId="15636" xr:uid="{00000000-0005-0000-0000-000055570000}"/>
    <cellStyle name="Normal 18 2 10 4 3 3" xfId="15637" xr:uid="{00000000-0005-0000-0000-000056570000}"/>
    <cellStyle name="Normal 18 2 10 4 3 4" xfId="15638" xr:uid="{00000000-0005-0000-0000-000057570000}"/>
    <cellStyle name="Normal 18 2 10 4 3 5" xfId="15639" xr:uid="{00000000-0005-0000-0000-000058570000}"/>
    <cellStyle name="Normal 18 2 10 4 3 6" xfId="15640" xr:uid="{00000000-0005-0000-0000-000059570000}"/>
    <cellStyle name="Normal 18 2 10 4 4" xfId="15641" xr:uid="{00000000-0005-0000-0000-00005A570000}"/>
    <cellStyle name="Normal 18 2 10 4 4 2" xfId="15642" xr:uid="{00000000-0005-0000-0000-00005B570000}"/>
    <cellStyle name="Normal 18 2 10 4 4 3" xfId="15643" xr:uid="{00000000-0005-0000-0000-00005C570000}"/>
    <cellStyle name="Normal 18 2 10 4 5" xfId="15644" xr:uid="{00000000-0005-0000-0000-00005D570000}"/>
    <cellStyle name="Normal 18 2 10 4 6" xfId="15645" xr:uid="{00000000-0005-0000-0000-00005E570000}"/>
    <cellStyle name="Normal 18 2 10 4 7" xfId="15646" xr:uid="{00000000-0005-0000-0000-00005F570000}"/>
    <cellStyle name="Normal 18 2 10 4 8" xfId="15647" xr:uid="{00000000-0005-0000-0000-000060570000}"/>
    <cellStyle name="Normal 18 2 10 5" xfId="15648" xr:uid="{00000000-0005-0000-0000-000061570000}"/>
    <cellStyle name="Normal 18 2 10 5 2" xfId="15649" xr:uid="{00000000-0005-0000-0000-000062570000}"/>
    <cellStyle name="Normal 18 2 10 5 2 2" xfId="15650" xr:uid="{00000000-0005-0000-0000-000063570000}"/>
    <cellStyle name="Normal 18 2 10 5 2 2 2" xfId="15651" xr:uid="{00000000-0005-0000-0000-000064570000}"/>
    <cellStyle name="Normal 18 2 10 5 2 2 3" xfId="15652" xr:uid="{00000000-0005-0000-0000-000065570000}"/>
    <cellStyle name="Normal 18 2 10 5 2 2 4" xfId="15653" xr:uid="{00000000-0005-0000-0000-000066570000}"/>
    <cellStyle name="Normal 18 2 10 5 2 2 5" xfId="15654" xr:uid="{00000000-0005-0000-0000-000067570000}"/>
    <cellStyle name="Normal 18 2 10 5 2 3" xfId="15655" xr:uid="{00000000-0005-0000-0000-000068570000}"/>
    <cellStyle name="Normal 18 2 10 5 2 4" xfId="15656" xr:uid="{00000000-0005-0000-0000-000069570000}"/>
    <cellStyle name="Normal 18 2 10 5 2 5" xfId="15657" xr:uid="{00000000-0005-0000-0000-00006A570000}"/>
    <cellStyle name="Normal 18 2 10 5 2 6" xfId="15658" xr:uid="{00000000-0005-0000-0000-00006B570000}"/>
    <cellStyle name="Normal 18 2 10 5 3" xfId="15659" xr:uid="{00000000-0005-0000-0000-00006C570000}"/>
    <cellStyle name="Normal 18 2 10 5 3 2" xfId="15660" xr:uid="{00000000-0005-0000-0000-00006D570000}"/>
    <cellStyle name="Normal 18 2 10 5 3 2 2" xfId="15661" xr:uid="{00000000-0005-0000-0000-00006E570000}"/>
    <cellStyle name="Normal 18 2 10 5 3 2 3" xfId="15662" xr:uid="{00000000-0005-0000-0000-00006F570000}"/>
    <cellStyle name="Normal 18 2 10 5 3 3" xfId="15663" xr:uid="{00000000-0005-0000-0000-000070570000}"/>
    <cellStyle name="Normal 18 2 10 5 3 4" xfId="15664" xr:uid="{00000000-0005-0000-0000-000071570000}"/>
    <cellStyle name="Normal 18 2 10 5 3 5" xfId="15665" xr:uid="{00000000-0005-0000-0000-000072570000}"/>
    <cellStyle name="Normal 18 2 10 5 3 6" xfId="15666" xr:uid="{00000000-0005-0000-0000-000073570000}"/>
    <cellStyle name="Normal 18 2 10 5 4" xfId="15667" xr:uid="{00000000-0005-0000-0000-000074570000}"/>
    <cellStyle name="Normal 18 2 10 5 4 2" xfId="15668" xr:uid="{00000000-0005-0000-0000-000075570000}"/>
    <cellStyle name="Normal 18 2 10 5 4 3" xfId="15669" xr:uid="{00000000-0005-0000-0000-000076570000}"/>
    <cellStyle name="Normal 18 2 10 5 5" xfId="15670" xr:uid="{00000000-0005-0000-0000-000077570000}"/>
    <cellStyle name="Normal 18 2 10 5 6" xfId="15671" xr:uid="{00000000-0005-0000-0000-000078570000}"/>
    <cellStyle name="Normal 18 2 10 5 7" xfId="15672" xr:uid="{00000000-0005-0000-0000-000079570000}"/>
    <cellStyle name="Normal 18 2 10 5 8" xfId="15673" xr:uid="{00000000-0005-0000-0000-00007A570000}"/>
    <cellStyle name="Normal 18 2 10 6" xfId="15674" xr:uid="{00000000-0005-0000-0000-00007B570000}"/>
    <cellStyle name="Normal 18 2 10 7" xfId="15675" xr:uid="{00000000-0005-0000-0000-00007C570000}"/>
    <cellStyle name="Normal 18 2 11" xfId="15676" xr:uid="{00000000-0005-0000-0000-00007D570000}"/>
    <cellStyle name="Normal 18 2 11 2" xfId="15677" xr:uid="{00000000-0005-0000-0000-00007E570000}"/>
    <cellStyle name="Normal 18 2 11 2 2" xfId="15678" xr:uid="{00000000-0005-0000-0000-00007F570000}"/>
    <cellStyle name="Normal 18 2 11 2 2 2" xfId="15679" xr:uid="{00000000-0005-0000-0000-000080570000}"/>
    <cellStyle name="Normal 18 2 11 2 3" xfId="15680" xr:uid="{00000000-0005-0000-0000-000081570000}"/>
    <cellStyle name="Normal 18 2 11 2 4" xfId="15681" xr:uid="{00000000-0005-0000-0000-000082570000}"/>
    <cellStyle name="Normal 18 2 11 3" xfId="15682" xr:uid="{00000000-0005-0000-0000-000083570000}"/>
    <cellStyle name="Normal 18 2 11 4" xfId="15683" xr:uid="{00000000-0005-0000-0000-000084570000}"/>
    <cellStyle name="Normal 18 2 11 4 2" xfId="15684" xr:uid="{00000000-0005-0000-0000-000085570000}"/>
    <cellStyle name="Normal 18 2 11 4 2 2" xfId="15685" xr:uid="{00000000-0005-0000-0000-000086570000}"/>
    <cellStyle name="Normal 18 2 11 4 2 2 2" xfId="15686" xr:uid="{00000000-0005-0000-0000-000087570000}"/>
    <cellStyle name="Normal 18 2 11 4 2 2 3" xfId="15687" xr:uid="{00000000-0005-0000-0000-000088570000}"/>
    <cellStyle name="Normal 18 2 11 4 2 2 4" xfId="15688" xr:uid="{00000000-0005-0000-0000-000089570000}"/>
    <cellStyle name="Normal 18 2 11 4 2 2 5" xfId="15689" xr:uid="{00000000-0005-0000-0000-00008A570000}"/>
    <cellStyle name="Normal 18 2 11 4 2 3" xfId="15690" xr:uid="{00000000-0005-0000-0000-00008B570000}"/>
    <cellStyle name="Normal 18 2 11 4 2 4" xfId="15691" xr:uid="{00000000-0005-0000-0000-00008C570000}"/>
    <cellStyle name="Normal 18 2 11 4 2 5" xfId="15692" xr:uid="{00000000-0005-0000-0000-00008D570000}"/>
    <cellStyle name="Normal 18 2 11 4 2 6" xfId="15693" xr:uid="{00000000-0005-0000-0000-00008E570000}"/>
    <cellStyle name="Normal 18 2 11 4 3" xfId="15694" xr:uid="{00000000-0005-0000-0000-00008F570000}"/>
    <cellStyle name="Normal 18 2 11 4 3 2" xfId="15695" xr:uid="{00000000-0005-0000-0000-000090570000}"/>
    <cellStyle name="Normal 18 2 11 4 3 2 2" xfId="15696" xr:uid="{00000000-0005-0000-0000-000091570000}"/>
    <cellStyle name="Normal 18 2 11 4 3 2 3" xfId="15697" xr:uid="{00000000-0005-0000-0000-000092570000}"/>
    <cellStyle name="Normal 18 2 11 4 3 3" xfId="15698" xr:uid="{00000000-0005-0000-0000-000093570000}"/>
    <cellStyle name="Normal 18 2 11 4 3 4" xfId="15699" xr:uid="{00000000-0005-0000-0000-000094570000}"/>
    <cellStyle name="Normal 18 2 11 4 3 5" xfId="15700" xr:uid="{00000000-0005-0000-0000-000095570000}"/>
    <cellStyle name="Normal 18 2 11 4 3 6" xfId="15701" xr:uid="{00000000-0005-0000-0000-000096570000}"/>
    <cellStyle name="Normal 18 2 11 4 4" xfId="15702" xr:uid="{00000000-0005-0000-0000-000097570000}"/>
    <cellStyle name="Normal 18 2 11 4 4 2" xfId="15703" xr:uid="{00000000-0005-0000-0000-000098570000}"/>
    <cellStyle name="Normal 18 2 11 4 4 3" xfId="15704" xr:uid="{00000000-0005-0000-0000-000099570000}"/>
    <cellStyle name="Normal 18 2 11 4 5" xfId="15705" xr:uid="{00000000-0005-0000-0000-00009A570000}"/>
    <cellStyle name="Normal 18 2 11 4 6" xfId="15706" xr:uid="{00000000-0005-0000-0000-00009B570000}"/>
    <cellStyle name="Normal 18 2 11 4 7" xfId="15707" xr:uid="{00000000-0005-0000-0000-00009C570000}"/>
    <cellStyle name="Normal 18 2 11 4 8" xfId="15708" xr:uid="{00000000-0005-0000-0000-00009D570000}"/>
    <cellStyle name="Normal 18 2 11 5" xfId="15709" xr:uid="{00000000-0005-0000-0000-00009E570000}"/>
    <cellStyle name="Normal 18 2 11 5 2" xfId="15710" xr:uid="{00000000-0005-0000-0000-00009F570000}"/>
    <cellStyle name="Normal 18 2 11 5 2 2" xfId="15711" xr:uid="{00000000-0005-0000-0000-0000A0570000}"/>
    <cellStyle name="Normal 18 2 11 5 2 2 2" xfId="15712" xr:uid="{00000000-0005-0000-0000-0000A1570000}"/>
    <cellStyle name="Normal 18 2 11 5 2 2 3" xfId="15713" xr:uid="{00000000-0005-0000-0000-0000A2570000}"/>
    <cellStyle name="Normal 18 2 11 5 2 2 4" xfId="15714" xr:uid="{00000000-0005-0000-0000-0000A3570000}"/>
    <cellStyle name="Normal 18 2 11 5 2 2 5" xfId="15715" xr:uid="{00000000-0005-0000-0000-0000A4570000}"/>
    <cellStyle name="Normal 18 2 11 5 2 3" xfId="15716" xr:uid="{00000000-0005-0000-0000-0000A5570000}"/>
    <cellStyle name="Normal 18 2 11 5 2 4" xfId="15717" xr:uid="{00000000-0005-0000-0000-0000A6570000}"/>
    <cellStyle name="Normal 18 2 11 5 2 5" xfId="15718" xr:uid="{00000000-0005-0000-0000-0000A7570000}"/>
    <cellStyle name="Normal 18 2 11 5 2 6" xfId="15719" xr:uid="{00000000-0005-0000-0000-0000A8570000}"/>
    <cellStyle name="Normal 18 2 11 5 3" xfId="15720" xr:uid="{00000000-0005-0000-0000-0000A9570000}"/>
    <cellStyle name="Normal 18 2 11 5 3 2" xfId="15721" xr:uid="{00000000-0005-0000-0000-0000AA570000}"/>
    <cellStyle name="Normal 18 2 11 5 3 2 2" xfId="15722" xr:uid="{00000000-0005-0000-0000-0000AB570000}"/>
    <cellStyle name="Normal 18 2 11 5 3 2 3" xfId="15723" xr:uid="{00000000-0005-0000-0000-0000AC570000}"/>
    <cellStyle name="Normal 18 2 11 5 3 3" xfId="15724" xr:uid="{00000000-0005-0000-0000-0000AD570000}"/>
    <cellStyle name="Normal 18 2 11 5 3 4" xfId="15725" xr:uid="{00000000-0005-0000-0000-0000AE570000}"/>
    <cellStyle name="Normal 18 2 11 5 3 5" xfId="15726" xr:uid="{00000000-0005-0000-0000-0000AF570000}"/>
    <cellStyle name="Normal 18 2 11 5 3 6" xfId="15727" xr:uid="{00000000-0005-0000-0000-0000B0570000}"/>
    <cellStyle name="Normal 18 2 11 5 4" xfId="15728" xr:uid="{00000000-0005-0000-0000-0000B1570000}"/>
    <cellStyle name="Normal 18 2 11 5 4 2" xfId="15729" xr:uid="{00000000-0005-0000-0000-0000B2570000}"/>
    <cellStyle name="Normal 18 2 11 5 4 3" xfId="15730" xr:uid="{00000000-0005-0000-0000-0000B3570000}"/>
    <cellStyle name="Normal 18 2 11 5 5" xfId="15731" xr:uid="{00000000-0005-0000-0000-0000B4570000}"/>
    <cellStyle name="Normal 18 2 11 5 6" xfId="15732" xr:uid="{00000000-0005-0000-0000-0000B5570000}"/>
    <cellStyle name="Normal 18 2 11 5 7" xfId="15733" xr:uid="{00000000-0005-0000-0000-0000B6570000}"/>
    <cellStyle name="Normal 18 2 11 5 8" xfId="15734" xr:uid="{00000000-0005-0000-0000-0000B7570000}"/>
    <cellStyle name="Normal 18 2 11 6" xfId="15735" xr:uid="{00000000-0005-0000-0000-0000B8570000}"/>
    <cellStyle name="Normal 18 2 11 7" xfId="15736" xr:uid="{00000000-0005-0000-0000-0000B9570000}"/>
    <cellStyle name="Normal 18 2 12" xfId="15737" xr:uid="{00000000-0005-0000-0000-0000BA570000}"/>
    <cellStyle name="Normal 18 2 12 2" xfId="15738" xr:uid="{00000000-0005-0000-0000-0000BB570000}"/>
    <cellStyle name="Normal 18 2 12 2 2" xfId="15739" xr:uid="{00000000-0005-0000-0000-0000BC570000}"/>
    <cellStyle name="Normal 18 2 12 2 2 2" xfId="15740" xr:uid="{00000000-0005-0000-0000-0000BD570000}"/>
    <cellStyle name="Normal 18 2 12 2 3" xfId="15741" xr:uid="{00000000-0005-0000-0000-0000BE570000}"/>
    <cellStyle name="Normal 18 2 12 2 4" xfId="15742" xr:uid="{00000000-0005-0000-0000-0000BF570000}"/>
    <cellStyle name="Normal 18 2 12 3" xfId="15743" xr:uid="{00000000-0005-0000-0000-0000C0570000}"/>
    <cellStyle name="Normal 18 2 12 4" xfId="15744" xr:uid="{00000000-0005-0000-0000-0000C1570000}"/>
    <cellStyle name="Normal 18 2 12 4 2" xfId="15745" xr:uid="{00000000-0005-0000-0000-0000C2570000}"/>
    <cellStyle name="Normal 18 2 12 4 2 2" xfId="15746" xr:uid="{00000000-0005-0000-0000-0000C3570000}"/>
    <cellStyle name="Normal 18 2 12 4 2 2 2" xfId="15747" xr:uid="{00000000-0005-0000-0000-0000C4570000}"/>
    <cellStyle name="Normal 18 2 12 4 2 2 3" xfId="15748" xr:uid="{00000000-0005-0000-0000-0000C5570000}"/>
    <cellStyle name="Normal 18 2 12 4 2 2 4" xfId="15749" xr:uid="{00000000-0005-0000-0000-0000C6570000}"/>
    <cellStyle name="Normal 18 2 12 4 2 2 5" xfId="15750" xr:uid="{00000000-0005-0000-0000-0000C7570000}"/>
    <cellStyle name="Normal 18 2 12 4 2 3" xfId="15751" xr:uid="{00000000-0005-0000-0000-0000C8570000}"/>
    <cellStyle name="Normal 18 2 12 4 2 4" xfId="15752" xr:uid="{00000000-0005-0000-0000-0000C9570000}"/>
    <cellStyle name="Normal 18 2 12 4 2 5" xfId="15753" xr:uid="{00000000-0005-0000-0000-0000CA570000}"/>
    <cellStyle name="Normal 18 2 12 4 2 6" xfId="15754" xr:uid="{00000000-0005-0000-0000-0000CB570000}"/>
    <cellStyle name="Normal 18 2 12 4 3" xfId="15755" xr:uid="{00000000-0005-0000-0000-0000CC570000}"/>
    <cellStyle name="Normal 18 2 12 4 3 2" xfId="15756" xr:uid="{00000000-0005-0000-0000-0000CD570000}"/>
    <cellStyle name="Normal 18 2 12 4 3 2 2" xfId="15757" xr:uid="{00000000-0005-0000-0000-0000CE570000}"/>
    <cellStyle name="Normal 18 2 12 4 3 2 3" xfId="15758" xr:uid="{00000000-0005-0000-0000-0000CF570000}"/>
    <cellStyle name="Normal 18 2 12 4 3 3" xfId="15759" xr:uid="{00000000-0005-0000-0000-0000D0570000}"/>
    <cellStyle name="Normal 18 2 12 4 3 4" xfId="15760" xr:uid="{00000000-0005-0000-0000-0000D1570000}"/>
    <cellStyle name="Normal 18 2 12 4 3 5" xfId="15761" xr:uid="{00000000-0005-0000-0000-0000D2570000}"/>
    <cellStyle name="Normal 18 2 12 4 3 6" xfId="15762" xr:uid="{00000000-0005-0000-0000-0000D3570000}"/>
    <cellStyle name="Normal 18 2 12 4 4" xfId="15763" xr:uid="{00000000-0005-0000-0000-0000D4570000}"/>
    <cellStyle name="Normal 18 2 12 4 4 2" xfId="15764" xr:uid="{00000000-0005-0000-0000-0000D5570000}"/>
    <cellStyle name="Normal 18 2 12 4 4 3" xfId="15765" xr:uid="{00000000-0005-0000-0000-0000D6570000}"/>
    <cellStyle name="Normal 18 2 12 4 5" xfId="15766" xr:uid="{00000000-0005-0000-0000-0000D7570000}"/>
    <cellStyle name="Normal 18 2 12 4 6" xfId="15767" xr:uid="{00000000-0005-0000-0000-0000D8570000}"/>
    <cellStyle name="Normal 18 2 12 4 7" xfId="15768" xr:uid="{00000000-0005-0000-0000-0000D9570000}"/>
    <cellStyle name="Normal 18 2 12 4 8" xfId="15769" xr:uid="{00000000-0005-0000-0000-0000DA570000}"/>
    <cellStyle name="Normal 18 2 12 5" xfId="15770" xr:uid="{00000000-0005-0000-0000-0000DB570000}"/>
    <cellStyle name="Normal 18 2 12 5 2" xfId="15771" xr:uid="{00000000-0005-0000-0000-0000DC570000}"/>
    <cellStyle name="Normal 18 2 12 5 2 2" xfId="15772" xr:uid="{00000000-0005-0000-0000-0000DD570000}"/>
    <cellStyle name="Normal 18 2 12 5 2 2 2" xfId="15773" xr:uid="{00000000-0005-0000-0000-0000DE570000}"/>
    <cellStyle name="Normal 18 2 12 5 2 2 3" xfId="15774" xr:uid="{00000000-0005-0000-0000-0000DF570000}"/>
    <cellStyle name="Normal 18 2 12 5 2 2 4" xfId="15775" xr:uid="{00000000-0005-0000-0000-0000E0570000}"/>
    <cellStyle name="Normal 18 2 12 5 2 2 5" xfId="15776" xr:uid="{00000000-0005-0000-0000-0000E1570000}"/>
    <cellStyle name="Normal 18 2 12 5 2 3" xfId="15777" xr:uid="{00000000-0005-0000-0000-0000E2570000}"/>
    <cellStyle name="Normal 18 2 12 5 2 4" xfId="15778" xr:uid="{00000000-0005-0000-0000-0000E3570000}"/>
    <cellStyle name="Normal 18 2 12 5 2 5" xfId="15779" xr:uid="{00000000-0005-0000-0000-0000E4570000}"/>
    <cellStyle name="Normal 18 2 12 5 2 6" xfId="15780" xr:uid="{00000000-0005-0000-0000-0000E5570000}"/>
    <cellStyle name="Normal 18 2 12 5 3" xfId="15781" xr:uid="{00000000-0005-0000-0000-0000E6570000}"/>
    <cellStyle name="Normal 18 2 12 5 3 2" xfId="15782" xr:uid="{00000000-0005-0000-0000-0000E7570000}"/>
    <cellStyle name="Normal 18 2 12 5 3 2 2" xfId="15783" xr:uid="{00000000-0005-0000-0000-0000E8570000}"/>
    <cellStyle name="Normal 18 2 12 5 3 2 3" xfId="15784" xr:uid="{00000000-0005-0000-0000-0000E9570000}"/>
    <cellStyle name="Normal 18 2 12 5 3 3" xfId="15785" xr:uid="{00000000-0005-0000-0000-0000EA570000}"/>
    <cellStyle name="Normal 18 2 12 5 3 4" xfId="15786" xr:uid="{00000000-0005-0000-0000-0000EB570000}"/>
    <cellStyle name="Normal 18 2 12 5 3 5" xfId="15787" xr:uid="{00000000-0005-0000-0000-0000EC570000}"/>
    <cellStyle name="Normal 18 2 12 5 3 6" xfId="15788" xr:uid="{00000000-0005-0000-0000-0000ED570000}"/>
    <cellStyle name="Normal 18 2 12 5 4" xfId="15789" xr:uid="{00000000-0005-0000-0000-0000EE570000}"/>
    <cellStyle name="Normal 18 2 12 5 4 2" xfId="15790" xr:uid="{00000000-0005-0000-0000-0000EF570000}"/>
    <cellStyle name="Normal 18 2 12 5 4 3" xfId="15791" xr:uid="{00000000-0005-0000-0000-0000F0570000}"/>
    <cellStyle name="Normal 18 2 12 5 5" xfId="15792" xr:uid="{00000000-0005-0000-0000-0000F1570000}"/>
    <cellStyle name="Normal 18 2 12 5 6" xfId="15793" xr:uid="{00000000-0005-0000-0000-0000F2570000}"/>
    <cellStyle name="Normal 18 2 12 5 7" xfId="15794" xr:uid="{00000000-0005-0000-0000-0000F3570000}"/>
    <cellStyle name="Normal 18 2 12 5 8" xfId="15795" xr:uid="{00000000-0005-0000-0000-0000F4570000}"/>
    <cellStyle name="Normal 18 2 12 6" xfId="15796" xr:uid="{00000000-0005-0000-0000-0000F5570000}"/>
    <cellStyle name="Normal 18 2 12 7" xfId="15797" xr:uid="{00000000-0005-0000-0000-0000F6570000}"/>
    <cellStyle name="Normal 18 2 13" xfId="15798" xr:uid="{00000000-0005-0000-0000-0000F7570000}"/>
    <cellStyle name="Normal 18 2 13 2" xfId="15799" xr:uid="{00000000-0005-0000-0000-0000F8570000}"/>
    <cellStyle name="Normal 18 2 13 2 2" xfId="15800" xr:uid="{00000000-0005-0000-0000-0000F9570000}"/>
    <cellStyle name="Normal 18 2 13 2 2 2" xfId="15801" xr:uid="{00000000-0005-0000-0000-0000FA570000}"/>
    <cellStyle name="Normal 18 2 13 2 3" xfId="15802" xr:uid="{00000000-0005-0000-0000-0000FB570000}"/>
    <cellStyle name="Normal 18 2 13 2 4" xfId="15803" xr:uid="{00000000-0005-0000-0000-0000FC570000}"/>
    <cellStyle name="Normal 18 2 13 3" xfId="15804" xr:uid="{00000000-0005-0000-0000-0000FD570000}"/>
    <cellStyle name="Normal 18 2 13 4" xfId="15805" xr:uid="{00000000-0005-0000-0000-0000FE570000}"/>
    <cellStyle name="Normal 18 2 13 4 2" xfId="15806" xr:uid="{00000000-0005-0000-0000-0000FF570000}"/>
    <cellStyle name="Normal 18 2 13 4 2 2" xfId="15807" xr:uid="{00000000-0005-0000-0000-000000580000}"/>
    <cellStyle name="Normal 18 2 13 4 2 2 2" xfId="15808" xr:uid="{00000000-0005-0000-0000-000001580000}"/>
    <cellStyle name="Normal 18 2 13 4 2 2 3" xfId="15809" xr:uid="{00000000-0005-0000-0000-000002580000}"/>
    <cellStyle name="Normal 18 2 13 4 2 2 4" xfId="15810" xr:uid="{00000000-0005-0000-0000-000003580000}"/>
    <cellStyle name="Normal 18 2 13 4 2 2 5" xfId="15811" xr:uid="{00000000-0005-0000-0000-000004580000}"/>
    <cellStyle name="Normal 18 2 13 4 2 3" xfId="15812" xr:uid="{00000000-0005-0000-0000-000005580000}"/>
    <cellStyle name="Normal 18 2 13 4 2 4" xfId="15813" xr:uid="{00000000-0005-0000-0000-000006580000}"/>
    <cellStyle name="Normal 18 2 13 4 2 5" xfId="15814" xr:uid="{00000000-0005-0000-0000-000007580000}"/>
    <cellStyle name="Normal 18 2 13 4 2 6" xfId="15815" xr:uid="{00000000-0005-0000-0000-000008580000}"/>
    <cellStyle name="Normal 18 2 13 4 3" xfId="15816" xr:uid="{00000000-0005-0000-0000-000009580000}"/>
    <cellStyle name="Normal 18 2 13 4 3 2" xfId="15817" xr:uid="{00000000-0005-0000-0000-00000A580000}"/>
    <cellStyle name="Normal 18 2 13 4 3 2 2" xfId="15818" xr:uid="{00000000-0005-0000-0000-00000B580000}"/>
    <cellStyle name="Normal 18 2 13 4 3 2 3" xfId="15819" xr:uid="{00000000-0005-0000-0000-00000C580000}"/>
    <cellStyle name="Normal 18 2 13 4 3 3" xfId="15820" xr:uid="{00000000-0005-0000-0000-00000D580000}"/>
    <cellStyle name="Normal 18 2 13 4 3 4" xfId="15821" xr:uid="{00000000-0005-0000-0000-00000E580000}"/>
    <cellStyle name="Normal 18 2 13 4 3 5" xfId="15822" xr:uid="{00000000-0005-0000-0000-00000F580000}"/>
    <cellStyle name="Normal 18 2 13 4 3 6" xfId="15823" xr:uid="{00000000-0005-0000-0000-000010580000}"/>
    <cellStyle name="Normal 18 2 13 4 4" xfId="15824" xr:uid="{00000000-0005-0000-0000-000011580000}"/>
    <cellStyle name="Normal 18 2 13 4 4 2" xfId="15825" xr:uid="{00000000-0005-0000-0000-000012580000}"/>
    <cellStyle name="Normal 18 2 13 4 4 3" xfId="15826" xr:uid="{00000000-0005-0000-0000-000013580000}"/>
    <cellStyle name="Normal 18 2 13 4 5" xfId="15827" xr:uid="{00000000-0005-0000-0000-000014580000}"/>
    <cellStyle name="Normal 18 2 13 4 6" xfId="15828" xr:uid="{00000000-0005-0000-0000-000015580000}"/>
    <cellStyle name="Normal 18 2 13 4 7" xfId="15829" xr:uid="{00000000-0005-0000-0000-000016580000}"/>
    <cellStyle name="Normal 18 2 13 4 8" xfId="15830" xr:uid="{00000000-0005-0000-0000-000017580000}"/>
    <cellStyle name="Normal 18 2 13 5" xfId="15831" xr:uid="{00000000-0005-0000-0000-000018580000}"/>
    <cellStyle name="Normal 18 2 13 5 2" xfId="15832" xr:uid="{00000000-0005-0000-0000-000019580000}"/>
    <cellStyle name="Normal 18 2 13 5 2 2" xfId="15833" xr:uid="{00000000-0005-0000-0000-00001A580000}"/>
    <cellStyle name="Normal 18 2 13 5 2 2 2" xfId="15834" xr:uid="{00000000-0005-0000-0000-00001B580000}"/>
    <cellStyle name="Normal 18 2 13 5 2 2 3" xfId="15835" xr:uid="{00000000-0005-0000-0000-00001C580000}"/>
    <cellStyle name="Normal 18 2 13 5 2 2 4" xfId="15836" xr:uid="{00000000-0005-0000-0000-00001D580000}"/>
    <cellStyle name="Normal 18 2 13 5 2 2 5" xfId="15837" xr:uid="{00000000-0005-0000-0000-00001E580000}"/>
    <cellStyle name="Normal 18 2 13 5 2 3" xfId="15838" xr:uid="{00000000-0005-0000-0000-00001F580000}"/>
    <cellStyle name="Normal 18 2 13 5 2 4" xfId="15839" xr:uid="{00000000-0005-0000-0000-000020580000}"/>
    <cellStyle name="Normal 18 2 13 5 2 5" xfId="15840" xr:uid="{00000000-0005-0000-0000-000021580000}"/>
    <cellStyle name="Normal 18 2 13 5 2 6" xfId="15841" xr:uid="{00000000-0005-0000-0000-000022580000}"/>
    <cellStyle name="Normal 18 2 13 5 3" xfId="15842" xr:uid="{00000000-0005-0000-0000-000023580000}"/>
    <cellStyle name="Normal 18 2 13 5 3 2" xfId="15843" xr:uid="{00000000-0005-0000-0000-000024580000}"/>
    <cellStyle name="Normal 18 2 13 5 3 2 2" xfId="15844" xr:uid="{00000000-0005-0000-0000-000025580000}"/>
    <cellStyle name="Normal 18 2 13 5 3 2 3" xfId="15845" xr:uid="{00000000-0005-0000-0000-000026580000}"/>
    <cellStyle name="Normal 18 2 13 5 3 3" xfId="15846" xr:uid="{00000000-0005-0000-0000-000027580000}"/>
    <cellStyle name="Normal 18 2 13 5 3 4" xfId="15847" xr:uid="{00000000-0005-0000-0000-000028580000}"/>
    <cellStyle name="Normal 18 2 13 5 3 5" xfId="15848" xr:uid="{00000000-0005-0000-0000-000029580000}"/>
    <cellStyle name="Normal 18 2 13 5 3 6" xfId="15849" xr:uid="{00000000-0005-0000-0000-00002A580000}"/>
    <cellStyle name="Normal 18 2 13 5 4" xfId="15850" xr:uid="{00000000-0005-0000-0000-00002B580000}"/>
    <cellStyle name="Normal 18 2 13 5 4 2" xfId="15851" xr:uid="{00000000-0005-0000-0000-00002C580000}"/>
    <cellStyle name="Normal 18 2 13 5 4 3" xfId="15852" xr:uid="{00000000-0005-0000-0000-00002D580000}"/>
    <cellStyle name="Normal 18 2 13 5 5" xfId="15853" xr:uid="{00000000-0005-0000-0000-00002E580000}"/>
    <cellStyle name="Normal 18 2 13 5 6" xfId="15854" xr:uid="{00000000-0005-0000-0000-00002F580000}"/>
    <cellStyle name="Normal 18 2 13 5 7" xfId="15855" xr:uid="{00000000-0005-0000-0000-000030580000}"/>
    <cellStyle name="Normal 18 2 13 5 8" xfId="15856" xr:uid="{00000000-0005-0000-0000-000031580000}"/>
    <cellStyle name="Normal 18 2 13 6" xfId="15857" xr:uid="{00000000-0005-0000-0000-000032580000}"/>
    <cellStyle name="Normal 18 2 13 7" xfId="15858" xr:uid="{00000000-0005-0000-0000-000033580000}"/>
    <cellStyle name="Normal 18 2 14" xfId="15859" xr:uid="{00000000-0005-0000-0000-000034580000}"/>
    <cellStyle name="Normal 18 2 14 2" xfId="15860" xr:uid="{00000000-0005-0000-0000-000035580000}"/>
    <cellStyle name="Normal 18 2 14 2 2" xfId="15861" xr:uid="{00000000-0005-0000-0000-000036580000}"/>
    <cellStyle name="Normal 18 2 14 2 2 2" xfId="15862" xr:uid="{00000000-0005-0000-0000-000037580000}"/>
    <cellStyle name="Normal 18 2 14 2 3" xfId="15863" xr:uid="{00000000-0005-0000-0000-000038580000}"/>
    <cellStyle name="Normal 18 2 14 2 4" xfId="15864" xr:uid="{00000000-0005-0000-0000-000039580000}"/>
    <cellStyle name="Normal 18 2 14 3" xfId="15865" xr:uid="{00000000-0005-0000-0000-00003A580000}"/>
    <cellStyle name="Normal 18 2 14 4" xfId="15866" xr:uid="{00000000-0005-0000-0000-00003B580000}"/>
    <cellStyle name="Normal 18 2 14 4 2" xfId="15867" xr:uid="{00000000-0005-0000-0000-00003C580000}"/>
    <cellStyle name="Normal 18 2 14 4 2 2" xfId="15868" xr:uid="{00000000-0005-0000-0000-00003D580000}"/>
    <cellStyle name="Normal 18 2 14 4 2 2 2" xfId="15869" xr:uid="{00000000-0005-0000-0000-00003E580000}"/>
    <cellStyle name="Normal 18 2 14 4 2 2 3" xfId="15870" xr:uid="{00000000-0005-0000-0000-00003F580000}"/>
    <cellStyle name="Normal 18 2 14 4 2 2 4" xfId="15871" xr:uid="{00000000-0005-0000-0000-000040580000}"/>
    <cellStyle name="Normal 18 2 14 4 2 2 5" xfId="15872" xr:uid="{00000000-0005-0000-0000-000041580000}"/>
    <cellStyle name="Normal 18 2 14 4 2 3" xfId="15873" xr:uid="{00000000-0005-0000-0000-000042580000}"/>
    <cellStyle name="Normal 18 2 14 4 2 4" xfId="15874" xr:uid="{00000000-0005-0000-0000-000043580000}"/>
    <cellStyle name="Normal 18 2 14 4 2 5" xfId="15875" xr:uid="{00000000-0005-0000-0000-000044580000}"/>
    <cellStyle name="Normal 18 2 14 4 2 6" xfId="15876" xr:uid="{00000000-0005-0000-0000-000045580000}"/>
    <cellStyle name="Normal 18 2 14 4 3" xfId="15877" xr:uid="{00000000-0005-0000-0000-000046580000}"/>
    <cellStyle name="Normal 18 2 14 4 3 2" xfId="15878" xr:uid="{00000000-0005-0000-0000-000047580000}"/>
    <cellStyle name="Normal 18 2 14 4 3 2 2" xfId="15879" xr:uid="{00000000-0005-0000-0000-000048580000}"/>
    <cellStyle name="Normal 18 2 14 4 3 2 3" xfId="15880" xr:uid="{00000000-0005-0000-0000-000049580000}"/>
    <cellStyle name="Normal 18 2 14 4 3 3" xfId="15881" xr:uid="{00000000-0005-0000-0000-00004A580000}"/>
    <cellStyle name="Normal 18 2 14 4 3 4" xfId="15882" xr:uid="{00000000-0005-0000-0000-00004B580000}"/>
    <cellStyle name="Normal 18 2 14 4 3 5" xfId="15883" xr:uid="{00000000-0005-0000-0000-00004C580000}"/>
    <cellStyle name="Normal 18 2 14 4 3 6" xfId="15884" xr:uid="{00000000-0005-0000-0000-00004D580000}"/>
    <cellStyle name="Normal 18 2 14 4 4" xfId="15885" xr:uid="{00000000-0005-0000-0000-00004E580000}"/>
    <cellStyle name="Normal 18 2 14 4 4 2" xfId="15886" xr:uid="{00000000-0005-0000-0000-00004F580000}"/>
    <cellStyle name="Normal 18 2 14 4 4 3" xfId="15887" xr:uid="{00000000-0005-0000-0000-000050580000}"/>
    <cellStyle name="Normal 18 2 14 4 5" xfId="15888" xr:uid="{00000000-0005-0000-0000-000051580000}"/>
    <cellStyle name="Normal 18 2 14 4 6" xfId="15889" xr:uid="{00000000-0005-0000-0000-000052580000}"/>
    <cellStyle name="Normal 18 2 14 4 7" xfId="15890" xr:uid="{00000000-0005-0000-0000-000053580000}"/>
    <cellStyle name="Normal 18 2 14 4 8" xfId="15891" xr:uid="{00000000-0005-0000-0000-000054580000}"/>
    <cellStyle name="Normal 18 2 14 5" xfId="15892" xr:uid="{00000000-0005-0000-0000-000055580000}"/>
    <cellStyle name="Normal 18 2 14 5 2" xfId="15893" xr:uid="{00000000-0005-0000-0000-000056580000}"/>
    <cellStyle name="Normal 18 2 14 5 2 2" xfId="15894" xr:uid="{00000000-0005-0000-0000-000057580000}"/>
    <cellStyle name="Normal 18 2 14 5 2 2 2" xfId="15895" xr:uid="{00000000-0005-0000-0000-000058580000}"/>
    <cellStyle name="Normal 18 2 14 5 2 2 3" xfId="15896" xr:uid="{00000000-0005-0000-0000-000059580000}"/>
    <cellStyle name="Normal 18 2 14 5 2 2 4" xfId="15897" xr:uid="{00000000-0005-0000-0000-00005A580000}"/>
    <cellStyle name="Normal 18 2 14 5 2 2 5" xfId="15898" xr:uid="{00000000-0005-0000-0000-00005B580000}"/>
    <cellStyle name="Normal 18 2 14 5 2 3" xfId="15899" xr:uid="{00000000-0005-0000-0000-00005C580000}"/>
    <cellStyle name="Normal 18 2 14 5 2 4" xfId="15900" xr:uid="{00000000-0005-0000-0000-00005D580000}"/>
    <cellStyle name="Normal 18 2 14 5 2 5" xfId="15901" xr:uid="{00000000-0005-0000-0000-00005E580000}"/>
    <cellStyle name="Normal 18 2 14 5 2 6" xfId="15902" xr:uid="{00000000-0005-0000-0000-00005F580000}"/>
    <cellStyle name="Normal 18 2 14 5 3" xfId="15903" xr:uid="{00000000-0005-0000-0000-000060580000}"/>
    <cellStyle name="Normal 18 2 14 5 3 2" xfId="15904" xr:uid="{00000000-0005-0000-0000-000061580000}"/>
    <cellStyle name="Normal 18 2 14 5 3 2 2" xfId="15905" xr:uid="{00000000-0005-0000-0000-000062580000}"/>
    <cellStyle name="Normal 18 2 14 5 3 2 3" xfId="15906" xr:uid="{00000000-0005-0000-0000-000063580000}"/>
    <cellStyle name="Normal 18 2 14 5 3 3" xfId="15907" xr:uid="{00000000-0005-0000-0000-000064580000}"/>
    <cellStyle name="Normal 18 2 14 5 3 4" xfId="15908" xr:uid="{00000000-0005-0000-0000-000065580000}"/>
    <cellStyle name="Normal 18 2 14 5 3 5" xfId="15909" xr:uid="{00000000-0005-0000-0000-000066580000}"/>
    <cellStyle name="Normal 18 2 14 5 3 6" xfId="15910" xr:uid="{00000000-0005-0000-0000-000067580000}"/>
    <cellStyle name="Normal 18 2 14 5 4" xfId="15911" xr:uid="{00000000-0005-0000-0000-000068580000}"/>
    <cellStyle name="Normal 18 2 14 5 4 2" xfId="15912" xr:uid="{00000000-0005-0000-0000-000069580000}"/>
    <cellStyle name="Normal 18 2 14 5 4 3" xfId="15913" xr:uid="{00000000-0005-0000-0000-00006A580000}"/>
    <cellStyle name="Normal 18 2 14 5 5" xfId="15914" xr:uid="{00000000-0005-0000-0000-00006B580000}"/>
    <cellStyle name="Normal 18 2 14 5 6" xfId="15915" xr:uid="{00000000-0005-0000-0000-00006C580000}"/>
    <cellStyle name="Normal 18 2 14 5 7" xfId="15916" xr:uid="{00000000-0005-0000-0000-00006D580000}"/>
    <cellStyle name="Normal 18 2 14 5 8" xfId="15917" xr:uid="{00000000-0005-0000-0000-00006E580000}"/>
    <cellStyle name="Normal 18 2 14 6" xfId="15918" xr:uid="{00000000-0005-0000-0000-00006F580000}"/>
    <cellStyle name="Normal 18 2 14 7" xfId="15919" xr:uid="{00000000-0005-0000-0000-000070580000}"/>
    <cellStyle name="Normal 18 2 15" xfId="15920" xr:uid="{00000000-0005-0000-0000-000071580000}"/>
    <cellStyle name="Normal 18 2 15 2" xfId="15921" xr:uid="{00000000-0005-0000-0000-000072580000}"/>
    <cellStyle name="Normal 18 2 15 2 2" xfId="15922" xr:uid="{00000000-0005-0000-0000-000073580000}"/>
    <cellStyle name="Normal 18 2 15 2 2 2" xfId="15923" xr:uid="{00000000-0005-0000-0000-000074580000}"/>
    <cellStyle name="Normal 18 2 15 2 3" xfId="15924" xr:uid="{00000000-0005-0000-0000-000075580000}"/>
    <cellStyle name="Normal 18 2 15 2 4" xfId="15925" xr:uid="{00000000-0005-0000-0000-000076580000}"/>
    <cellStyle name="Normal 18 2 15 3" xfId="15926" xr:uid="{00000000-0005-0000-0000-000077580000}"/>
    <cellStyle name="Normal 18 2 15 4" xfId="15927" xr:uid="{00000000-0005-0000-0000-000078580000}"/>
    <cellStyle name="Normal 18 2 15 4 2" xfId="15928" xr:uid="{00000000-0005-0000-0000-000079580000}"/>
    <cellStyle name="Normal 18 2 15 4 2 2" xfId="15929" xr:uid="{00000000-0005-0000-0000-00007A580000}"/>
    <cellStyle name="Normal 18 2 15 4 2 2 2" xfId="15930" xr:uid="{00000000-0005-0000-0000-00007B580000}"/>
    <cellStyle name="Normal 18 2 15 4 2 2 3" xfId="15931" xr:uid="{00000000-0005-0000-0000-00007C580000}"/>
    <cellStyle name="Normal 18 2 15 4 2 2 4" xfId="15932" xr:uid="{00000000-0005-0000-0000-00007D580000}"/>
    <cellStyle name="Normal 18 2 15 4 2 2 5" xfId="15933" xr:uid="{00000000-0005-0000-0000-00007E580000}"/>
    <cellStyle name="Normal 18 2 15 4 2 3" xfId="15934" xr:uid="{00000000-0005-0000-0000-00007F580000}"/>
    <cellStyle name="Normal 18 2 15 4 2 4" xfId="15935" xr:uid="{00000000-0005-0000-0000-000080580000}"/>
    <cellStyle name="Normal 18 2 15 4 2 5" xfId="15936" xr:uid="{00000000-0005-0000-0000-000081580000}"/>
    <cellStyle name="Normal 18 2 15 4 2 6" xfId="15937" xr:uid="{00000000-0005-0000-0000-000082580000}"/>
    <cellStyle name="Normal 18 2 15 4 3" xfId="15938" xr:uid="{00000000-0005-0000-0000-000083580000}"/>
    <cellStyle name="Normal 18 2 15 4 3 2" xfId="15939" xr:uid="{00000000-0005-0000-0000-000084580000}"/>
    <cellStyle name="Normal 18 2 15 4 3 2 2" xfId="15940" xr:uid="{00000000-0005-0000-0000-000085580000}"/>
    <cellStyle name="Normal 18 2 15 4 3 2 3" xfId="15941" xr:uid="{00000000-0005-0000-0000-000086580000}"/>
    <cellStyle name="Normal 18 2 15 4 3 3" xfId="15942" xr:uid="{00000000-0005-0000-0000-000087580000}"/>
    <cellStyle name="Normal 18 2 15 4 3 4" xfId="15943" xr:uid="{00000000-0005-0000-0000-000088580000}"/>
    <cellStyle name="Normal 18 2 15 4 3 5" xfId="15944" xr:uid="{00000000-0005-0000-0000-000089580000}"/>
    <cellStyle name="Normal 18 2 15 4 3 6" xfId="15945" xr:uid="{00000000-0005-0000-0000-00008A580000}"/>
    <cellStyle name="Normal 18 2 15 4 4" xfId="15946" xr:uid="{00000000-0005-0000-0000-00008B580000}"/>
    <cellStyle name="Normal 18 2 15 4 4 2" xfId="15947" xr:uid="{00000000-0005-0000-0000-00008C580000}"/>
    <cellStyle name="Normal 18 2 15 4 4 3" xfId="15948" xr:uid="{00000000-0005-0000-0000-00008D580000}"/>
    <cellStyle name="Normal 18 2 15 4 5" xfId="15949" xr:uid="{00000000-0005-0000-0000-00008E580000}"/>
    <cellStyle name="Normal 18 2 15 4 6" xfId="15950" xr:uid="{00000000-0005-0000-0000-00008F580000}"/>
    <cellStyle name="Normal 18 2 15 4 7" xfId="15951" xr:uid="{00000000-0005-0000-0000-000090580000}"/>
    <cellStyle name="Normal 18 2 15 4 8" xfId="15952" xr:uid="{00000000-0005-0000-0000-000091580000}"/>
    <cellStyle name="Normal 18 2 15 5" xfId="15953" xr:uid="{00000000-0005-0000-0000-000092580000}"/>
    <cellStyle name="Normal 18 2 15 5 2" xfId="15954" xr:uid="{00000000-0005-0000-0000-000093580000}"/>
    <cellStyle name="Normal 18 2 15 5 2 2" xfId="15955" xr:uid="{00000000-0005-0000-0000-000094580000}"/>
    <cellStyle name="Normal 18 2 15 5 2 2 2" xfId="15956" xr:uid="{00000000-0005-0000-0000-000095580000}"/>
    <cellStyle name="Normal 18 2 15 5 2 2 3" xfId="15957" xr:uid="{00000000-0005-0000-0000-000096580000}"/>
    <cellStyle name="Normal 18 2 15 5 2 2 4" xfId="15958" xr:uid="{00000000-0005-0000-0000-000097580000}"/>
    <cellStyle name="Normal 18 2 15 5 2 2 5" xfId="15959" xr:uid="{00000000-0005-0000-0000-000098580000}"/>
    <cellStyle name="Normal 18 2 15 5 2 3" xfId="15960" xr:uid="{00000000-0005-0000-0000-000099580000}"/>
    <cellStyle name="Normal 18 2 15 5 2 4" xfId="15961" xr:uid="{00000000-0005-0000-0000-00009A580000}"/>
    <cellStyle name="Normal 18 2 15 5 2 5" xfId="15962" xr:uid="{00000000-0005-0000-0000-00009B580000}"/>
    <cellStyle name="Normal 18 2 15 5 2 6" xfId="15963" xr:uid="{00000000-0005-0000-0000-00009C580000}"/>
    <cellStyle name="Normal 18 2 15 5 3" xfId="15964" xr:uid="{00000000-0005-0000-0000-00009D580000}"/>
    <cellStyle name="Normal 18 2 15 5 3 2" xfId="15965" xr:uid="{00000000-0005-0000-0000-00009E580000}"/>
    <cellStyle name="Normal 18 2 15 5 3 2 2" xfId="15966" xr:uid="{00000000-0005-0000-0000-00009F580000}"/>
    <cellStyle name="Normal 18 2 15 5 3 2 3" xfId="15967" xr:uid="{00000000-0005-0000-0000-0000A0580000}"/>
    <cellStyle name="Normal 18 2 15 5 3 3" xfId="15968" xr:uid="{00000000-0005-0000-0000-0000A1580000}"/>
    <cellStyle name="Normal 18 2 15 5 3 4" xfId="15969" xr:uid="{00000000-0005-0000-0000-0000A2580000}"/>
    <cellStyle name="Normal 18 2 15 5 3 5" xfId="15970" xr:uid="{00000000-0005-0000-0000-0000A3580000}"/>
    <cellStyle name="Normal 18 2 15 5 3 6" xfId="15971" xr:uid="{00000000-0005-0000-0000-0000A4580000}"/>
    <cellStyle name="Normal 18 2 15 5 4" xfId="15972" xr:uid="{00000000-0005-0000-0000-0000A5580000}"/>
    <cellStyle name="Normal 18 2 15 5 4 2" xfId="15973" xr:uid="{00000000-0005-0000-0000-0000A6580000}"/>
    <cellStyle name="Normal 18 2 15 5 4 3" xfId="15974" xr:uid="{00000000-0005-0000-0000-0000A7580000}"/>
    <cellStyle name="Normal 18 2 15 5 5" xfId="15975" xr:uid="{00000000-0005-0000-0000-0000A8580000}"/>
    <cellStyle name="Normal 18 2 15 5 6" xfId="15976" xr:uid="{00000000-0005-0000-0000-0000A9580000}"/>
    <cellStyle name="Normal 18 2 15 5 7" xfId="15977" xr:uid="{00000000-0005-0000-0000-0000AA580000}"/>
    <cellStyle name="Normal 18 2 15 5 8" xfId="15978" xr:uid="{00000000-0005-0000-0000-0000AB580000}"/>
    <cellStyle name="Normal 18 2 15 6" xfId="15979" xr:uid="{00000000-0005-0000-0000-0000AC580000}"/>
    <cellStyle name="Normal 18 2 15 7" xfId="15980" xr:uid="{00000000-0005-0000-0000-0000AD580000}"/>
    <cellStyle name="Normal 18 2 16" xfId="15981" xr:uid="{00000000-0005-0000-0000-0000AE580000}"/>
    <cellStyle name="Normal 18 2 16 2" xfId="15982" xr:uid="{00000000-0005-0000-0000-0000AF580000}"/>
    <cellStyle name="Normal 18 2 16 2 2" xfId="15983" xr:uid="{00000000-0005-0000-0000-0000B0580000}"/>
    <cellStyle name="Normal 18 2 16 2 2 2" xfId="15984" xr:uid="{00000000-0005-0000-0000-0000B1580000}"/>
    <cellStyle name="Normal 18 2 16 2 3" xfId="15985" xr:uid="{00000000-0005-0000-0000-0000B2580000}"/>
    <cellStyle name="Normal 18 2 16 2 4" xfId="15986" xr:uid="{00000000-0005-0000-0000-0000B3580000}"/>
    <cellStyle name="Normal 18 2 16 3" xfId="15987" xr:uid="{00000000-0005-0000-0000-0000B4580000}"/>
    <cellStyle name="Normal 18 2 16 4" xfId="15988" xr:uid="{00000000-0005-0000-0000-0000B5580000}"/>
    <cellStyle name="Normal 18 2 16 4 2" xfId="15989" xr:uid="{00000000-0005-0000-0000-0000B6580000}"/>
    <cellStyle name="Normal 18 2 16 4 2 2" xfId="15990" xr:uid="{00000000-0005-0000-0000-0000B7580000}"/>
    <cellStyle name="Normal 18 2 16 4 2 2 2" xfId="15991" xr:uid="{00000000-0005-0000-0000-0000B8580000}"/>
    <cellStyle name="Normal 18 2 16 4 2 2 3" xfId="15992" xr:uid="{00000000-0005-0000-0000-0000B9580000}"/>
    <cellStyle name="Normal 18 2 16 4 2 2 4" xfId="15993" xr:uid="{00000000-0005-0000-0000-0000BA580000}"/>
    <cellStyle name="Normal 18 2 16 4 2 2 5" xfId="15994" xr:uid="{00000000-0005-0000-0000-0000BB580000}"/>
    <cellStyle name="Normal 18 2 16 4 2 3" xfId="15995" xr:uid="{00000000-0005-0000-0000-0000BC580000}"/>
    <cellStyle name="Normal 18 2 16 4 2 4" xfId="15996" xr:uid="{00000000-0005-0000-0000-0000BD580000}"/>
    <cellStyle name="Normal 18 2 16 4 2 5" xfId="15997" xr:uid="{00000000-0005-0000-0000-0000BE580000}"/>
    <cellStyle name="Normal 18 2 16 4 2 6" xfId="15998" xr:uid="{00000000-0005-0000-0000-0000BF580000}"/>
    <cellStyle name="Normal 18 2 16 4 3" xfId="15999" xr:uid="{00000000-0005-0000-0000-0000C0580000}"/>
    <cellStyle name="Normal 18 2 16 4 3 2" xfId="16000" xr:uid="{00000000-0005-0000-0000-0000C1580000}"/>
    <cellStyle name="Normal 18 2 16 4 3 2 2" xfId="16001" xr:uid="{00000000-0005-0000-0000-0000C2580000}"/>
    <cellStyle name="Normal 18 2 16 4 3 2 3" xfId="16002" xr:uid="{00000000-0005-0000-0000-0000C3580000}"/>
    <cellStyle name="Normal 18 2 16 4 3 3" xfId="16003" xr:uid="{00000000-0005-0000-0000-0000C4580000}"/>
    <cellStyle name="Normal 18 2 16 4 3 4" xfId="16004" xr:uid="{00000000-0005-0000-0000-0000C5580000}"/>
    <cellStyle name="Normal 18 2 16 4 3 5" xfId="16005" xr:uid="{00000000-0005-0000-0000-0000C6580000}"/>
    <cellStyle name="Normal 18 2 16 4 3 6" xfId="16006" xr:uid="{00000000-0005-0000-0000-0000C7580000}"/>
    <cellStyle name="Normal 18 2 16 4 4" xfId="16007" xr:uid="{00000000-0005-0000-0000-0000C8580000}"/>
    <cellStyle name="Normal 18 2 16 4 4 2" xfId="16008" xr:uid="{00000000-0005-0000-0000-0000C9580000}"/>
    <cellStyle name="Normal 18 2 16 4 4 3" xfId="16009" xr:uid="{00000000-0005-0000-0000-0000CA580000}"/>
    <cellStyle name="Normal 18 2 16 4 5" xfId="16010" xr:uid="{00000000-0005-0000-0000-0000CB580000}"/>
    <cellStyle name="Normal 18 2 16 4 6" xfId="16011" xr:uid="{00000000-0005-0000-0000-0000CC580000}"/>
    <cellStyle name="Normal 18 2 16 4 7" xfId="16012" xr:uid="{00000000-0005-0000-0000-0000CD580000}"/>
    <cellStyle name="Normal 18 2 16 4 8" xfId="16013" xr:uid="{00000000-0005-0000-0000-0000CE580000}"/>
    <cellStyle name="Normal 18 2 16 5" xfId="16014" xr:uid="{00000000-0005-0000-0000-0000CF580000}"/>
    <cellStyle name="Normal 18 2 16 5 2" xfId="16015" xr:uid="{00000000-0005-0000-0000-0000D0580000}"/>
    <cellStyle name="Normal 18 2 16 5 2 2" xfId="16016" xr:uid="{00000000-0005-0000-0000-0000D1580000}"/>
    <cellStyle name="Normal 18 2 16 5 2 2 2" xfId="16017" xr:uid="{00000000-0005-0000-0000-0000D2580000}"/>
    <cellStyle name="Normal 18 2 16 5 2 2 3" xfId="16018" xr:uid="{00000000-0005-0000-0000-0000D3580000}"/>
    <cellStyle name="Normal 18 2 16 5 2 2 4" xfId="16019" xr:uid="{00000000-0005-0000-0000-0000D4580000}"/>
    <cellStyle name="Normal 18 2 16 5 2 2 5" xfId="16020" xr:uid="{00000000-0005-0000-0000-0000D5580000}"/>
    <cellStyle name="Normal 18 2 16 5 2 3" xfId="16021" xr:uid="{00000000-0005-0000-0000-0000D6580000}"/>
    <cellStyle name="Normal 18 2 16 5 2 4" xfId="16022" xr:uid="{00000000-0005-0000-0000-0000D7580000}"/>
    <cellStyle name="Normal 18 2 16 5 2 5" xfId="16023" xr:uid="{00000000-0005-0000-0000-0000D8580000}"/>
    <cellStyle name="Normal 18 2 16 5 2 6" xfId="16024" xr:uid="{00000000-0005-0000-0000-0000D9580000}"/>
    <cellStyle name="Normal 18 2 16 5 3" xfId="16025" xr:uid="{00000000-0005-0000-0000-0000DA580000}"/>
    <cellStyle name="Normal 18 2 16 5 3 2" xfId="16026" xr:uid="{00000000-0005-0000-0000-0000DB580000}"/>
    <cellStyle name="Normal 18 2 16 5 3 2 2" xfId="16027" xr:uid="{00000000-0005-0000-0000-0000DC580000}"/>
    <cellStyle name="Normal 18 2 16 5 3 2 3" xfId="16028" xr:uid="{00000000-0005-0000-0000-0000DD580000}"/>
    <cellStyle name="Normal 18 2 16 5 3 3" xfId="16029" xr:uid="{00000000-0005-0000-0000-0000DE580000}"/>
    <cellStyle name="Normal 18 2 16 5 3 4" xfId="16030" xr:uid="{00000000-0005-0000-0000-0000DF580000}"/>
    <cellStyle name="Normal 18 2 16 5 3 5" xfId="16031" xr:uid="{00000000-0005-0000-0000-0000E0580000}"/>
    <cellStyle name="Normal 18 2 16 5 3 6" xfId="16032" xr:uid="{00000000-0005-0000-0000-0000E1580000}"/>
    <cellStyle name="Normal 18 2 16 5 4" xfId="16033" xr:uid="{00000000-0005-0000-0000-0000E2580000}"/>
    <cellStyle name="Normal 18 2 16 5 4 2" xfId="16034" xr:uid="{00000000-0005-0000-0000-0000E3580000}"/>
    <cellStyle name="Normal 18 2 16 5 4 3" xfId="16035" xr:uid="{00000000-0005-0000-0000-0000E4580000}"/>
    <cellStyle name="Normal 18 2 16 5 5" xfId="16036" xr:uid="{00000000-0005-0000-0000-0000E5580000}"/>
    <cellStyle name="Normal 18 2 16 5 6" xfId="16037" xr:uid="{00000000-0005-0000-0000-0000E6580000}"/>
    <cellStyle name="Normal 18 2 16 5 7" xfId="16038" xr:uid="{00000000-0005-0000-0000-0000E7580000}"/>
    <cellStyle name="Normal 18 2 16 5 8" xfId="16039" xr:uid="{00000000-0005-0000-0000-0000E8580000}"/>
    <cellStyle name="Normal 18 2 16 6" xfId="16040" xr:uid="{00000000-0005-0000-0000-0000E9580000}"/>
    <cellStyle name="Normal 18 2 16 7" xfId="16041" xr:uid="{00000000-0005-0000-0000-0000EA580000}"/>
    <cellStyle name="Normal 18 2 17" xfId="16042" xr:uid="{00000000-0005-0000-0000-0000EB580000}"/>
    <cellStyle name="Normal 18 2 17 2" xfId="16043" xr:uid="{00000000-0005-0000-0000-0000EC580000}"/>
    <cellStyle name="Normal 18 2 17 2 2" xfId="16044" xr:uid="{00000000-0005-0000-0000-0000ED580000}"/>
    <cellStyle name="Normal 18 2 17 2 2 2" xfId="16045" xr:uid="{00000000-0005-0000-0000-0000EE580000}"/>
    <cellStyle name="Normal 18 2 17 2 3" xfId="16046" xr:uid="{00000000-0005-0000-0000-0000EF580000}"/>
    <cellStyle name="Normal 18 2 17 2 4" xfId="16047" xr:uid="{00000000-0005-0000-0000-0000F0580000}"/>
    <cellStyle name="Normal 18 2 17 3" xfId="16048" xr:uid="{00000000-0005-0000-0000-0000F1580000}"/>
    <cellStyle name="Normal 18 2 17 4" xfId="16049" xr:uid="{00000000-0005-0000-0000-0000F2580000}"/>
    <cellStyle name="Normal 18 2 17 4 2" xfId="16050" xr:uid="{00000000-0005-0000-0000-0000F3580000}"/>
    <cellStyle name="Normal 18 2 17 4 2 2" xfId="16051" xr:uid="{00000000-0005-0000-0000-0000F4580000}"/>
    <cellStyle name="Normal 18 2 17 4 2 2 2" xfId="16052" xr:uid="{00000000-0005-0000-0000-0000F5580000}"/>
    <cellStyle name="Normal 18 2 17 4 2 2 3" xfId="16053" xr:uid="{00000000-0005-0000-0000-0000F6580000}"/>
    <cellStyle name="Normal 18 2 17 4 2 2 4" xfId="16054" xr:uid="{00000000-0005-0000-0000-0000F7580000}"/>
    <cellStyle name="Normal 18 2 17 4 2 2 5" xfId="16055" xr:uid="{00000000-0005-0000-0000-0000F8580000}"/>
    <cellStyle name="Normal 18 2 17 4 2 3" xfId="16056" xr:uid="{00000000-0005-0000-0000-0000F9580000}"/>
    <cellStyle name="Normal 18 2 17 4 2 4" xfId="16057" xr:uid="{00000000-0005-0000-0000-0000FA580000}"/>
    <cellStyle name="Normal 18 2 17 4 2 5" xfId="16058" xr:uid="{00000000-0005-0000-0000-0000FB580000}"/>
    <cellStyle name="Normal 18 2 17 4 2 6" xfId="16059" xr:uid="{00000000-0005-0000-0000-0000FC580000}"/>
    <cellStyle name="Normal 18 2 17 4 3" xfId="16060" xr:uid="{00000000-0005-0000-0000-0000FD580000}"/>
    <cellStyle name="Normal 18 2 17 4 3 2" xfId="16061" xr:uid="{00000000-0005-0000-0000-0000FE580000}"/>
    <cellStyle name="Normal 18 2 17 4 3 2 2" xfId="16062" xr:uid="{00000000-0005-0000-0000-0000FF580000}"/>
    <cellStyle name="Normal 18 2 17 4 3 2 3" xfId="16063" xr:uid="{00000000-0005-0000-0000-000000590000}"/>
    <cellStyle name="Normal 18 2 17 4 3 3" xfId="16064" xr:uid="{00000000-0005-0000-0000-000001590000}"/>
    <cellStyle name="Normal 18 2 17 4 3 4" xfId="16065" xr:uid="{00000000-0005-0000-0000-000002590000}"/>
    <cellStyle name="Normal 18 2 17 4 3 5" xfId="16066" xr:uid="{00000000-0005-0000-0000-000003590000}"/>
    <cellStyle name="Normal 18 2 17 4 3 6" xfId="16067" xr:uid="{00000000-0005-0000-0000-000004590000}"/>
    <cellStyle name="Normal 18 2 17 4 4" xfId="16068" xr:uid="{00000000-0005-0000-0000-000005590000}"/>
    <cellStyle name="Normal 18 2 17 4 4 2" xfId="16069" xr:uid="{00000000-0005-0000-0000-000006590000}"/>
    <cellStyle name="Normal 18 2 17 4 4 3" xfId="16070" xr:uid="{00000000-0005-0000-0000-000007590000}"/>
    <cellStyle name="Normal 18 2 17 4 5" xfId="16071" xr:uid="{00000000-0005-0000-0000-000008590000}"/>
    <cellStyle name="Normal 18 2 17 4 6" xfId="16072" xr:uid="{00000000-0005-0000-0000-000009590000}"/>
    <cellStyle name="Normal 18 2 17 4 7" xfId="16073" xr:uid="{00000000-0005-0000-0000-00000A590000}"/>
    <cellStyle name="Normal 18 2 17 4 8" xfId="16074" xr:uid="{00000000-0005-0000-0000-00000B590000}"/>
    <cellStyle name="Normal 18 2 17 5" xfId="16075" xr:uid="{00000000-0005-0000-0000-00000C590000}"/>
    <cellStyle name="Normal 18 2 17 5 2" xfId="16076" xr:uid="{00000000-0005-0000-0000-00000D590000}"/>
    <cellStyle name="Normal 18 2 17 5 2 2" xfId="16077" xr:uid="{00000000-0005-0000-0000-00000E590000}"/>
    <cellStyle name="Normal 18 2 17 5 2 2 2" xfId="16078" xr:uid="{00000000-0005-0000-0000-00000F590000}"/>
    <cellStyle name="Normal 18 2 17 5 2 2 3" xfId="16079" xr:uid="{00000000-0005-0000-0000-000010590000}"/>
    <cellStyle name="Normal 18 2 17 5 2 2 4" xfId="16080" xr:uid="{00000000-0005-0000-0000-000011590000}"/>
    <cellStyle name="Normal 18 2 17 5 2 2 5" xfId="16081" xr:uid="{00000000-0005-0000-0000-000012590000}"/>
    <cellStyle name="Normal 18 2 17 5 2 3" xfId="16082" xr:uid="{00000000-0005-0000-0000-000013590000}"/>
    <cellStyle name="Normal 18 2 17 5 2 4" xfId="16083" xr:uid="{00000000-0005-0000-0000-000014590000}"/>
    <cellStyle name="Normal 18 2 17 5 2 5" xfId="16084" xr:uid="{00000000-0005-0000-0000-000015590000}"/>
    <cellStyle name="Normal 18 2 17 5 2 6" xfId="16085" xr:uid="{00000000-0005-0000-0000-000016590000}"/>
    <cellStyle name="Normal 18 2 17 5 3" xfId="16086" xr:uid="{00000000-0005-0000-0000-000017590000}"/>
    <cellStyle name="Normal 18 2 17 5 3 2" xfId="16087" xr:uid="{00000000-0005-0000-0000-000018590000}"/>
    <cellStyle name="Normal 18 2 17 5 3 2 2" xfId="16088" xr:uid="{00000000-0005-0000-0000-000019590000}"/>
    <cellStyle name="Normal 18 2 17 5 3 2 3" xfId="16089" xr:uid="{00000000-0005-0000-0000-00001A590000}"/>
    <cellStyle name="Normal 18 2 17 5 3 3" xfId="16090" xr:uid="{00000000-0005-0000-0000-00001B590000}"/>
    <cellStyle name="Normal 18 2 17 5 3 4" xfId="16091" xr:uid="{00000000-0005-0000-0000-00001C590000}"/>
    <cellStyle name="Normal 18 2 17 5 3 5" xfId="16092" xr:uid="{00000000-0005-0000-0000-00001D590000}"/>
    <cellStyle name="Normal 18 2 17 5 3 6" xfId="16093" xr:uid="{00000000-0005-0000-0000-00001E590000}"/>
    <cellStyle name="Normal 18 2 17 5 4" xfId="16094" xr:uid="{00000000-0005-0000-0000-00001F590000}"/>
    <cellStyle name="Normal 18 2 17 5 4 2" xfId="16095" xr:uid="{00000000-0005-0000-0000-000020590000}"/>
    <cellStyle name="Normal 18 2 17 5 4 3" xfId="16096" xr:uid="{00000000-0005-0000-0000-000021590000}"/>
    <cellStyle name="Normal 18 2 17 5 5" xfId="16097" xr:uid="{00000000-0005-0000-0000-000022590000}"/>
    <cellStyle name="Normal 18 2 17 5 6" xfId="16098" xr:uid="{00000000-0005-0000-0000-000023590000}"/>
    <cellStyle name="Normal 18 2 17 5 7" xfId="16099" xr:uid="{00000000-0005-0000-0000-000024590000}"/>
    <cellStyle name="Normal 18 2 17 5 8" xfId="16100" xr:uid="{00000000-0005-0000-0000-000025590000}"/>
    <cellStyle name="Normal 18 2 17 6" xfId="16101" xr:uid="{00000000-0005-0000-0000-000026590000}"/>
    <cellStyle name="Normal 18 2 17 7" xfId="16102" xr:uid="{00000000-0005-0000-0000-000027590000}"/>
    <cellStyle name="Normal 18 2 2" xfId="16103" xr:uid="{00000000-0005-0000-0000-000028590000}"/>
    <cellStyle name="Normal 18 2 2 2" xfId="16104" xr:uid="{00000000-0005-0000-0000-000029590000}"/>
    <cellStyle name="Normal 18 2 2 2 2" xfId="16105" xr:uid="{00000000-0005-0000-0000-00002A590000}"/>
    <cellStyle name="Normal 18 2 2 2 2 2" xfId="16106" xr:uid="{00000000-0005-0000-0000-00002B590000}"/>
    <cellStyle name="Normal 18 2 2 2 3" xfId="16107" xr:uid="{00000000-0005-0000-0000-00002C590000}"/>
    <cellStyle name="Normal 18 2 2 2 4" xfId="16108" xr:uid="{00000000-0005-0000-0000-00002D590000}"/>
    <cellStyle name="Normal 18 2 2 3" xfId="16109" xr:uid="{00000000-0005-0000-0000-00002E590000}"/>
    <cellStyle name="Normal 18 2 2 4" xfId="16110" xr:uid="{00000000-0005-0000-0000-00002F590000}"/>
    <cellStyle name="Normal 18 2 2 4 2" xfId="16111" xr:uid="{00000000-0005-0000-0000-000030590000}"/>
    <cellStyle name="Normal 18 2 2 4 2 2" xfId="16112" xr:uid="{00000000-0005-0000-0000-000031590000}"/>
    <cellStyle name="Normal 18 2 2 4 2 2 2" xfId="16113" xr:uid="{00000000-0005-0000-0000-000032590000}"/>
    <cellStyle name="Normal 18 2 2 4 2 2 3" xfId="16114" xr:uid="{00000000-0005-0000-0000-000033590000}"/>
    <cellStyle name="Normal 18 2 2 4 2 2 4" xfId="16115" xr:uid="{00000000-0005-0000-0000-000034590000}"/>
    <cellStyle name="Normal 18 2 2 4 2 2 5" xfId="16116" xr:uid="{00000000-0005-0000-0000-000035590000}"/>
    <cellStyle name="Normal 18 2 2 4 2 3" xfId="16117" xr:uid="{00000000-0005-0000-0000-000036590000}"/>
    <cellStyle name="Normal 18 2 2 4 2 4" xfId="16118" xr:uid="{00000000-0005-0000-0000-000037590000}"/>
    <cellStyle name="Normal 18 2 2 4 2 5" xfId="16119" xr:uid="{00000000-0005-0000-0000-000038590000}"/>
    <cellStyle name="Normal 18 2 2 4 2 6" xfId="16120" xr:uid="{00000000-0005-0000-0000-000039590000}"/>
    <cellStyle name="Normal 18 2 2 4 3" xfId="16121" xr:uid="{00000000-0005-0000-0000-00003A590000}"/>
    <cellStyle name="Normal 18 2 2 4 3 2" xfId="16122" xr:uid="{00000000-0005-0000-0000-00003B590000}"/>
    <cellStyle name="Normal 18 2 2 4 3 2 2" xfId="16123" xr:uid="{00000000-0005-0000-0000-00003C590000}"/>
    <cellStyle name="Normal 18 2 2 4 3 2 3" xfId="16124" xr:uid="{00000000-0005-0000-0000-00003D590000}"/>
    <cellStyle name="Normal 18 2 2 4 3 3" xfId="16125" xr:uid="{00000000-0005-0000-0000-00003E590000}"/>
    <cellStyle name="Normal 18 2 2 4 3 4" xfId="16126" xr:uid="{00000000-0005-0000-0000-00003F590000}"/>
    <cellStyle name="Normal 18 2 2 4 3 5" xfId="16127" xr:uid="{00000000-0005-0000-0000-000040590000}"/>
    <cellStyle name="Normal 18 2 2 4 3 6" xfId="16128" xr:uid="{00000000-0005-0000-0000-000041590000}"/>
    <cellStyle name="Normal 18 2 2 4 4" xfId="16129" xr:uid="{00000000-0005-0000-0000-000042590000}"/>
    <cellStyle name="Normal 18 2 2 4 4 2" xfId="16130" xr:uid="{00000000-0005-0000-0000-000043590000}"/>
    <cellStyle name="Normal 18 2 2 4 4 3" xfId="16131" xr:uid="{00000000-0005-0000-0000-000044590000}"/>
    <cellStyle name="Normal 18 2 2 4 5" xfId="16132" xr:uid="{00000000-0005-0000-0000-000045590000}"/>
    <cellStyle name="Normal 18 2 2 4 6" xfId="16133" xr:uid="{00000000-0005-0000-0000-000046590000}"/>
    <cellStyle name="Normal 18 2 2 4 7" xfId="16134" xr:uid="{00000000-0005-0000-0000-000047590000}"/>
    <cellStyle name="Normal 18 2 2 4 8" xfId="16135" xr:uid="{00000000-0005-0000-0000-000048590000}"/>
    <cellStyle name="Normal 18 2 2 5" xfId="16136" xr:uid="{00000000-0005-0000-0000-000049590000}"/>
    <cellStyle name="Normal 18 2 2 5 2" xfId="16137" xr:uid="{00000000-0005-0000-0000-00004A590000}"/>
    <cellStyle name="Normal 18 2 2 5 2 2" xfId="16138" xr:uid="{00000000-0005-0000-0000-00004B590000}"/>
    <cellStyle name="Normal 18 2 2 5 2 2 2" xfId="16139" xr:uid="{00000000-0005-0000-0000-00004C590000}"/>
    <cellStyle name="Normal 18 2 2 5 2 2 3" xfId="16140" xr:uid="{00000000-0005-0000-0000-00004D590000}"/>
    <cellStyle name="Normal 18 2 2 5 2 2 4" xfId="16141" xr:uid="{00000000-0005-0000-0000-00004E590000}"/>
    <cellStyle name="Normal 18 2 2 5 2 2 5" xfId="16142" xr:uid="{00000000-0005-0000-0000-00004F590000}"/>
    <cellStyle name="Normal 18 2 2 5 2 3" xfId="16143" xr:uid="{00000000-0005-0000-0000-000050590000}"/>
    <cellStyle name="Normal 18 2 2 5 2 4" xfId="16144" xr:uid="{00000000-0005-0000-0000-000051590000}"/>
    <cellStyle name="Normal 18 2 2 5 2 5" xfId="16145" xr:uid="{00000000-0005-0000-0000-000052590000}"/>
    <cellStyle name="Normal 18 2 2 5 2 6" xfId="16146" xr:uid="{00000000-0005-0000-0000-000053590000}"/>
    <cellStyle name="Normal 18 2 2 5 3" xfId="16147" xr:uid="{00000000-0005-0000-0000-000054590000}"/>
    <cellStyle name="Normal 18 2 2 5 3 2" xfId="16148" xr:uid="{00000000-0005-0000-0000-000055590000}"/>
    <cellStyle name="Normal 18 2 2 5 3 2 2" xfId="16149" xr:uid="{00000000-0005-0000-0000-000056590000}"/>
    <cellStyle name="Normal 18 2 2 5 3 2 3" xfId="16150" xr:uid="{00000000-0005-0000-0000-000057590000}"/>
    <cellStyle name="Normal 18 2 2 5 3 3" xfId="16151" xr:uid="{00000000-0005-0000-0000-000058590000}"/>
    <cellStyle name="Normal 18 2 2 5 3 4" xfId="16152" xr:uid="{00000000-0005-0000-0000-000059590000}"/>
    <cellStyle name="Normal 18 2 2 5 3 5" xfId="16153" xr:uid="{00000000-0005-0000-0000-00005A590000}"/>
    <cellStyle name="Normal 18 2 2 5 3 6" xfId="16154" xr:uid="{00000000-0005-0000-0000-00005B590000}"/>
    <cellStyle name="Normal 18 2 2 5 4" xfId="16155" xr:uid="{00000000-0005-0000-0000-00005C590000}"/>
    <cellStyle name="Normal 18 2 2 5 4 2" xfId="16156" xr:uid="{00000000-0005-0000-0000-00005D590000}"/>
    <cellStyle name="Normal 18 2 2 5 4 3" xfId="16157" xr:uid="{00000000-0005-0000-0000-00005E590000}"/>
    <cellStyle name="Normal 18 2 2 5 5" xfId="16158" xr:uid="{00000000-0005-0000-0000-00005F590000}"/>
    <cellStyle name="Normal 18 2 2 5 6" xfId="16159" xr:uid="{00000000-0005-0000-0000-000060590000}"/>
    <cellStyle name="Normal 18 2 2 5 7" xfId="16160" xr:uid="{00000000-0005-0000-0000-000061590000}"/>
    <cellStyle name="Normal 18 2 2 5 8" xfId="16161" xr:uid="{00000000-0005-0000-0000-000062590000}"/>
    <cellStyle name="Normal 18 2 2 6" xfId="16162" xr:uid="{00000000-0005-0000-0000-000063590000}"/>
    <cellStyle name="Normal 18 2 2 7" xfId="16163" xr:uid="{00000000-0005-0000-0000-000064590000}"/>
    <cellStyle name="Normal 18 2 3" xfId="16164" xr:uid="{00000000-0005-0000-0000-000065590000}"/>
    <cellStyle name="Normal 18 2 3 2" xfId="16165" xr:uid="{00000000-0005-0000-0000-000066590000}"/>
    <cellStyle name="Normal 18 2 3 2 2" xfId="16166" xr:uid="{00000000-0005-0000-0000-000067590000}"/>
    <cellStyle name="Normal 18 2 3 2 2 2" xfId="16167" xr:uid="{00000000-0005-0000-0000-000068590000}"/>
    <cellStyle name="Normal 18 2 3 2 3" xfId="16168" xr:uid="{00000000-0005-0000-0000-000069590000}"/>
    <cellStyle name="Normal 18 2 3 2 4" xfId="16169" xr:uid="{00000000-0005-0000-0000-00006A590000}"/>
    <cellStyle name="Normal 18 2 3 3" xfId="16170" xr:uid="{00000000-0005-0000-0000-00006B590000}"/>
    <cellStyle name="Normal 18 2 3 4" xfId="16171" xr:uid="{00000000-0005-0000-0000-00006C590000}"/>
    <cellStyle name="Normal 18 2 3 4 2" xfId="16172" xr:uid="{00000000-0005-0000-0000-00006D590000}"/>
    <cellStyle name="Normal 18 2 3 4 2 2" xfId="16173" xr:uid="{00000000-0005-0000-0000-00006E590000}"/>
    <cellStyle name="Normal 18 2 3 4 2 2 2" xfId="16174" xr:uid="{00000000-0005-0000-0000-00006F590000}"/>
    <cellStyle name="Normal 18 2 3 4 2 2 3" xfId="16175" xr:uid="{00000000-0005-0000-0000-000070590000}"/>
    <cellStyle name="Normal 18 2 3 4 2 2 4" xfId="16176" xr:uid="{00000000-0005-0000-0000-000071590000}"/>
    <cellStyle name="Normal 18 2 3 4 2 2 5" xfId="16177" xr:uid="{00000000-0005-0000-0000-000072590000}"/>
    <cellStyle name="Normal 18 2 3 4 2 3" xfId="16178" xr:uid="{00000000-0005-0000-0000-000073590000}"/>
    <cellStyle name="Normal 18 2 3 4 2 4" xfId="16179" xr:uid="{00000000-0005-0000-0000-000074590000}"/>
    <cellStyle name="Normal 18 2 3 4 2 5" xfId="16180" xr:uid="{00000000-0005-0000-0000-000075590000}"/>
    <cellStyle name="Normal 18 2 3 4 2 6" xfId="16181" xr:uid="{00000000-0005-0000-0000-000076590000}"/>
    <cellStyle name="Normal 18 2 3 4 3" xfId="16182" xr:uid="{00000000-0005-0000-0000-000077590000}"/>
    <cellStyle name="Normal 18 2 3 4 3 2" xfId="16183" xr:uid="{00000000-0005-0000-0000-000078590000}"/>
    <cellStyle name="Normal 18 2 3 4 3 2 2" xfId="16184" xr:uid="{00000000-0005-0000-0000-000079590000}"/>
    <cellStyle name="Normal 18 2 3 4 3 2 3" xfId="16185" xr:uid="{00000000-0005-0000-0000-00007A590000}"/>
    <cellStyle name="Normal 18 2 3 4 3 3" xfId="16186" xr:uid="{00000000-0005-0000-0000-00007B590000}"/>
    <cellStyle name="Normal 18 2 3 4 3 4" xfId="16187" xr:uid="{00000000-0005-0000-0000-00007C590000}"/>
    <cellStyle name="Normal 18 2 3 4 3 5" xfId="16188" xr:uid="{00000000-0005-0000-0000-00007D590000}"/>
    <cellStyle name="Normal 18 2 3 4 3 6" xfId="16189" xr:uid="{00000000-0005-0000-0000-00007E590000}"/>
    <cellStyle name="Normal 18 2 3 4 4" xfId="16190" xr:uid="{00000000-0005-0000-0000-00007F590000}"/>
    <cellStyle name="Normal 18 2 3 4 4 2" xfId="16191" xr:uid="{00000000-0005-0000-0000-000080590000}"/>
    <cellStyle name="Normal 18 2 3 4 4 3" xfId="16192" xr:uid="{00000000-0005-0000-0000-000081590000}"/>
    <cellStyle name="Normal 18 2 3 4 5" xfId="16193" xr:uid="{00000000-0005-0000-0000-000082590000}"/>
    <cellStyle name="Normal 18 2 3 4 6" xfId="16194" xr:uid="{00000000-0005-0000-0000-000083590000}"/>
    <cellStyle name="Normal 18 2 3 4 7" xfId="16195" xr:uid="{00000000-0005-0000-0000-000084590000}"/>
    <cellStyle name="Normal 18 2 3 4 8" xfId="16196" xr:uid="{00000000-0005-0000-0000-000085590000}"/>
    <cellStyle name="Normal 18 2 3 5" xfId="16197" xr:uid="{00000000-0005-0000-0000-000086590000}"/>
    <cellStyle name="Normal 18 2 3 5 2" xfId="16198" xr:uid="{00000000-0005-0000-0000-000087590000}"/>
    <cellStyle name="Normal 18 2 3 5 2 2" xfId="16199" xr:uid="{00000000-0005-0000-0000-000088590000}"/>
    <cellStyle name="Normal 18 2 3 5 2 2 2" xfId="16200" xr:uid="{00000000-0005-0000-0000-000089590000}"/>
    <cellStyle name="Normal 18 2 3 5 2 2 3" xfId="16201" xr:uid="{00000000-0005-0000-0000-00008A590000}"/>
    <cellStyle name="Normal 18 2 3 5 2 2 4" xfId="16202" xr:uid="{00000000-0005-0000-0000-00008B590000}"/>
    <cellStyle name="Normal 18 2 3 5 2 2 5" xfId="16203" xr:uid="{00000000-0005-0000-0000-00008C590000}"/>
    <cellStyle name="Normal 18 2 3 5 2 3" xfId="16204" xr:uid="{00000000-0005-0000-0000-00008D590000}"/>
    <cellStyle name="Normal 18 2 3 5 2 4" xfId="16205" xr:uid="{00000000-0005-0000-0000-00008E590000}"/>
    <cellStyle name="Normal 18 2 3 5 2 5" xfId="16206" xr:uid="{00000000-0005-0000-0000-00008F590000}"/>
    <cellStyle name="Normal 18 2 3 5 2 6" xfId="16207" xr:uid="{00000000-0005-0000-0000-000090590000}"/>
    <cellStyle name="Normal 18 2 3 5 3" xfId="16208" xr:uid="{00000000-0005-0000-0000-000091590000}"/>
    <cellStyle name="Normal 18 2 3 5 3 2" xfId="16209" xr:uid="{00000000-0005-0000-0000-000092590000}"/>
    <cellStyle name="Normal 18 2 3 5 3 2 2" xfId="16210" xr:uid="{00000000-0005-0000-0000-000093590000}"/>
    <cellStyle name="Normal 18 2 3 5 3 2 3" xfId="16211" xr:uid="{00000000-0005-0000-0000-000094590000}"/>
    <cellStyle name="Normal 18 2 3 5 3 3" xfId="16212" xr:uid="{00000000-0005-0000-0000-000095590000}"/>
    <cellStyle name="Normal 18 2 3 5 3 4" xfId="16213" xr:uid="{00000000-0005-0000-0000-000096590000}"/>
    <cellStyle name="Normal 18 2 3 5 3 5" xfId="16214" xr:uid="{00000000-0005-0000-0000-000097590000}"/>
    <cellStyle name="Normal 18 2 3 5 3 6" xfId="16215" xr:uid="{00000000-0005-0000-0000-000098590000}"/>
    <cellStyle name="Normal 18 2 3 5 4" xfId="16216" xr:uid="{00000000-0005-0000-0000-000099590000}"/>
    <cellStyle name="Normal 18 2 3 5 4 2" xfId="16217" xr:uid="{00000000-0005-0000-0000-00009A590000}"/>
    <cellStyle name="Normal 18 2 3 5 4 3" xfId="16218" xr:uid="{00000000-0005-0000-0000-00009B590000}"/>
    <cellStyle name="Normal 18 2 3 5 5" xfId="16219" xr:uid="{00000000-0005-0000-0000-00009C590000}"/>
    <cellStyle name="Normal 18 2 3 5 6" xfId="16220" xr:uid="{00000000-0005-0000-0000-00009D590000}"/>
    <cellStyle name="Normal 18 2 3 5 7" xfId="16221" xr:uid="{00000000-0005-0000-0000-00009E590000}"/>
    <cellStyle name="Normal 18 2 3 5 8" xfId="16222" xr:uid="{00000000-0005-0000-0000-00009F590000}"/>
    <cellStyle name="Normal 18 2 3 6" xfId="16223" xr:uid="{00000000-0005-0000-0000-0000A0590000}"/>
    <cellStyle name="Normal 18 2 3 7" xfId="16224" xr:uid="{00000000-0005-0000-0000-0000A1590000}"/>
    <cellStyle name="Normal 18 2 4" xfId="16225" xr:uid="{00000000-0005-0000-0000-0000A2590000}"/>
    <cellStyle name="Normal 18 2 4 2" xfId="16226" xr:uid="{00000000-0005-0000-0000-0000A3590000}"/>
    <cellStyle name="Normal 18 2 4 2 2" xfId="16227" xr:uid="{00000000-0005-0000-0000-0000A4590000}"/>
    <cellStyle name="Normal 18 2 4 2 2 2" xfId="16228" xr:uid="{00000000-0005-0000-0000-0000A5590000}"/>
    <cellStyle name="Normal 18 2 4 2 3" xfId="16229" xr:uid="{00000000-0005-0000-0000-0000A6590000}"/>
    <cellStyle name="Normal 18 2 4 2 4" xfId="16230" xr:uid="{00000000-0005-0000-0000-0000A7590000}"/>
    <cellStyle name="Normal 18 2 4 3" xfId="16231" xr:uid="{00000000-0005-0000-0000-0000A8590000}"/>
    <cellStyle name="Normal 18 2 4 4" xfId="16232" xr:uid="{00000000-0005-0000-0000-0000A9590000}"/>
    <cellStyle name="Normal 18 2 4 4 2" xfId="16233" xr:uid="{00000000-0005-0000-0000-0000AA590000}"/>
    <cellStyle name="Normal 18 2 4 4 2 2" xfId="16234" xr:uid="{00000000-0005-0000-0000-0000AB590000}"/>
    <cellStyle name="Normal 18 2 4 4 2 2 2" xfId="16235" xr:uid="{00000000-0005-0000-0000-0000AC590000}"/>
    <cellStyle name="Normal 18 2 4 4 2 2 3" xfId="16236" xr:uid="{00000000-0005-0000-0000-0000AD590000}"/>
    <cellStyle name="Normal 18 2 4 4 2 2 4" xfId="16237" xr:uid="{00000000-0005-0000-0000-0000AE590000}"/>
    <cellStyle name="Normal 18 2 4 4 2 2 5" xfId="16238" xr:uid="{00000000-0005-0000-0000-0000AF590000}"/>
    <cellStyle name="Normal 18 2 4 4 2 3" xfId="16239" xr:uid="{00000000-0005-0000-0000-0000B0590000}"/>
    <cellStyle name="Normal 18 2 4 4 2 4" xfId="16240" xr:uid="{00000000-0005-0000-0000-0000B1590000}"/>
    <cellStyle name="Normal 18 2 4 4 2 5" xfId="16241" xr:uid="{00000000-0005-0000-0000-0000B2590000}"/>
    <cellStyle name="Normal 18 2 4 4 2 6" xfId="16242" xr:uid="{00000000-0005-0000-0000-0000B3590000}"/>
    <cellStyle name="Normal 18 2 4 4 3" xfId="16243" xr:uid="{00000000-0005-0000-0000-0000B4590000}"/>
    <cellStyle name="Normal 18 2 4 4 3 2" xfId="16244" xr:uid="{00000000-0005-0000-0000-0000B5590000}"/>
    <cellStyle name="Normal 18 2 4 4 3 2 2" xfId="16245" xr:uid="{00000000-0005-0000-0000-0000B6590000}"/>
    <cellStyle name="Normal 18 2 4 4 3 2 3" xfId="16246" xr:uid="{00000000-0005-0000-0000-0000B7590000}"/>
    <cellStyle name="Normal 18 2 4 4 3 3" xfId="16247" xr:uid="{00000000-0005-0000-0000-0000B8590000}"/>
    <cellStyle name="Normal 18 2 4 4 3 4" xfId="16248" xr:uid="{00000000-0005-0000-0000-0000B9590000}"/>
    <cellStyle name="Normal 18 2 4 4 3 5" xfId="16249" xr:uid="{00000000-0005-0000-0000-0000BA590000}"/>
    <cellStyle name="Normal 18 2 4 4 3 6" xfId="16250" xr:uid="{00000000-0005-0000-0000-0000BB590000}"/>
    <cellStyle name="Normal 18 2 4 4 4" xfId="16251" xr:uid="{00000000-0005-0000-0000-0000BC590000}"/>
    <cellStyle name="Normal 18 2 4 4 4 2" xfId="16252" xr:uid="{00000000-0005-0000-0000-0000BD590000}"/>
    <cellStyle name="Normal 18 2 4 4 4 3" xfId="16253" xr:uid="{00000000-0005-0000-0000-0000BE590000}"/>
    <cellStyle name="Normal 18 2 4 4 5" xfId="16254" xr:uid="{00000000-0005-0000-0000-0000BF590000}"/>
    <cellStyle name="Normal 18 2 4 4 6" xfId="16255" xr:uid="{00000000-0005-0000-0000-0000C0590000}"/>
    <cellStyle name="Normal 18 2 4 4 7" xfId="16256" xr:uid="{00000000-0005-0000-0000-0000C1590000}"/>
    <cellStyle name="Normal 18 2 4 4 8" xfId="16257" xr:uid="{00000000-0005-0000-0000-0000C2590000}"/>
    <cellStyle name="Normal 18 2 4 5" xfId="16258" xr:uid="{00000000-0005-0000-0000-0000C3590000}"/>
    <cellStyle name="Normal 18 2 4 5 2" xfId="16259" xr:uid="{00000000-0005-0000-0000-0000C4590000}"/>
    <cellStyle name="Normal 18 2 4 5 2 2" xfId="16260" xr:uid="{00000000-0005-0000-0000-0000C5590000}"/>
    <cellStyle name="Normal 18 2 4 5 2 2 2" xfId="16261" xr:uid="{00000000-0005-0000-0000-0000C6590000}"/>
    <cellStyle name="Normal 18 2 4 5 2 2 3" xfId="16262" xr:uid="{00000000-0005-0000-0000-0000C7590000}"/>
    <cellStyle name="Normal 18 2 4 5 2 2 4" xfId="16263" xr:uid="{00000000-0005-0000-0000-0000C8590000}"/>
    <cellStyle name="Normal 18 2 4 5 2 2 5" xfId="16264" xr:uid="{00000000-0005-0000-0000-0000C9590000}"/>
    <cellStyle name="Normal 18 2 4 5 2 3" xfId="16265" xr:uid="{00000000-0005-0000-0000-0000CA590000}"/>
    <cellStyle name="Normal 18 2 4 5 2 4" xfId="16266" xr:uid="{00000000-0005-0000-0000-0000CB590000}"/>
    <cellStyle name="Normal 18 2 4 5 2 5" xfId="16267" xr:uid="{00000000-0005-0000-0000-0000CC590000}"/>
    <cellStyle name="Normal 18 2 4 5 2 6" xfId="16268" xr:uid="{00000000-0005-0000-0000-0000CD590000}"/>
    <cellStyle name="Normal 18 2 4 5 3" xfId="16269" xr:uid="{00000000-0005-0000-0000-0000CE590000}"/>
    <cellStyle name="Normal 18 2 4 5 3 2" xfId="16270" xr:uid="{00000000-0005-0000-0000-0000CF590000}"/>
    <cellStyle name="Normal 18 2 4 5 3 2 2" xfId="16271" xr:uid="{00000000-0005-0000-0000-0000D0590000}"/>
    <cellStyle name="Normal 18 2 4 5 3 2 3" xfId="16272" xr:uid="{00000000-0005-0000-0000-0000D1590000}"/>
    <cellStyle name="Normal 18 2 4 5 3 3" xfId="16273" xr:uid="{00000000-0005-0000-0000-0000D2590000}"/>
    <cellStyle name="Normal 18 2 4 5 3 4" xfId="16274" xr:uid="{00000000-0005-0000-0000-0000D3590000}"/>
    <cellStyle name="Normal 18 2 4 5 3 5" xfId="16275" xr:uid="{00000000-0005-0000-0000-0000D4590000}"/>
    <cellStyle name="Normal 18 2 4 5 3 6" xfId="16276" xr:uid="{00000000-0005-0000-0000-0000D5590000}"/>
    <cellStyle name="Normal 18 2 4 5 4" xfId="16277" xr:uid="{00000000-0005-0000-0000-0000D6590000}"/>
    <cellStyle name="Normal 18 2 4 5 4 2" xfId="16278" xr:uid="{00000000-0005-0000-0000-0000D7590000}"/>
    <cellStyle name="Normal 18 2 4 5 4 3" xfId="16279" xr:uid="{00000000-0005-0000-0000-0000D8590000}"/>
    <cellStyle name="Normal 18 2 4 5 5" xfId="16280" xr:uid="{00000000-0005-0000-0000-0000D9590000}"/>
    <cellStyle name="Normal 18 2 4 5 6" xfId="16281" xr:uid="{00000000-0005-0000-0000-0000DA590000}"/>
    <cellStyle name="Normal 18 2 4 5 7" xfId="16282" xr:uid="{00000000-0005-0000-0000-0000DB590000}"/>
    <cellStyle name="Normal 18 2 4 5 8" xfId="16283" xr:uid="{00000000-0005-0000-0000-0000DC590000}"/>
    <cellStyle name="Normal 18 2 4 6" xfId="16284" xr:uid="{00000000-0005-0000-0000-0000DD590000}"/>
    <cellStyle name="Normal 18 2 4 7" xfId="16285" xr:uid="{00000000-0005-0000-0000-0000DE590000}"/>
    <cellStyle name="Normal 18 2 5" xfId="16286" xr:uid="{00000000-0005-0000-0000-0000DF590000}"/>
    <cellStyle name="Normal 18 2 5 2" xfId="16287" xr:uid="{00000000-0005-0000-0000-0000E0590000}"/>
    <cellStyle name="Normal 18 2 5 2 2" xfId="16288" xr:uid="{00000000-0005-0000-0000-0000E1590000}"/>
    <cellStyle name="Normal 18 2 5 2 2 2" xfId="16289" xr:uid="{00000000-0005-0000-0000-0000E2590000}"/>
    <cellStyle name="Normal 18 2 5 2 3" xfId="16290" xr:uid="{00000000-0005-0000-0000-0000E3590000}"/>
    <cellStyle name="Normal 18 2 5 2 4" xfId="16291" xr:uid="{00000000-0005-0000-0000-0000E4590000}"/>
    <cellStyle name="Normal 18 2 5 3" xfId="16292" xr:uid="{00000000-0005-0000-0000-0000E5590000}"/>
    <cellStyle name="Normal 18 2 5 4" xfId="16293" xr:uid="{00000000-0005-0000-0000-0000E6590000}"/>
    <cellStyle name="Normal 18 2 5 4 2" xfId="16294" xr:uid="{00000000-0005-0000-0000-0000E7590000}"/>
    <cellStyle name="Normal 18 2 5 4 2 2" xfId="16295" xr:uid="{00000000-0005-0000-0000-0000E8590000}"/>
    <cellStyle name="Normal 18 2 5 4 2 2 2" xfId="16296" xr:uid="{00000000-0005-0000-0000-0000E9590000}"/>
    <cellStyle name="Normal 18 2 5 4 2 2 3" xfId="16297" xr:uid="{00000000-0005-0000-0000-0000EA590000}"/>
    <cellStyle name="Normal 18 2 5 4 2 2 4" xfId="16298" xr:uid="{00000000-0005-0000-0000-0000EB590000}"/>
    <cellStyle name="Normal 18 2 5 4 2 2 5" xfId="16299" xr:uid="{00000000-0005-0000-0000-0000EC590000}"/>
    <cellStyle name="Normal 18 2 5 4 2 3" xfId="16300" xr:uid="{00000000-0005-0000-0000-0000ED590000}"/>
    <cellStyle name="Normal 18 2 5 4 2 4" xfId="16301" xr:uid="{00000000-0005-0000-0000-0000EE590000}"/>
    <cellStyle name="Normal 18 2 5 4 2 5" xfId="16302" xr:uid="{00000000-0005-0000-0000-0000EF590000}"/>
    <cellStyle name="Normal 18 2 5 4 2 6" xfId="16303" xr:uid="{00000000-0005-0000-0000-0000F0590000}"/>
    <cellStyle name="Normal 18 2 5 4 3" xfId="16304" xr:uid="{00000000-0005-0000-0000-0000F1590000}"/>
    <cellStyle name="Normal 18 2 5 4 3 2" xfId="16305" xr:uid="{00000000-0005-0000-0000-0000F2590000}"/>
    <cellStyle name="Normal 18 2 5 4 3 2 2" xfId="16306" xr:uid="{00000000-0005-0000-0000-0000F3590000}"/>
    <cellStyle name="Normal 18 2 5 4 3 2 3" xfId="16307" xr:uid="{00000000-0005-0000-0000-0000F4590000}"/>
    <cellStyle name="Normal 18 2 5 4 3 3" xfId="16308" xr:uid="{00000000-0005-0000-0000-0000F5590000}"/>
    <cellStyle name="Normal 18 2 5 4 3 4" xfId="16309" xr:uid="{00000000-0005-0000-0000-0000F6590000}"/>
    <cellStyle name="Normal 18 2 5 4 3 5" xfId="16310" xr:uid="{00000000-0005-0000-0000-0000F7590000}"/>
    <cellStyle name="Normal 18 2 5 4 3 6" xfId="16311" xr:uid="{00000000-0005-0000-0000-0000F8590000}"/>
    <cellStyle name="Normal 18 2 5 4 4" xfId="16312" xr:uid="{00000000-0005-0000-0000-0000F9590000}"/>
    <cellStyle name="Normal 18 2 5 4 4 2" xfId="16313" xr:uid="{00000000-0005-0000-0000-0000FA590000}"/>
    <cellStyle name="Normal 18 2 5 4 4 3" xfId="16314" xr:uid="{00000000-0005-0000-0000-0000FB590000}"/>
    <cellStyle name="Normal 18 2 5 4 5" xfId="16315" xr:uid="{00000000-0005-0000-0000-0000FC590000}"/>
    <cellStyle name="Normal 18 2 5 4 6" xfId="16316" xr:uid="{00000000-0005-0000-0000-0000FD590000}"/>
    <cellStyle name="Normal 18 2 5 4 7" xfId="16317" xr:uid="{00000000-0005-0000-0000-0000FE590000}"/>
    <cellStyle name="Normal 18 2 5 4 8" xfId="16318" xr:uid="{00000000-0005-0000-0000-0000FF590000}"/>
    <cellStyle name="Normal 18 2 5 5" xfId="16319" xr:uid="{00000000-0005-0000-0000-0000005A0000}"/>
    <cellStyle name="Normal 18 2 5 5 2" xfId="16320" xr:uid="{00000000-0005-0000-0000-0000015A0000}"/>
    <cellStyle name="Normal 18 2 5 5 2 2" xfId="16321" xr:uid="{00000000-0005-0000-0000-0000025A0000}"/>
    <cellStyle name="Normal 18 2 5 5 2 2 2" xfId="16322" xr:uid="{00000000-0005-0000-0000-0000035A0000}"/>
    <cellStyle name="Normal 18 2 5 5 2 2 3" xfId="16323" xr:uid="{00000000-0005-0000-0000-0000045A0000}"/>
    <cellStyle name="Normal 18 2 5 5 2 2 4" xfId="16324" xr:uid="{00000000-0005-0000-0000-0000055A0000}"/>
    <cellStyle name="Normal 18 2 5 5 2 2 5" xfId="16325" xr:uid="{00000000-0005-0000-0000-0000065A0000}"/>
    <cellStyle name="Normal 18 2 5 5 2 3" xfId="16326" xr:uid="{00000000-0005-0000-0000-0000075A0000}"/>
    <cellStyle name="Normal 18 2 5 5 2 4" xfId="16327" xr:uid="{00000000-0005-0000-0000-0000085A0000}"/>
    <cellStyle name="Normal 18 2 5 5 2 5" xfId="16328" xr:uid="{00000000-0005-0000-0000-0000095A0000}"/>
    <cellStyle name="Normal 18 2 5 5 2 6" xfId="16329" xr:uid="{00000000-0005-0000-0000-00000A5A0000}"/>
    <cellStyle name="Normal 18 2 5 5 3" xfId="16330" xr:uid="{00000000-0005-0000-0000-00000B5A0000}"/>
    <cellStyle name="Normal 18 2 5 5 3 2" xfId="16331" xr:uid="{00000000-0005-0000-0000-00000C5A0000}"/>
    <cellStyle name="Normal 18 2 5 5 3 2 2" xfId="16332" xr:uid="{00000000-0005-0000-0000-00000D5A0000}"/>
    <cellStyle name="Normal 18 2 5 5 3 2 3" xfId="16333" xr:uid="{00000000-0005-0000-0000-00000E5A0000}"/>
    <cellStyle name="Normal 18 2 5 5 3 3" xfId="16334" xr:uid="{00000000-0005-0000-0000-00000F5A0000}"/>
    <cellStyle name="Normal 18 2 5 5 3 4" xfId="16335" xr:uid="{00000000-0005-0000-0000-0000105A0000}"/>
    <cellStyle name="Normal 18 2 5 5 3 5" xfId="16336" xr:uid="{00000000-0005-0000-0000-0000115A0000}"/>
    <cellStyle name="Normal 18 2 5 5 3 6" xfId="16337" xr:uid="{00000000-0005-0000-0000-0000125A0000}"/>
    <cellStyle name="Normal 18 2 5 5 4" xfId="16338" xr:uid="{00000000-0005-0000-0000-0000135A0000}"/>
    <cellStyle name="Normal 18 2 5 5 4 2" xfId="16339" xr:uid="{00000000-0005-0000-0000-0000145A0000}"/>
    <cellStyle name="Normal 18 2 5 5 4 3" xfId="16340" xr:uid="{00000000-0005-0000-0000-0000155A0000}"/>
    <cellStyle name="Normal 18 2 5 5 5" xfId="16341" xr:uid="{00000000-0005-0000-0000-0000165A0000}"/>
    <cellStyle name="Normal 18 2 5 5 6" xfId="16342" xr:uid="{00000000-0005-0000-0000-0000175A0000}"/>
    <cellStyle name="Normal 18 2 5 5 7" xfId="16343" xr:uid="{00000000-0005-0000-0000-0000185A0000}"/>
    <cellStyle name="Normal 18 2 5 5 8" xfId="16344" xr:uid="{00000000-0005-0000-0000-0000195A0000}"/>
    <cellStyle name="Normal 18 2 5 6" xfId="16345" xr:uid="{00000000-0005-0000-0000-00001A5A0000}"/>
    <cellStyle name="Normal 18 2 5 7" xfId="16346" xr:uid="{00000000-0005-0000-0000-00001B5A0000}"/>
    <cellStyle name="Normal 18 2 6" xfId="16347" xr:uid="{00000000-0005-0000-0000-00001C5A0000}"/>
    <cellStyle name="Normal 18 2 6 2" xfId="16348" xr:uid="{00000000-0005-0000-0000-00001D5A0000}"/>
    <cellStyle name="Normal 18 2 6 2 2" xfId="16349" xr:uid="{00000000-0005-0000-0000-00001E5A0000}"/>
    <cellStyle name="Normal 18 2 6 2 2 2" xfId="16350" xr:uid="{00000000-0005-0000-0000-00001F5A0000}"/>
    <cellStyle name="Normal 18 2 6 2 3" xfId="16351" xr:uid="{00000000-0005-0000-0000-0000205A0000}"/>
    <cellStyle name="Normal 18 2 6 2 4" xfId="16352" xr:uid="{00000000-0005-0000-0000-0000215A0000}"/>
    <cellStyle name="Normal 18 2 6 3" xfId="16353" xr:uid="{00000000-0005-0000-0000-0000225A0000}"/>
    <cellStyle name="Normal 18 2 6 4" xfId="16354" xr:uid="{00000000-0005-0000-0000-0000235A0000}"/>
    <cellStyle name="Normal 18 2 6 4 2" xfId="16355" xr:uid="{00000000-0005-0000-0000-0000245A0000}"/>
    <cellStyle name="Normal 18 2 6 4 2 2" xfId="16356" xr:uid="{00000000-0005-0000-0000-0000255A0000}"/>
    <cellStyle name="Normal 18 2 6 4 2 2 2" xfId="16357" xr:uid="{00000000-0005-0000-0000-0000265A0000}"/>
    <cellStyle name="Normal 18 2 6 4 2 2 3" xfId="16358" xr:uid="{00000000-0005-0000-0000-0000275A0000}"/>
    <cellStyle name="Normal 18 2 6 4 2 2 4" xfId="16359" xr:uid="{00000000-0005-0000-0000-0000285A0000}"/>
    <cellStyle name="Normal 18 2 6 4 2 2 5" xfId="16360" xr:uid="{00000000-0005-0000-0000-0000295A0000}"/>
    <cellStyle name="Normal 18 2 6 4 2 3" xfId="16361" xr:uid="{00000000-0005-0000-0000-00002A5A0000}"/>
    <cellStyle name="Normal 18 2 6 4 2 4" xfId="16362" xr:uid="{00000000-0005-0000-0000-00002B5A0000}"/>
    <cellStyle name="Normal 18 2 6 4 2 5" xfId="16363" xr:uid="{00000000-0005-0000-0000-00002C5A0000}"/>
    <cellStyle name="Normal 18 2 6 4 2 6" xfId="16364" xr:uid="{00000000-0005-0000-0000-00002D5A0000}"/>
    <cellStyle name="Normal 18 2 6 4 3" xfId="16365" xr:uid="{00000000-0005-0000-0000-00002E5A0000}"/>
    <cellStyle name="Normal 18 2 6 4 3 2" xfId="16366" xr:uid="{00000000-0005-0000-0000-00002F5A0000}"/>
    <cellStyle name="Normal 18 2 6 4 3 2 2" xfId="16367" xr:uid="{00000000-0005-0000-0000-0000305A0000}"/>
    <cellStyle name="Normal 18 2 6 4 3 2 3" xfId="16368" xr:uid="{00000000-0005-0000-0000-0000315A0000}"/>
    <cellStyle name="Normal 18 2 6 4 3 3" xfId="16369" xr:uid="{00000000-0005-0000-0000-0000325A0000}"/>
    <cellStyle name="Normal 18 2 6 4 3 4" xfId="16370" xr:uid="{00000000-0005-0000-0000-0000335A0000}"/>
    <cellStyle name="Normal 18 2 6 4 3 5" xfId="16371" xr:uid="{00000000-0005-0000-0000-0000345A0000}"/>
    <cellStyle name="Normal 18 2 6 4 3 6" xfId="16372" xr:uid="{00000000-0005-0000-0000-0000355A0000}"/>
    <cellStyle name="Normal 18 2 6 4 4" xfId="16373" xr:uid="{00000000-0005-0000-0000-0000365A0000}"/>
    <cellStyle name="Normal 18 2 6 4 4 2" xfId="16374" xr:uid="{00000000-0005-0000-0000-0000375A0000}"/>
    <cellStyle name="Normal 18 2 6 4 4 3" xfId="16375" xr:uid="{00000000-0005-0000-0000-0000385A0000}"/>
    <cellStyle name="Normal 18 2 6 4 5" xfId="16376" xr:uid="{00000000-0005-0000-0000-0000395A0000}"/>
    <cellStyle name="Normal 18 2 6 4 6" xfId="16377" xr:uid="{00000000-0005-0000-0000-00003A5A0000}"/>
    <cellStyle name="Normal 18 2 6 4 7" xfId="16378" xr:uid="{00000000-0005-0000-0000-00003B5A0000}"/>
    <cellStyle name="Normal 18 2 6 4 8" xfId="16379" xr:uid="{00000000-0005-0000-0000-00003C5A0000}"/>
    <cellStyle name="Normal 18 2 6 5" xfId="16380" xr:uid="{00000000-0005-0000-0000-00003D5A0000}"/>
    <cellStyle name="Normal 18 2 6 5 2" xfId="16381" xr:uid="{00000000-0005-0000-0000-00003E5A0000}"/>
    <cellStyle name="Normal 18 2 6 5 2 2" xfId="16382" xr:uid="{00000000-0005-0000-0000-00003F5A0000}"/>
    <cellStyle name="Normal 18 2 6 5 2 2 2" xfId="16383" xr:uid="{00000000-0005-0000-0000-0000405A0000}"/>
    <cellStyle name="Normal 18 2 6 5 2 2 3" xfId="16384" xr:uid="{00000000-0005-0000-0000-0000415A0000}"/>
    <cellStyle name="Normal 18 2 6 5 2 2 4" xfId="16385" xr:uid="{00000000-0005-0000-0000-0000425A0000}"/>
    <cellStyle name="Normal 18 2 6 5 2 2 5" xfId="16386" xr:uid="{00000000-0005-0000-0000-0000435A0000}"/>
    <cellStyle name="Normal 18 2 6 5 2 3" xfId="16387" xr:uid="{00000000-0005-0000-0000-0000445A0000}"/>
    <cellStyle name="Normal 18 2 6 5 2 4" xfId="16388" xr:uid="{00000000-0005-0000-0000-0000455A0000}"/>
    <cellStyle name="Normal 18 2 6 5 2 5" xfId="16389" xr:uid="{00000000-0005-0000-0000-0000465A0000}"/>
    <cellStyle name="Normal 18 2 6 5 2 6" xfId="16390" xr:uid="{00000000-0005-0000-0000-0000475A0000}"/>
    <cellStyle name="Normal 18 2 6 5 3" xfId="16391" xr:uid="{00000000-0005-0000-0000-0000485A0000}"/>
    <cellStyle name="Normal 18 2 6 5 3 2" xfId="16392" xr:uid="{00000000-0005-0000-0000-0000495A0000}"/>
    <cellStyle name="Normal 18 2 6 5 3 2 2" xfId="16393" xr:uid="{00000000-0005-0000-0000-00004A5A0000}"/>
    <cellStyle name="Normal 18 2 6 5 3 2 3" xfId="16394" xr:uid="{00000000-0005-0000-0000-00004B5A0000}"/>
    <cellStyle name="Normal 18 2 6 5 3 3" xfId="16395" xr:uid="{00000000-0005-0000-0000-00004C5A0000}"/>
    <cellStyle name="Normal 18 2 6 5 3 4" xfId="16396" xr:uid="{00000000-0005-0000-0000-00004D5A0000}"/>
    <cellStyle name="Normal 18 2 6 5 3 5" xfId="16397" xr:uid="{00000000-0005-0000-0000-00004E5A0000}"/>
    <cellStyle name="Normal 18 2 6 5 3 6" xfId="16398" xr:uid="{00000000-0005-0000-0000-00004F5A0000}"/>
    <cellStyle name="Normal 18 2 6 5 4" xfId="16399" xr:uid="{00000000-0005-0000-0000-0000505A0000}"/>
    <cellStyle name="Normal 18 2 6 5 4 2" xfId="16400" xr:uid="{00000000-0005-0000-0000-0000515A0000}"/>
    <cellStyle name="Normal 18 2 6 5 4 3" xfId="16401" xr:uid="{00000000-0005-0000-0000-0000525A0000}"/>
    <cellStyle name="Normal 18 2 6 5 5" xfId="16402" xr:uid="{00000000-0005-0000-0000-0000535A0000}"/>
    <cellStyle name="Normal 18 2 6 5 6" xfId="16403" xr:uid="{00000000-0005-0000-0000-0000545A0000}"/>
    <cellStyle name="Normal 18 2 6 5 7" xfId="16404" xr:uid="{00000000-0005-0000-0000-0000555A0000}"/>
    <cellStyle name="Normal 18 2 6 5 8" xfId="16405" xr:uid="{00000000-0005-0000-0000-0000565A0000}"/>
    <cellStyle name="Normal 18 2 6 6" xfId="16406" xr:uid="{00000000-0005-0000-0000-0000575A0000}"/>
    <cellStyle name="Normal 18 2 6 7" xfId="16407" xr:uid="{00000000-0005-0000-0000-0000585A0000}"/>
    <cellStyle name="Normal 18 2 7" xfId="16408" xr:uid="{00000000-0005-0000-0000-0000595A0000}"/>
    <cellStyle name="Normal 18 2 7 2" xfId="16409" xr:uid="{00000000-0005-0000-0000-00005A5A0000}"/>
    <cellStyle name="Normal 18 2 7 2 2" xfId="16410" xr:uid="{00000000-0005-0000-0000-00005B5A0000}"/>
    <cellStyle name="Normal 18 2 7 2 2 2" xfId="16411" xr:uid="{00000000-0005-0000-0000-00005C5A0000}"/>
    <cellStyle name="Normal 18 2 7 2 3" xfId="16412" xr:uid="{00000000-0005-0000-0000-00005D5A0000}"/>
    <cellStyle name="Normal 18 2 7 2 4" xfId="16413" xr:uid="{00000000-0005-0000-0000-00005E5A0000}"/>
    <cellStyle name="Normal 18 2 7 3" xfId="16414" xr:uid="{00000000-0005-0000-0000-00005F5A0000}"/>
    <cellStyle name="Normal 18 2 7 4" xfId="16415" xr:uid="{00000000-0005-0000-0000-0000605A0000}"/>
    <cellStyle name="Normal 18 2 7 4 2" xfId="16416" xr:uid="{00000000-0005-0000-0000-0000615A0000}"/>
    <cellStyle name="Normal 18 2 7 4 2 2" xfId="16417" xr:uid="{00000000-0005-0000-0000-0000625A0000}"/>
    <cellStyle name="Normal 18 2 7 4 2 2 2" xfId="16418" xr:uid="{00000000-0005-0000-0000-0000635A0000}"/>
    <cellStyle name="Normal 18 2 7 4 2 2 3" xfId="16419" xr:uid="{00000000-0005-0000-0000-0000645A0000}"/>
    <cellStyle name="Normal 18 2 7 4 2 2 4" xfId="16420" xr:uid="{00000000-0005-0000-0000-0000655A0000}"/>
    <cellStyle name="Normal 18 2 7 4 2 2 5" xfId="16421" xr:uid="{00000000-0005-0000-0000-0000665A0000}"/>
    <cellStyle name="Normal 18 2 7 4 2 3" xfId="16422" xr:uid="{00000000-0005-0000-0000-0000675A0000}"/>
    <cellStyle name="Normal 18 2 7 4 2 4" xfId="16423" xr:uid="{00000000-0005-0000-0000-0000685A0000}"/>
    <cellStyle name="Normal 18 2 7 4 2 5" xfId="16424" xr:uid="{00000000-0005-0000-0000-0000695A0000}"/>
    <cellStyle name="Normal 18 2 7 4 2 6" xfId="16425" xr:uid="{00000000-0005-0000-0000-00006A5A0000}"/>
    <cellStyle name="Normal 18 2 7 4 3" xfId="16426" xr:uid="{00000000-0005-0000-0000-00006B5A0000}"/>
    <cellStyle name="Normal 18 2 7 4 3 2" xfId="16427" xr:uid="{00000000-0005-0000-0000-00006C5A0000}"/>
    <cellStyle name="Normal 18 2 7 4 3 2 2" xfId="16428" xr:uid="{00000000-0005-0000-0000-00006D5A0000}"/>
    <cellStyle name="Normal 18 2 7 4 3 2 3" xfId="16429" xr:uid="{00000000-0005-0000-0000-00006E5A0000}"/>
    <cellStyle name="Normal 18 2 7 4 3 3" xfId="16430" xr:uid="{00000000-0005-0000-0000-00006F5A0000}"/>
    <cellStyle name="Normal 18 2 7 4 3 4" xfId="16431" xr:uid="{00000000-0005-0000-0000-0000705A0000}"/>
    <cellStyle name="Normal 18 2 7 4 3 5" xfId="16432" xr:uid="{00000000-0005-0000-0000-0000715A0000}"/>
    <cellStyle name="Normal 18 2 7 4 3 6" xfId="16433" xr:uid="{00000000-0005-0000-0000-0000725A0000}"/>
    <cellStyle name="Normal 18 2 7 4 4" xfId="16434" xr:uid="{00000000-0005-0000-0000-0000735A0000}"/>
    <cellStyle name="Normal 18 2 7 4 4 2" xfId="16435" xr:uid="{00000000-0005-0000-0000-0000745A0000}"/>
    <cellStyle name="Normal 18 2 7 4 4 3" xfId="16436" xr:uid="{00000000-0005-0000-0000-0000755A0000}"/>
    <cellStyle name="Normal 18 2 7 4 5" xfId="16437" xr:uid="{00000000-0005-0000-0000-0000765A0000}"/>
    <cellStyle name="Normal 18 2 7 4 6" xfId="16438" xr:uid="{00000000-0005-0000-0000-0000775A0000}"/>
    <cellStyle name="Normal 18 2 7 4 7" xfId="16439" xr:uid="{00000000-0005-0000-0000-0000785A0000}"/>
    <cellStyle name="Normal 18 2 7 4 8" xfId="16440" xr:uid="{00000000-0005-0000-0000-0000795A0000}"/>
    <cellStyle name="Normal 18 2 7 5" xfId="16441" xr:uid="{00000000-0005-0000-0000-00007A5A0000}"/>
    <cellStyle name="Normal 18 2 7 5 2" xfId="16442" xr:uid="{00000000-0005-0000-0000-00007B5A0000}"/>
    <cellStyle name="Normal 18 2 7 5 2 2" xfId="16443" xr:uid="{00000000-0005-0000-0000-00007C5A0000}"/>
    <cellStyle name="Normal 18 2 7 5 2 2 2" xfId="16444" xr:uid="{00000000-0005-0000-0000-00007D5A0000}"/>
    <cellStyle name="Normal 18 2 7 5 2 2 3" xfId="16445" xr:uid="{00000000-0005-0000-0000-00007E5A0000}"/>
    <cellStyle name="Normal 18 2 7 5 2 2 4" xfId="16446" xr:uid="{00000000-0005-0000-0000-00007F5A0000}"/>
    <cellStyle name="Normal 18 2 7 5 2 2 5" xfId="16447" xr:uid="{00000000-0005-0000-0000-0000805A0000}"/>
    <cellStyle name="Normal 18 2 7 5 2 3" xfId="16448" xr:uid="{00000000-0005-0000-0000-0000815A0000}"/>
    <cellStyle name="Normal 18 2 7 5 2 4" xfId="16449" xr:uid="{00000000-0005-0000-0000-0000825A0000}"/>
    <cellStyle name="Normal 18 2 7 5 2 5" xfId="16450" xr:uid="{00000000-0005-0000-0000-0000835A0000}"/>
    <cellStyle name="Normal 18 2 7 5 2 6" xfId="16451" xr:uid="{00000000-0005-0000-0000-0000845A0000}"/>
    <cellStyle name="Normal 18 2 7 5 3" xfId="16452" xr:uid="{00000000-0005-0000-0000-0000855A0000}"/>
    <cellStyle name="Normal 18 2 7 5 3 2" xfId="16453" xr:uid="{00000000-0005-0000-0000-0000865A0000}"/>
    <cellStyle name="Normal 18 2 7 5 3 2 2" xfId="16454" xr:uid="{00000000-0005-0000-0000-0000875A0000}"/>
    <cellStyle name="Normal 18 2 7 5 3 2 3" xfId="16455" xr:uid="{00000000-0005-0000-0000-0000885A0000}"/>
    <cellStyle name="Normal 18 2 7 5 3 3" xfId="16456" xr:uid="{00000000-0005-0000-0000-0000895A0000}"/>
    <cellStyle name="Normal 18 2 7 5 3 4" xfId="16457" xr:uid="{00000000-0005-0000-0000-00008A5A0000}"/>
    <cellStyle name="Normal 18 2 7 5 3 5" xfId="16458" xr:uid="{00000000-0005-0000-0000-00008B5A0000}"/>
    <cellStyle name="Normal 18 2 7 5 3 6" xfId="16459" xr:uid="{00000000-0005-0000-0000-00008C5A0000}"/>
    <cellStyle name="Normal 18 2 7 5 4" xfId="16460" xr:uid="{00000000-0005-0000-0000-00008D5A0000}"/>
    <cellStyle name="Normal 18 2 7 5 4 2" xfId="16461" xr:uid="{00000000-0005-0000-0000-00008E5A0000}"/>
    <cellStyle name="Normal 18 2 7 5 4 3" xfId="16462" xr:uid="{00000000-0005-0000-0000-00008F5A0000}"/>
    <cellStyle name="Normal 18 2 7 5 5" xfId="16463" xr:uid="{00000000-0005-0000-0000-0000905A0000}"/>
    <cellStyle name="Normal 18 2 7 5 6" xfId="16464" xr:uid="{00000000-0005-0000-0000-0000915A0000}"/>
    <cellStyle name="Normal 18 2 7 5 7" xfId="16465" xr:uid="{00000000-0005-0000-0000-0000925A0000}"/>
    <cellStyle name="Normal 18 2 7 5 8" xfId="16466" xr:uid="{00000000-0005-0000-0000-0000935A0000}"/>
    <cellStyle name="Normal 18 2 7 6" xfId="16467" xr:uid="{00000000-0005-0000-0000-0000945A0000}"/>
    <cellStyle name="Normal 18 2 7 7" xfId="16468" xr:uid="{00000000-0005-0000-0000-0000955A0000}"/>
    <cellStyle name="Normal 18 2 8" xfId="16469" xr:uid="{00000000-0005-0000-0000-0000965A0000}"/>
    <cellStyle name="Normal 18 2 8 2" xfId="16470" xr:uid="{00000000-0005-0000-0000-0000975A0000}"/>
    <cellStyle name="Normal 18 2 8 2 2" xfId="16471" xr:uid="{00000000-0005-0000-0000-0000985A0000}"/>
    <cellStyle name="Normal 18 2 8 2 2 2" xfId="16472" xr:uid="{00000000-0005-0000-0000-0000995A0000}"/>
    <cellStyle name="Normal 18 2 8 2 3" xfId="16473" xr:uid="{00000000-0005-0000-0000-00009A5A0000}"/>
    <cellStyle name="Normal 18 2 8 2 4" xfId="16474" xr:uid="{00000000-0005-0000-0000-00009B5A0000}"/>
    <cellStyle name="Normal 18 2 8 3" xfId="16475" xr:uid="{00000000-0005-0000-0000-00009C5A0000}"/>
    <cellStyle name="Normal 18 2 8 4" xfId="16476" xr:uid="{00000000-0005-0000-0000-00009D5A0000}"/>
    <cellStyle name="Normal 18 2 8 4 2" xfId="16477" xr:uid="{00000000-0005-0000-0000-00009E5A0000}"/>
    <cellStyle name="Normal 18 2 8 4 2 2" xfId="16478" xr:uid="{00000000-0005-0000-0000-00009F5A0000}"/>
    <cellStyle name="Normal 18 2 8 4 2 2 2" xfId="16479" xr:uid="{00000000-0005-0000-0000-0000A05A0000}"/>
    <cellStyle name="Normal 18 2 8 4 2 2 3" xfId="16480" xr:uid="{00000000-0005-0000-0000-0000A15A0000}"/>
    <cellStyle name="Normal 18 2 8 4 2 2 4" xfId="16481" xr:uid="{00000000-0005-0000-0000-0000A25A0000}"/>
    <cellStyle name="Normal 18 2 8 4 2 2 5" xfId="16482" xr:uid="{00000000-0005-0000-0000-0000A35A0000}"/>
    <cellStyle name="Normal 18 2 8 4 2 3" xfId="16483" xr:uid="{00000000-0005-0000-0000-0000A45A0000}"/>
    <cellStyle name="Normal 18 2 8 4 2 4" xfId="16484" xr:uid="{00000000-0005-0000-0000-0000A55A0000}"/>
    <cellStyle name="Normal 18 2 8 4 2 5" xfId="16485" xr:uid="{00000000-0005-0000-0000-0000A65A0000}"/>
    <cellStyle name="Normal 18 2 8 4 2 6" xfId="16486" xr:uid="{00000000-0005-0000-0000-0000A75A0000}"/>
    <cellStyle name="Normal 18 2 8 4 3" xfId="16487" xr:uid="{00000000-0005-0000-0000-0000A85A0000}"/>
    <cellStyle name="Normal 18 2 8 4 3 2" xfId="16488" xr:uid="{00000000-0005-0000-0000-0000A95A0000}"/>
    <cellStyle name="Normal 18 2 8 4 3 2 2" xfId="16489" xr:uid="{00000000-0005-0000-0000-0000AA5A0000}"/>
    <cellStyle name="Normal 18 2 8 4 3 2 3" xfId="16490" xr:uid="{00000000-0005-0000-0000-0000AB5A0000}"/>
    <cellStyle name="Normal 18 2 8 4 3 3" xfId="16491" xr:uid="{00000000-0005-0000-0000-0000AC5A0000}"/>
    <cellStyle name="Normal 18 2 8 4 3 4" xfId="16492" xr:uid="{00000000-0005-0000-0000-0000AD5A0000}"/>
    <cellStyle name="Normal 18 2 8 4 3 5" xfId="16493" xr:uid="{00000000-0005-0000-0000-0000AE5A0000}"/>
    <cellStyle name="Normal 18 2 8 4 3 6" xfId="16494" xr:uid="{00000000-0005-0000-0000-0000AF5A0000}"/>
    <cellStyle name="Normal 18 2 8 4 4" xfId="16495" xr:uid="{00000000-0005-0000-0000-0000B05A0000}"/>
    <cellStyle name="Normal 18 2 8 4 4 2" xfId="16496" xr:uid="{00000000-0005-0000-0000-0000B15A0000}"/>
    <cellStyle name="Normal 18 2 8 4 4 3" xfId="16497" xr:uid="{00000000-0005-0000-0000-0000B25A0000}"/>
    <cellStyle name="Normal 18 2 8 4 5" xfId="16498" xr:uid="{00000000-0005-0000-0000-0000B35A0000}"/>
    <cellStyle name="Normal 18 2 8 4 6" xfId="16499" xr:uid="{00000000-0005-0000-0000-0000B45A0000}"/>
    <cellStyle name="Normal 18 2 8 4 7" xfId="16500" xr:uid="{00000000-0005-0000-0000-0000B55A0000}"/>
    <cellStyle name="Normal 18 2 8 4 8" xfId="16501" xr:uid="{00000000-0005-0000-0000-0000B65A0000}"/>
    <cellStyle name="Normal 18 2 8 5" xfId="16502" xr:uid="{00000000-0005-0000-0000-0000B75A0000}"/>
    <cellStyle name="Normal 18 2 8 5 2" xfId="16503" xr:uid="{00000000-0005-0000-0000-0000B85A0000}"/>
    <cellStyle name="Normal 18 2 8 5 2 2" xfId="16504" xr:uid="{00000000-0005-0000-0000-0000B95A0000}"/>
    <cellStyle name="Normal 18 2 8 5 2 2 2" xfId="16505" xr:uid="{00000000-0005-0000-0000-0000BA5A0000}"/>
    <cellStyle name="Normal 18 2 8 5 2 2 3" xfId="16506" xr:uid="{00000000-0005-0000-0000-0000BB5A0000}"/>
    <cellStyle name="Normal 18 2 8 5 2 2 4" xfId="16507" xr:uid="{00000000-0005-0000-0000-0000BC5A0000}"/>
    <cellStyle name="Normal 18 2 8 5 2 2 5" xfId="16508" xr:uid="{00000000-0005-0000-0000-0000BD5A0000}"/>
    <cellStyle name="Normal 18 2 8 5 2 3" xfId="16509" xr:uid="{00000000-0005-0000-0000-0000BE5A0000}"/>
    <cellStyle name="Normal 18 2 8 5 2 4" xfId="16510" xr:uid="{00000000-0005-0000-0000-0000BF5A0000}"/>
    <cellStyle name="Normal 18 2 8 5 2 5" xfId="16511" xr:uid="{00000000-0005-0000-0000-0000C05A0000}"/>
    <cellStyle name="Normal 18 2 8 5 2 6" xfId="16512" xr:uid="{00000000-0005-0000-0000-0000C15A0000}"/>
    <cellStyle name="Normal 18 2 8 5 3" xfId="16513" xr:uid="{00000000-0005-0000-0000-0000C25A0000}"/>
    <cellStyle name="Normal 18 2 8 5 3 2" xfId="16514" xr:uid="{00000000-0005-0000-0000-0000C35A0000}"/>
    <cellStyle name="Normal 18 2 8 5 3 2 2" xfId="16515" xr:uid="{00000000-0005-0000-0000-0000C45A0000}"/>
    <cellStyle name="Normal 18 2 8 5 3 2 3" xfId="16516" xr:uid="{00000000-0005-0000-0000-0000C55A0000}"/>
    <cellStyle name="Normal 18 2 8 5 3 3" xfId="16517" xr:uid="{00000000-0005-0000-0000-0000C65A0000}"/>
    <cellStyle name="Normal 18 2 8 5 3 4" xfId="16518" xr:uid="{00000000-0005-0000-0000-0000C75A0000}"/>
    <cellStyle name="Normal 18 2 8 5 3 5" xfId="16519" xr:uid="{00000000-0005-0000-0000-0000C85A0000}"/>
    <cellStyle name="Normal 18 2 8 5 3 6" xfId="16520" xr:uid="{00000000-0005-0000-0000-0000C95A0000}"/>
    <cellStyle name="Normal 18 2 8 5 4" xfId="16521" xr:uid="{00000000-0005-0000-0000-0000CA5A0000}"/>
    <cellStyle name="Normal 18 2 8 5 4 2" xfId="16522" xr:uid="{00000000-0005-0000-0000-0000CB5A0000}"/>
    <cellStyle name="Normal 18 2 8 5 4 3" xfId="16523" xr:uid="{00000000-0005-0000-0000-0000CC5A0000}"/>
    <cellStyle name="Normal 18 2 8 5 5" xfId="16524" xr:uid="{00000000-0005-0000-0000-0000CD5A0000}"/>
    <cellStyle name="Normal 18 2 8 5 6" xfId="16525" xr:uid="{00000000-0005-0000-0000-0000CE5A0000}"/>
    <cellStyle name="Normal 18 2 8 5 7" xfId="16526" xr:uid="{00000000-0005-0000-0000-0000CF5A0000}"/>
    <cellStyle name="Normal 18 2 8 5 8" xfId="16527" xr:uid="{00000000-0005-0000-0000-0000D05A0000}"/>
    <cellStyle name="Normal 18 2 8 6" xfId="16528" xr:uid="{00000000-0005-0000-0000-0000D15A0000}"/>
    <cellStyle name="Normal 18 2 8 7" xfId="16529" xr:uid="{00000000-0005-0000-0000-0000D25A0000}"/>
    <cellStyle name="Normal 18 2 9" xfId="16530" xr:uid="{00000000-0005-0000-0000-0000D35A0000}"/>
    <cellStyle name="Normal 18 2 9 2" xfId="16531" xr:uid="{00000000-0005-0000-0000-0000D45A0000}"/>
    <cellStyle name="Normal 18 2 9 2 2" xfId="16532" xr:uid="{00000000-0005-0000-0000-0000D55A0000}"/>
    <cellStyle name="Normal 18 2 9 2 2 2" xfId="16533" xr:uid="{00000000-0005-0000-0000-0000D65A0000}"/>
    <cellStyle name="Normal 18 2 9 2 3" xfId="16534" xr:uid="{00000000-0005-0000-0000-0000D75A0000}"/>
    <cellStyle name="Normal 18 2 9 2 4" xfId="16535" xr:uid="{00000000-0005-0000-0000-0000D85A0000}"/>
    <cellStyle name="Normal 18 2 9 3" xfId="16536" xr:uid="{00000000-0005-0000-0000-0000D95A0000}"/>
    <cellStyle name="Normal 18 2 9 4" xfId="16537" xr:uid="{00000000-0005-0000-0000-0000DA5A0000}"/>
    <cellStyle name="Normal 18 2 9 4 2" xfId="16538" xr:uid="{00000000-0005-0000-0000-0000DB5A0000}"/>
    <cellStyle name="Normal 18 2 9 4 2 2" xfId="16539" xr:uid="{00000000-0005-0000-0000-0000DC5A0000}"/>
    <cellStyle name="Normal 18 2 9 4 2 2 2" xfId="16540" xr:uid="{00000000-0005-0000-0000-0000DD5A0000}"/>
    <cellStyle name="Normal 18 2 9 4 2 2 3" xfId="16541" xr:uid="{00000000-0005-0000-0000-0000DE5A0000}"/>
    <cellStyle name="Normal 18 2 9 4 2 2 4" xfId="16542" xr:uid="{00000000-0005-0000-0000-0000DF5A0000}"/>
    <cellStyle name="Normal 18 2 9 4 2 2 5" xfId="16543" xr:uid="{00000000-0005-0000-0000-0000E05A0000}"/>
    <cellStyle name="Normal 18 2 9 4 2 3" xfId="16544" xr:uid="{00000000-0005-0000-0000-0000E15A0000}"/>
    <cellStyle name="Normal 18 2 9 4 2 4" xfId="16545" xr:uid="{00000000-0005-0000-0000-0000E25A0000}"/>
    <cellStyle name="Normal 18 2 9 4 2 5" xfId="16546" xr:uid="{00000000-0005-0000-0000-0000E35A0000}"/>
    <cellStyle name="Normal 18 2 9 4 2 6" xfId="16547" xr:uid="{00000000-0005-0000-0000-0000E45A0000}"/>
    <cellStyle name="Normal 18 2 9 4 3" xfId="16548" xr:uid="{00000000-0005-0000-0000-0000E55A0000}"/>
    <cellStyle name="Normal 18 2 9 4 3 2" xfId="16549" xr:uid="{00000000-0005-0000-0000-0000E65A0000}"/>
    <cellStyle name="Normal 18 2 9 4 3 2 2" xfId="16550" xr:uid="{00000000-0005-0000-0000-0000E75A0000}"/>
    <cellStyle name="Normal 18 2 9 4 3 2 3" xfId="16551" xr:uid="{00000000-0005-0000-0000-0000E85A0000}"/>
    <cellStyle name="Normal 18 2 9 4 3 3" xfId="16552" xr:uid="{00000000-0005-0000-0000-0000E95A0000}"/>
    <cellStyle name="Normal 18 2 9 4 3 4" xfId="16553" xr:uid="{00000000-0005-0000-0000-0000EA5A0000}"/>
    <cellStyle name="Normal 18 2 9 4 3 5" xfId="16554" xr:uid="{00000000-0005-0000-0000-0000EB5A0000}"/>
    <cellStyle name="Normal 18 2 9 4 3 6" xfId="16555" xr:uid="{00000000-0005-0000-0000-0000EC5A0000}"/>
    <cellStyle name="Normal 18 2 9 4 4" xfId="16556" xr:uid="{00000000-0005-0000-0000-0000ED5A0000}"/>
    <cellStyle name="Normal 18 2 9 4 4 2" xfId="16557" xr:uid="{00000000-0005-0000-0000-0000EE5A0000}"/>
    <cellStyle name="Normal 18 2 9 4 4 3" xfId="16558" xr:uid="{00000000-0005-0000-0000-0000EF5A0000}"/>
    <cellStyle name="Normal 18 2 9 4 5" xfId="16559" xr:uid="{00000000-0005-0000-0000-0000F05A0000}"/>
    <cellStyle name="Normal 18 2 9 4 6" xfId="16560" xr:uid="{00000000-0005-0000-0000-0000F15A0000}"/>
    <cellStyle name="Normal 18 2 9 4 7" xfId="16561" xr:uid="{00000000-0005-0000-0000-0000F25A0000}"/>
    <cellStyle name="Normal 18 2 9 4 8" xfId="16562" xr:uid="{00000000-0005-0000-0000-0000F35A0000}"/>
    <cellStyle name="Normal 18 2 9 5" xfId="16563" xr:uid="{00000000-0005-0000-0000-0000F45A0000}"/>
    <cellStyle name="Normal 18 2 9 5 2" xfId="16564" xr:uid="{00000000-0005-0000-0000-0000F55A0000}"/>
    <cellStyle name="Normal 18 2 9 5 2 2" xfId="16565" xr:uid="{00000000-0005-0000-0000-0000F65A0000}"/>
    <cellStyle name="Normal 18 2 9 5 2 2 2" xfId="16566" xr:uid="{00000000-0005-0000-0000-0000F75A0000}"/>
    <cellStyle name="Normal 18 2 9 5 2 2 3" xfId="16567" xr:uid="{00000000-0005-0000-0000-0000F85A0000}"/>
    <cellStyle name="Normal 18 2 9 5 2 2 4" xfId="16568" xr:uid="{00000000-0005-0000-0000-0000F95A0000}"/>
    <cellStyle name="Normal 18 2 9 5 2 2 5" xfId="16569" xr:uid="{00000000-0005-0000-0000-0000FA5A0000}"/>
    <cellStyle name="Normal 18 2 9 5 2 3" xfId="16570" xr:uid="{00000000-0005-0000-0000-0000FB5A0000}"/>
    <cellStyle name="Normal 18 2 9 5 2 4" xfId="16571" xr:uid="{00000000-0005-0000-0000-0000FC5A0000}"/>
    <cellStyle name="Normal 18 2 9 5 2 5" xfId="16572" xr:uid="{00000000-0005-0000-0000-0000FD5A0000}"/>
    <cellStyle name="Normal 18 2 9 5 2 6" xfId="16573" xr:uid="{00000000-0005-0000-0000-0000FE5A0000}"/>
    <cellStyle name="Normal 18 2 9 5 3" xfId="16574" xr:uid="{00000000-0005-0000-0000-0000FF5A0000}"/>
    <cellStyle name="Normal 18 2 9 5 3 2" xfId="16575" xr:uid="{00000000-0005-0000-0000-0000005B0000}"/>
    <cellStyle name="Normal 18 2 9 5 3 2 2" xfId="16576" xr:uid="{00000000-0005-0000-0000-0000015B0000}"/>
    <cellStyle name="Normal 18 2 9 5 3 2 3" xfId="16577" xr:uid="{00000000-0005-0000-0000-0000025B0000}"/>
    <cellStyle name="Normal 18 2 9 5 3 3" xfId="16578" xr:uid="{00000000-0005-0000-0000-0000035B0000}"/>
    <cellStyle name="Normal 18 2 9 5 3 4" xfId="16579" xr:uid="{00000000-0005-0000-0000-0000045B0000}"/>
    <cellStyle name="Normal 18 2 9 5 3 5" xfId="16580" xr:uid="{00000000-0005-0000-0000-0000055B0000}"/>
    <cellStyle name="Normal 18 2 9 5 3 6" xfId="16581" xr:uid="{00000000-0005-0000-0000-0000065B0000}"/>
    <cellStyle name="Normal 18 2 9 5 4" xfId="16582" xr:uid="{00000000-0005-0000-0000-0000075B0000}"/>
    <cellStyle name="Normal 18 2 9 5 4 2" xfId="16583" xr:uid="{00000000-0005-0000-0000-0000085B0000}"/>
    <cellStyle name="Normal 18 2 9 5 4 3" xfId="16584" xr:uid="{00000000-0005-0000-0000-0000095B0000}"/>
    <cellStyle name="Normal 18 2 9 5 5" xfId="16585" xr:uid="{00000000-0005-0000-0000-00000A5B0000}"/>
    <cellStyle name="Normal 18 2 9 5 6" xfId="16586" xr:uid="{00000000-0005-0000-0000-00000B5B0000}"/>
    <cellStyle name="Normal 18 2 9 5 7" xfId="16587" xr:uid="{00000000-0005-0000-0000-00000C5B0000}"/>
    <cellStyle name="Normal 18 2 9 5 8" xfId="16588" xr:uid="{00000000-0005-0000-0000-00000D5B0000}"/>
    <cellStyle name="Normal 18 2 9 6" xfId="16589" xr:uid="{00000000-0005-0000-0000-00000E5B0000}"/>
    <cellStyle name="Normal 18 2 9 7" xfId="16590" xr:uid="{00000000-0005-0000-0000-00000F5B0000}"/>
    <cellStyle name="Normal 18 20" xfId="16591" xr:uid="{00000000-0005-0000-0000-0000105B0000}"/>
    <cellStyle name="Normal 18 20 2" xfId="16592" xr:uid="{00000000-0005-0000-0000-0000115B0000}"/>
    <cellStyle name="Normal 18 20 2 2" xfId="16593" xr:uid="{00000000-0005-0000-0000-0000125B0000}"/>
    <cellStyle name="Normal 18 20 2 2 2" xfId="16594" xr:uid="{00000000-0005-0000-0000-0000135B0000}"/>
    <cellStyle name="Normal 18 20 2 3" xfId="16595" xr:uid="{00000000-0005-0000-0000-0000145B0000}"/>
    <cellStyle name="Normal 18 20 2 4" xfId="16596" xr:uid="{00000000-0005-0000-0000-0000155B0000}"/>
    <cellStyle name="Normal 18 20 3" xfId="16597" xr:uid="{00000000-0005-0000-0000-0000165B0000}"/>
    <cellStyle name="Normal 18 20 4" xfId="16598" xr:uid="{00000000-0005-0000-0000-0000175B0000}"/>
    <cellStyle name="Normal 18 20 4 2" xfId="16599" xr:uid="{00000000-0005-0000-0000-0000185B0000}"/>
    <cellStyle name="Normal 18 20 4 2 2" xfId="16600" xr:uid="{00000000-0005-0000-0000-0000195B0000}"/>
    <cellStyle name="Normal 18 20 4 2 2 2" xfId="16601" xr:uid="{00000000-0005-0000-0000-00001A5B0000}"/>
    <cellStyle name="Normal 18 20 4 2 2 3" xfId="16602" xr:uid="{00000000-0005-0000-0000-00001B5B0000}"/>
    <cellStyle name="Normal 18 20 4 2 2 4" xfId="16603" xr:uid="{00000000-0005-0000-0000-00001C5B0000}"/>
    <cellStyle name="Normal 18 20 4 2 2 5" xfId="16604" xr:uid="{00000000-0005-0000-0000-00001D5B0000}"/>
    <cellStyle name="Normal 18 20 4 2 3" xfId="16605" xr:uid="{00000000-0005-0000-0000-00001E5B0000}"/>
    <cellStyle name="Normal 18 20 4 2 4" xfId="16606" xr:uid="{00000000-0005-0000-0000-00001F5B0000}"/>
    <cellStyle name="Normal 18 20 4 2 5" xfId="16607" xr:uid="{00000000-0005-0000-0000-0000205B0000}"/>
    <cellStyle name="Normal 18 20 4 2 6" xfId="16608" xr:uid="{00000000-0005-0000-0000-0000215B0000}"/>
    <cellStyle name="Normal 18 20 4 3" xfId="16609" xr:uid="{00000000-0005-0000-0000-0000225B0000}"/>
    <cellStyle name="Normal 18 20 4 3 2" xfId="16610" xr:uid="{00000000-0005-0000-0000-0000235B0000}"/>
    <cellStyle name="Normal 18 20 4 3 2 2" xfId="16611" xr:uid="{00000000-0005-0000-0000-0000245B0000}"/>
    <cellStyle name="Normal 18 20 4 3 2 3" xfId="16612" xr:uid="{00000000-0005-0000-0000-0000255B0000}"/>
    <cellStyle name="Normal 18 20 4 3 3" xfId="16613" xr:uid="{00000000-0005-0000-0000-0000265B0000}"/>
    <cellStyle name="Normal 18 20 4 3 4" xfId="16614" xr:uid="{00000000-0005-0000-0000-0000275B0000}"/>
    <cellStyle name="Normal 18 20 4 3 5" xfId="16615" xr:uid="{00000000-0005-0000-0000-0000285B0000}"/>
    <cellStyle name="Normal 18 20 4 3 6" xfId="16616" xr:uid="{00000000-0005-0000-0000-0000295B0000}"/>
    <cellStyle name="Normal 18 20 4 4" xfId="16617" xr:uid="{00000000-0005-0000-0000-00002A5B0000}"/>
    <cellStyle name="Normal 18 20 4 4 2" xfId="16618" xr:uid="{00000000-0005-0000-0000-00002B5B0000}"/>
    <cellStyle name="Normal 18 20 4 4 3" xfId="16619" xr:uid="{00000000-0005-0000-0000-00002C5B0000}"/>
    <cellStyle name="Normal 18 20 4 5" xfId="16620" xr:uid="{00000000-0005-0000-0000-00002D5B0000}"/>
    <cellStyle name="Normal 18 20 4 6" xfId="16621" xr:uid="{00000000-0005-0000-0000-00002E5B0000}"/>
    <cellStyle name="Normal 18 20 4 7" xfId="16622" xr:uid="{00000000-0005-0000-0000-00002F5B0000}"/>
    <cellStyle name="Normal 18 20 4 8" xfId="16623" xr:uid="{00000000-0005-0000-0000-0000305B0000}"/>
    <cellStyle name="Normal 18 20 5" xfId="16624" xr:uid="{00000000-0005-0000-0000-0000315B0000}"/>
    <cellStyle name="Normal 18 20 5 2" xfId="16625" xr:uid="{00000000-0005-0000-0000-0000325B0000}"/>
    <cellStyle name="Normal 18 20 5 2 2" xfId="16626" xr:uid="{00000000-0005-0000-0000-0000335B0000}"/>
    <cellStyle name="Normal 18 20 5 2 2 2" xfId="16627" xr:uid="{00000000-0005-0000-0000-0000345B0000}"/>
    <cellStyle name="Normal 18 20 5 2 2 3" xfId="16628" xr:uid="{00000000-0005-0000-0000-0000355B0000}"/>
    <cellStyle name="Normal 18 20 5 2 2 4" xfId="16629" xr:uid="{00000000-0005-0000-0000-0000365B0000}"/>
    <cellStyle name="Normal 18 20 5 2 2 5" xfId="16630" xr:uid="{00000000-0005-0000-0000-0000375B0000}"/>
    <cellStyle name="Normal 18 20 5 2 3" xfId="16631" xr:uid="{00000000-0005-0000-0000-0000385B0000}"/>
    <cellStyle name="Normal 18 20 5 2 4" xfId="16632" xr:uid="{00000000-0005-0000-0000-0000395B0000}"/>
    <cellStyle name="Normal 18 20 5 2 5" xfId="16633" xr:uid="{00000000-0005-0000-0000-00003A5B0000}"/>
    <cellStyle name="Normal 18 20 5 2 6" xfId="16634" xr:uid="{00000000-0005-0000-0000-00003B5B0000}"/>
    <cellStyle name="Normal 18 20 5 3" xfId="16635" xr:uid="{00000000-0005-0000-0000-00003C5B0000}"/>
    <cellStyle name="Normal 18 20 5 3 2" xfId="16636" xr:uid="{00000000-0005-0000-0000-00003D5B0000}"/>
    <cellStyle name="Normal 18 20 5 3 2 2" xfId="16637" xr:uid="{00000000-0005-0000-0000-00003E5B0000}"/>
    <cellStyle name="Normal 18 20 5 3 2 3" xfId="16638" xr:uid="{00000000-0005-0000-0000-00003F5B0000}"/>
    <cellStyle name="Normal 18 20 5 3 3" xfId="16639" xr:uid="{00000000-0005-0000-0000-0000405B0000}"/>
    <cellStyle name="Normal 18 20 5 3 4" xfId="16640" xr:uid="{00000000-0005-0000-0000-0000415B0000}"/>
    <cellStyle name="Normal 18 20 5 3 5" xfId="16641" xr:uid="{00000000-0005-0000-0000-0000425B0000}"/>
    <cellStyle name="Normal 18 20 5 3 6" xfId="16642" xr:uid="{00000000-0005-0000-0000-0000435B0000}"/>
    <cellStyle name="Normal 18 20 5 4" xfId="16643" xr:uid="{00000000-0005-0000-0000-0000445B0000}"/>
    <cellStyle name="Normal 18 20 5 4 2" xfId="16644" xr:uid="{00000000-0005-0000-0000-0000455B0000}"/>
    <cellStyle name="Normal 18 20 5 4 3" xfId="16645" xr:uid="{00000000-0005-0000-0000-0000465B0000}"/>
    <cellStyle name="Normal 18 20 5 5" xfId="16646" xr:uid="{00000000-0005-0000-0000-0000475B0000}"/>
    <cellStyle name="Normal 18 20 5 6" xfId="16647" xr:uid="{00000000-0005-0000-0000-0000485B0000}"/>
    <cellStyle name="Normal 18 20 5 7" xfId="16648" xr:uid="{00000000-0005-0000-0000-0000495B0000}"/>
    <cellStyle name="Normal 18 20 5 8" xfId="16649" xr:uid="{00000000-0005-0000-0000-00004A5B0000}"/>
    <cellStyle name="Normal 18 20 6" xfId="16650" xr:uid="{00000000-0005-0000-0000-00004B5B0000}"/>
    <cellStyle name="Normal 18 20 7" xfId="16651" xr:uid="{00000000-0005-0000-0000-00004C5B0000}"/>
    <cellStyle name="Normal 18 21" xfId="16652" xr:uid="{00000000-0005-0000-0000-00004D5B0000}"/>
    <cellStyle name="Normal 18 21 2" xfId="16653" xr:uid="{00000000-0005-0000-0000-00004E5B0000}"/>
    <cellStyle name="Normal 18 21 2 2" xfId="16654" xr:uid="{00000000-0005-0000-0000-00004F5B0000}"/>
    <cellStyle name="Normal 18 21 2 2 2" xfId="16655" xr:uid="{00000000-0005-0000-0000-0000505B0000}"/>
    <cellStyle name="Normal 18 21 2 3" xfId="16656" xr:uid="{00000000-0005-0000-0000-0000515B0000}"/>
    <cellStyle name="Normal 18 21 2 4" xfId="16657" xr:uid="{00000000-0005-0000-0000-0000525B0000}"/>
    <cellStyle name="Normal 18 21 3" xfId="16658" xr:uid="{00000000-0005-0000-0000-0000535B0000}"/>
    <cellStyle name="Normal 18 21 4" xfId="16659" xr:uid="{00000000-0005-0000-0000-0000545B0000}"/>
    <cellStyle name="Normal 18 21 4 2" xfId="16660" xr:uid="{00000000-0005-0000-0000-0000555B0000}"/>
    <cellStyle name="Normal 18 21 4 2 2" xfId="16661" xr:uid="{00000000-0005-0000-0000-0000565B0000}"/>
    <cellStyle name="Normal 18 21 4 2 2 2" xfId="16662" xr:uid="{00000000-0005-0000-0000-0000575B0000}"/>
    <cellStyle name="Normal 18 21 4 2 2 3" xfId="16663" xr:uid="{00000000-0005-0000-0000-0000585B0000}"/>
    <cellStyle name="Normal 18 21 4 2 2 4" xfId="16664" xr:uid="{00000000-0005-0000-0000-0000595B0000}"/>
    <cellStyle name="Normal 18 21 4 2 2 5" xfId="16665" xr:uid="{00000000-0005-0000-0000-00005A5B0000}"/>
    <cellStyle name="Normal 18 21 4 2 3" xfId="16666" xr:uid="{00000000-0005-0000-0000-00005B5B0000}"/>
    <cellStyle name="Normal 18 21 4 2 4" xfId="16667" xr:uid="{00000000-0005-0000-0000-00005C5B0000}"/>
    <cellStyle name="Normal 18 21 4 2 5" xfId="16668" xr:uid="{00000000-0005-0000-0000-00005D5B0000}"/>
    <cellStyle name="Normal 18 21 4 2 6" xfId="16669" xr:uid="{00000000-0005-0000-0000-00005E5B0000}"/>
    <cellStyle name="Normal 18 21 4 3" xfId="16670" xr:uid="{00000000-0005-0000-0000-00005F5B0000}"/>
    <cellStyle name="Normal 18 21 4 3 2" xfId="16671" xr:uid="{00000000-0005-0000-0000-0000605B0000}"/>
    <cellStyle name="Normal 18 21 4 3 2 2" xfId="16672" xr:uid="{00000000-0005-0000-0000-0000615B0000}"/>
    <cellStyle name="Normal 18 21 4 3 2 3" xfId="16673" xr:uid="{00000000-0005-0000-0000-0000625B0000}"/>
    <cellStyle name="Normal 18 21 4 3 3" xfId="16674" xr:uid="{00000000-0005-0000-0000-0000635B0000}"/>
    <cellStyle name="Normal 18 21 4 3 4" xfId="16675" xr:uid="{00000000-0005-0000-0000-0000645B0000}"/>
    <cellStyle name="Normal 18 21 4 3 5" xfId="16676" xr:uid="{00000000-0005-0000-0000-0000655B0000}"/>
    <cellStyle name="Normal 18 21 4 3 6" xfId="16677" xr:uid="{00000000-0005-0000-0000-0000665B0000}"/>
    <cellStyle name="Normal 18 21 4 4" xfId="16678" xr:uid="{00000000-0005-0000-0000-0000675B0000}"/>
    <cellStyle name="Normal 18 21 4 4 2" xfId="16679" xr:uid="{00000000-0005-0000-0000-0000685B0000}"/>
    <cellStyle name="Normal 18 21 4 4 3" xfId="16680" xr:uid="{00000000-0005-0000-0000-0000695B0000}"/>
    <cellStyle name="Normal 18 21 4 5" xfId="16681" xr:uid="{00000000-0005-0000-0000-00006A5B0000}"/>
    <cellStyle name="Normal 18 21 4 6" xfId="16682" xr:uid="{00000000-0005-0000-0000-00006B5B0000}"/>
    <cellStyle name="Normal 18 21 4 7" xfId="16683" xr:uid="{00000000-0005-0000-0000-00006C5B0000}"/>
    <cellStyle name="Normal 18 21 4 8" xfId="16684" xr:uid="{00000000-0005-0000-0000-00006D5B0000}"/>
    <cellStyle name="Normal 18 21 5" xfId="16685" xr:uid="{00000000-0005-0000-0000-00006E5B0000}"/>
    <cellStyle name="Normal 18 21 5 2" xfId="16686" xr:uid="{00000000-0005-0000-0000-00006F5B0000}"/>
    <cellStyle name="Normal 18 21 5 2 2" xfId="16687" xr:uid="{00000000-0005-0000-0000-0000705B0000}"/>
    <cellStyle name="Normal 18 21 5 2 2 2" xfId="16688" xr:uid="{00000000-0005-0000-0000-0000715B0000}"/>
    <cellStyle name="Normal 18 21 5 2 2 3" xfId="16689" xr:uid="{00000000-0005-0000-0000-0000725B0000}"/>
    <cellStyle name="Normal 18 21 5 2 2 4" xfId="16690" xr:uid="{00000000-0005-0000-0000-0000735B0000}"/>
    <cellStyle name="Normal 18 21 5 2 2 5" xfId="16691" xr:uid="{00000000-0005-0000-0000-0000745B0000}"/>
    <cellStyle name="Normal 18 21 5 2 3" xfId="16692" xr:uid="{00000000-0005-0000-0000-0000755B0000}"/>
    <cellStyle name="Normal 18 21 5 2 4" xfId="16693" xr:uid="{00000000-0005-0000-0000-0000765B0000}"/>
    <cellStyle name="Normal 18 21 5 2 5" xfId="16694" xr:uid="{00000000-0005-0000-0000-0000775B0000}"/>
    <cellStyle name="Normal 18 21 5 2 6" xfId="16695" xr:uid="{00000000-0005-0000-0000-0000785B0000}"/>
    <cellStyle name="Normal 18 21 5 3" xfId="16696" xr:uid="{00000000-0005-0000-0000-0000795B0000}"/>
    <cellStyle name="Normal 18 21 5 3 2" xfId="16697" xr:uid="{00000000-0005-0000-0000-00007A5B0000}"/>
    <cellStyle name="Normal 18 21 5 3 2 2" xfId="16698" xr:uid="{00000000-0005-0000-0000-00007B5B0000}"/>
    <cellStyle name="Normal 18 21 5 3 2 3" xfId="16699" xr:uid="{00000000-0005-0000-0000-00007C5B0000}"/>
    <cellStyle name="Normal 18 21 5 3 3" xfId="16700" xr:uid="{00000000-0005-0000-0000-00007D5B0000}"/>
    <cellStyle name="Normal 18 21 5 3 4" xfId="16701" xr:uid="{00000000-0005-0000-0000-00007E5B0000}"/>
    <cellStyle name="Normal 18 21 5 3 5" xfId="16702" xr:uid="{00000000-0005-0000-0000-00007F5B0000}"/>
    <cellStyle name="Normal 18 21 5 3 6" xfId="16703" xr:uid="{00000000-0005-0000-0000-0000805B0000}"/>
    <cellStyle name="Normal 18 21 5 4" xfId="16704" xr:uid="{00000000-0005-0000-0000-0000815B0000}"/>
    <cellStyle name="Normal 18 21 5 4 2" xfId="16705" xr:uid="{00000000-0005-0000-0000-0000825B0000}"/>
    <cellStyle name="Normal 18 21 5 4 3" xfId="16706" xr:uid="{00000000-0005-0000-0000-0000835B0000}"/>
    <cellStyle name="Normal 18 21 5 5" xfId="16707" xr:uid="{00000000-0005-0000-0000-0000845B0000}"/>
    <cellStyle name="Normal 18 21 5 6" xfId="16708" xr:uid="{00000000-0005-0000-0000-0000855B0000}"/>
    <cellStyle name="Normal 18 21 5 7" xfId="16709" xr:uid="{00000000-0005-0000-0000-0000865B0000}"/>
    <cellStyle name="Normal 18 21 5 8" xfId="16710" xr:uid="{00000000-0005-0000-0000-0000875B0000}"/>
    <cellStyle name="Normal 18 21 6" xfId="16711" xr:uid="{00000000-0005-0000-0000-0000885B0000}"/>
    <cellStyle name="Normal 18 21 7" xfId="16712" xr:uid="{00000000-0005-0000-0000-0000895B0000}"/>
    <cellStyle name="Normal 18 22" xfId="16713" xr:uid="{00000000-0005-0000-0000-00008A5B0000}"/>
    <cellStyle name="Normal 18 22 2" xfId="16714" xr:uid="{00000000-0005-0000-0000-00008B5B0000}"/>
    <cellStyle name="Normal 18 22 2 2" xfId="16715" xr:uid="{00000000-0005-0000-0000-00008C5B0000}"/>
    <cellStyle name="Normal 18 22 2 2 2" xfId="16716" xr:uid="{00000000-0005-0000-0000-00008D5B0000}"/>
    <cellStyle name="Normal 18 22 2 3" xfId="16717" xr:uid="{00000000-0005-0000-0000-00008E5B0000}"/>
    <cellStyle name="Normal 18 22 2 4" xfId="16718" xr:uid="{00000000-0005-0000-0000-00008F5B0000}"/>
    <cellStyle name="Normal 18 22 3" xfId="16719" xr:uid="{00000000-0005-0000-0000-0000905B0000}"/>
    <cellStyle name="Normal 18 22 4" xfId="16720" xr:uid="{00000000-0005-0000-0000-0000915B0000}"/>
    <cellStyle name="Normal 18 22 4 2" xfId="16721" xr:uid="{00000000-0005-0000-0000-0000925B0000}"/>
    <cellStyle name="Normal 18 22 4 2 2" xfId="16722" xr:uid="{00000000-0005-0000-0000-0000935B0000}"/>
    <cellStyle name="Normal 18 22 4 2 2 2" xfId="16723" xr:uid="{00000000-0005-0000-0000-0000945B0000}"/>
    <cellStyle name="Normal 18 22 4 2 2 3" xfId="16724" xr:uid="{00000000-0005-0000-0000-0000955B0000}"/>
    <cellStyle name="Normal 18 22 4 2 2 4" xfId="16725" xr:uid="{00000000-0005-0000-0000-0000965B0000}"/>
    <cellStyle name="Normal 18 22 4 2 2 5" xfId="16726" xr:uid="{00000000-0005-0000-0000-0000975B0000}"/>
    <cellStyle name="Normal 18 22 4 2 3" xfId="16727" xr:uid="{00000000-0005-0000-0000-0000985B0000}"/>
    <cellStyle name="Normal 18 22 4 2 4" xfId="16728" xr:uid="{00000000-0005-0000-0000-0000995B0000}"/>
    <cellStyle name="Normal 18 22 4 2 5" xfId="16729" xr:uid="{00000000-0005-0000-0000-00009A5B0000}"/>
    <cellStyle name="Normal 18 22 4 2 6" xfId="16730" xr:uid="{00000000-0005-0000-0000-00009B5B0000}"/>
    <cellStyle name="Normal 18 22 4 3" xfId="16731" xr:uid="{00000000-0005-0000-0000-00009C5B0000}"/>
    <cellStyle name="Normal 18 22 4 3 2" xfId="16732" xr:uid="{00000000-0005-0000-0000-00009D5B0000}"/>
    <cellStyle name="Normal 18 22 4 3 2 2" xfId="16733" xr:uid="{00000000-0005-0000-0000-00009E5B0000}"/>
    <cellStyle name="Normal 18 22 4 3 2 3" xfId="16734" xr:uid="{00000000-0005-0000-0000-00009F5B0000}"/>
    <cellStyle name="Normal 18 22 4 3 3" xfId="16735" xr:uid="{00000000-0005-0000-0000-0000A05B0000}"/>
    <cellStyle name="Normal 18 22 4 3 4" xfId="16736" xr:uid="{00000000-0005-0000-0000-0000A15B0000}"/>
    <cellStyle name="Normal 18 22 4 3 5" xfId="16737" xr:uid="{00000000-0005-0000-0000-0000A25B0000}"/>
    <cellStyle name="Normal 18 22 4 3 6" xfId="16738" xr:uid="{00000000-0005-0000-0000-0000A35B0000}"/>
    <cellStyle name="Normal 18 22 4 4" xfId="16739" xr:uid="{00000000-0005-0000-0000-0000A45B0000}"/>
    <cellStyle name="Normal 18 22 4 4 2" xfId="16740" xr:uid="{00000000-0005-0000-0000-0000A55B0000}"/>
    <cellStyle name="Normal 18 22 4 4 3" xfId="16741" xr:uid="{00000000-0005-0000-0000-0000A65B0000}"/>
    <cellStyle name="Normal 18 22 4 5" xfId="16742" xr:uid="{00000000-0005-0000-0000-0000A75B0000}"/>
    <cellStyle name="Normal 18 22 4 6" xfId="16743" xr:uid="{00000000-0005-0000-0000-0000A85B0000}"/>
    <cellStyle name="Normal 18 22 4 7" xfId="16744" xr:uid="{00000000-0005-0000-0000-0000A95B0000}"/>
    <cellStyle name="Normal 18 22 4 8" xfId="16745" xr:uid="{00000000-0005-0000-0000-0000AA5B0000}"/>
    <cellStyle name="Normal 18 22 5" xfId="16746" xr:uid="{00000000-0005-0000-0000-0000AB5B0000}"/>
    <cellStyle name="Normal 18 22 5 2" xfId="16747" xr:uid="{00000000-0005-0000-0000-0000AC5B0000}"/>
    <cellStyle name="Normal 18 22 5 2 2" xfId="16748" xr:uid="{00000000-0005-0000-0000-0000AD5B0000}"/>
    <cellStyle name="Normal 18 22 5 2 2 2" xfId="16749" xr:uid="{00000000-0005-0000-0000-0000AE5B0000}"/>
    <cellStyle name="Normal 18 22 5 2 2 3" xfId="16750" xr:uid="{00000000-0005-0000-0000-0000AF5B0000}"/>
    <cellStyle name="Normal 18 22 5 2 2 4" xfId="16751" xr:uid="{00000000-0005-0000-0000-0000B05B0000}"/>
    <cellStyle name="Normal 18 22 5 2 2 5" xfId="16752" xr:uid="{00000000-0005-0000-0000-0000B15B0000}"/>
    <cellStyle name="Normal 18 22 5 2 3" xfId="16753" xr:uid="{00000000-0005-0000-0000-0000B25B0000}"/>
    <cellStyle name="Normal 18 22 5 2 4" xfId="16754" xr:uid="{00000000-0005-0000-0000-0000B35B0000}"/>
    <cellStyle name="Normal 18 22 5 2 5" xfId="16755" xr:uid="{00000000-0005-0000-0000-0000B45B0000}"/>
    <cellStyle name="Normal 18 22 5 2 6" xfId="16756" xr:uid="{00000000-0005-0000-0000-0000B55B0000}"/>
    <cellStyle name="Normal 18 22 5 3" xfId="16757" xr:uid="{00000000-0005-0000-0000-0000B65B0000}"/>
    <cellStyle name="Normal 18 22 5 3 2" xfId="16758" xr:uid="{00000000-0005-0000-0000-0000B75B0000}"/>
    <cellStyle name="Normal 18 22 5 3 2 2" xfId="16759" xr:uid="{00000000-0005-0000-0000-0000B85B0000}"/>
    <cellStyle name="Normal 18 22 5 3 2 3" xfId="16760" xr:uid="{00000000-0005-0000-0000-0000B95B0000}"/>
    <cellStyle name="Normal 18 22 5 3 3" xfId="16761" xr:uid="{00000000-0005-0000-0000-0000BA5B0000}"/>
    <cellStyle name="Normal 18 22 5 3 4" xfId="16762" xr:uid="{00000000-0005-0000-0000-0000BB5B0000}"/>
    <cellStyle name="Normal 18 22 5 3 5" xfId="16763" xr:uid="{00000000-0005-0000-0000-0000BC5B0000}"/>
    <cellStyle name="Normal 18 22 5 3 6" xfId="16764" xr:uid="{00000000-0005-0000-0000-0000BD5B0000}"/>
    <cellStyle name="Normal 18 22 5 4" xfId="16765" xr:uid="{00000000-0005-0000-0000-0000BE5B0000}"/>
    <cellStyle name="Normal 18 22 5 4 2" xfId="16766" xr:uid="{00000000-0005-0000-0000-0000BF5B0000}"/>
    <cellStyle name="Normal 18 22 5 4 3" xfId="16767" xr:uid="{00000000-0005-0000-0000-0000C05B0000}"/>
    <cellStyle name="Normal 18 22 5 5" xfId="16768" xr:uid="{00000000-0005-0000-0000-0000C15B0000}"/>
    <cellStyle name="Normal 18 22 5 6" xfId="16769" xr:uid="{00000000-0005-0000-0000-0000C25B0000}"/>
    <cellStyle name="Normal 18 22 5 7" xfId="16770" xr:uid="{00000000-0005-0000-0000-0000C35B0000}"/>
    <cellStyle name="Normal 18 22 5 8" xfId="16771" xr:uid="{00000000-0005-0000-0000-0000C45B0000}"/>
    <cellStyle name="Normal 18 22 6" xfId="16772" xr:uid="{00000000-0005-0000-0000-0000C55B0000}"/>
    <cellStyle name="Normal 18 22 7" xfId="16773" xr:uid="{00000000-0005-0000-0000-0000C65B0000}"/>
    <cellStyle name="Normal 18 23" xfId="16774" xr:uid="{00000000-0005-0000-0000-0000C75B0000}"/>
    <cellStyle name="Normal 18 23 2" xfId="16775" xr:uid="{00000000-0005-0000-0000-0000C85B0000}"/>
    <cellStyle name="Normal 18 23 2 2" xfId="16776" xr:uid="{00000000-0005-0000-0000-0000C95B0000}"/>
    <cellStyle name="Normal 18 23 2 2 2" xfId="16777" xr:uid="{00000000-0005-0000-0000-0000CA5B0000}"/>
    <cellStyle name="Normal 18 23 2 3" xfId="16778" xr:uid="{00000000-0005-0000-0000-0000CB5B0000}"/>
    <cellStyle name="Normal 18 23 2 4" xfId="16779" xr:uid="{00000000-0005-0000-0000-0000CC5B0000}"/>
    <cellStyle name="Normal 18 23 3" xfId="16780" xr:uid="{00000000-0005-0000-0000-0000CD5B0000}"/>
    <cellStyle name="Normal 18 23 4" xfId="16781" xr:uid="{00000000-0005-0000-0000-0000CE5B0000}"/>
    <cellStyle name="Normal 18 23 4 2" xfId="16782" xr:uid="{00000000-0005-0000-0000-0000CF5B0000}"/>
    <cellStyle name="Normal 18 23 4 2 2" xfId="16783" xr:uid="{00000000-0005-0000-0000-0000D05B0000}"/>
    <cellStyle name="Normal 18 23 4 2 2 2" xfId="16784" xr:uid="{00000000-0005-0000-0000-0000D15B0000}"/>
    <cellStyle name="Normal 18 23 4 2 2 3" xfId="16785" xr:uid="{00000000-0005-0000-0000-0000D25B0000}"/>
    <cellStyle name="Normal 18 23 4 2 2 4" xfId="16786" xr:uid="{00000000-0005-0000-0000-0000D35B0000}"/>
    <cellStyle name="Normal 18 23 4 2 2 5" xfId="16787" xr:uid="{00000000-0005-0000-0000-0000D45B0000}"/>
    <cellStyle name="Normal 18 23 4 2 3" xfId="16788" xr:uid="{00000000-0005-0000-0000-0000D55B0000}"/>
    <cellStyle name="Normal 18 23 4 2 4" xfId="16789" xr:uid="{00000000-0005-0000-0000-0000D65B0000}"/>
    <cellStyle name="Normal 18 23 4 2 5" xfId="16790" xr:uid="{00000000-0005-0000-0000-0000D75B0000}"/>
    <cellStyle name="Normal 18 23 4 2 6" xfId="16791" xr:uid="{00000000-0005-0000-0000-0000D85B0000}"/>
    <cellStyle name="Normal 18 23 4 3" xfId="16792" xr:uid="{00000000-0005-0000-0000-0000D95B0000}"/>
    <cellStyle name="Normal 18 23 4 3 2" xfId="16793" xr:uid="{00000000-0005-0000-0000-0000DA5B0000}"/>
    <cellStyle name="Normal 18 23 4 3 2 2" xfId="16794" xr:uid="{00000000-0005-0000-0000-0000DB5B0000}"/>
    <cellStyle name="Normal 18 23 4 3 2 3" xfId="16795" xr:uid="{00000000-0005-0000-0000-0000DC5B0000}"/>
    <cellStyle name="Normal 18 23 4 3 3" xfId="16796" xr:uid="{00000000-0005-0000-0000-0000DD5B0000}"/>
    <cellStyle name="Normal 18 23 4 3 4" xfId="16797" xr:uid="{00000000-0005-0000-0000-0000DE5B0000}"/>
    <cellStyle name="Normal 18 23 4 3 5" xfId="16798" xr:uid="{00000000-0005-0000-0000-0000DF5B0000}"/>
    <cellStyle name="Normal 18 23 4 3 6" xfId="16799" xr:uid="{00000000-0005-0000-0000-0000E05B0000}"/>
    <cellStyle name="Normal 18 23 4 4" xfId="16800" xr:uid="{00000000-0005-0000-0000-0000E15B0000}"/>
    <cellStyle name="Normal 18 23 4 4 2" xfId="16801" xr:uid="{00000000-0005-0000-0000-0000E25B0000}"/>
    <cellStyle name="Normal 18 23 4 4 3" xfId="16802" xr:uid="{00000000-0005-0000-0000-0000E35B0000}"/>
    <cellStyle name="Normal 18 23 4 5" xfId="16803" xr:uid="{00000000-0005-0000-0000-0000E45B0000}"/>
    <cellStyle name="Normal 18 23 4 6" xfId="16804" xr:uid="{00000000-0005-0000-0000-0000E55B0000}"/>
    <cellStyle name="Normal 18 23 4 7" xfId="16805" xr:uid="{00000000-0005-0000-0000-0000E65B0000}"/>
    <cellStyle name="Normal 18 23 4 8" xfId="16806" xr:uid="{00000000-0005-0000-0000-0000E75B0000}"/>
    <cellStyle name="Normal 18 23 5" xfId="16807" xr:uid="{00000000-0005-0000-0000-0000E85B0000}"/>
    <cellStyle name="Normal 18 23 5 2" xfId="16808" xr:uid="{00000000-0005-0000-0000-0000E95B0000}"/>
    <cellStyle name="Normal 18 23 5 2 2" xfId="16809" xr:uid="{00000000-0005-0000-0000-0000EA5B0000}"/>
    <cellStyle name="Normal 18 23 5 2 2 2" xfId="16810" xr:uid="{00000000-0005-0000-0000-0000EB5B0000}"/>
    <cellStyle name="Normal 18 23 5 2 2 3" xfId="16811" xr:uid="{00000000-0005-0000-0000-0000EC5B0000}"/>
    <cellStyle name="Normal 18 23 5 2 2 4" xfId="16812" xr:uid="{00000000-0005-0000-0000-0000ED5B0000}"/>
    <cellStyle name="Normal 18 23 5 2 2 5" xfId="16813" xr:uid="{00000000-0005-0000-0000-0000EE5B0000}"/>
    <cellStyle name="Normal 18 23 5 2 3" xfId="16814" xr:uid="{00000000-0005-0000-0000-0000EF5B0000}"/>
    <cellStyle name="Normal 18 23 5 2 4" xfId="16815" xr:uid="{00000000-0005-0000-0000-0000F05B0000}"/>
    <cellStyle name="Normal 18 23 5 2 5" xfId="16816" xr:uid="{00000000-0005-0000-0000-0000F15B0000}"/>
    <cellStyle name="Normal 18 23 5 2 6" xfId="16817" xr:uid="{00000000-0005-0000-0000-0000F25B0000}"/>
    <cellStyle name="Normal 18 23 5 3" xfId="16818" xr:uid="{00000000-0005-0000-0000-0000F35B0000}"/>
    <cellStyle name="Normal 18 23 5 3 2" xfId="16819" xr:uid="{00000000-0005-0000-0000-0000F45B0000}"/>
    <cellStyle name="Normal 18 23 5 3 2 2" xfId="16820" xr:uid="{00000000-0005-0000-0000-0000F55B0000}"/>
    <cellStyle name="Normal 18 23 5 3 2 3" xfId="16821" xr:uid="{00000000-0005-0000-0000-0000F65B0000}"/>
    <cellStyle name="Normal 18 23 5 3 3" xfId="16822" xr:uid="{00000000-0005-0000-0000-0000F75B0000}"/>
    <cellStyle name="Normal 18 23 5 3 4" xfId="16823" xr:uid="{00000000-0005-0000-0000-0000F85B0000}"/>
    <cellStyle name="Normal 18 23 5 3 5" xfId="16824" xr:uid="{00000000-0005-0000-0000-0000F95B0000}"/>
    <cellStyle name="Normal 18 23 5 3 6" xfId="16825" xr:uid="{00000000-0005-0000-0000-0000FA5B0000}"/>
    <cellStyle name="Normal 18 23 5 4" xfId="16826" xr:uid="{00000000-0005-0000-0000-0000FB5B0000}"/>
    <cellStyle name="Normal 18 23 5 4 2" xfId="16827" xr:uid="{00000000-0005-0000-0000-0000FC5B0000}"/>
    <cellStyle name="Normal 18 23 5 4 3" xfId="16828" xr:uid="{00000000-0005-0000-0000-0000FD5B0000}"/>
    <cellStyle name="Normal 18 23 5 5" xfId="16829" xr:uid="{00000000-0005-0000-0000-0000FE5B0000}"/>
    <cellStyle name="Normal 18 23 5 6" xfId="16830" xr:uid="{00000000-0005-0000-0000-0000FF5B0000}"/>
    <cellStyle name="Normal 18 23 5 7" xfId="16831" xr:uid="{00000000-0005-0000-0000-0000005C0000}"/>
    <cellStyle name="Normal 18 23 5 8" xfId="16832" xr:uid="{00000000-0005-0000-0000-0000015C0000}"/>
    <cellStyle name="Normal 18 23 6" xfId="16833" xr:uid="{00000000-0005-0000-0000-0000025C0000}"/>
    <cellStyle name="Normal 18 23 7" xfId="16834" xr:uid="{00000000-0005-0000-0000-0000035C0000}"/>
    <cellStyle name="Normal 18 24" xfId="16835" xr:uid="{00000000-0005-0000-0000-0000045C0000}"/>
    <cellStyle name="Normal 18 24 2" xfId="16836" xr:uid="{00000000-0005-0000-0000-0000055C0000}"/>
    <cellStyle name="Normal 18 24 2 2" xfId="16837" xr:uid="{00000000-0005-0000-0000-0000065C0000}"/>
    <cellStyle name="Normal 18 24 2 2 2" xfId="16838" xr:uid="{00000000-0005-0000-0000-0000075C0000}"/>
    <cellStyle name="Normal 18 24 2 3" xfId="16839" xr:uid="{00000000-0005-0000-0000-0000085C0000}"/>
    <cellStyle name="Normal 18 24 2 4" xfId="16840" xr:uid="{00000000-0005-0000-0000-0000095C0000}"/>
    <cellStyle name="Normal 18 24 3" xfId="16841" xr:uid="{00000000-0005-0000-0000-00000A5C0000}"/>
    <cellStyle name="Normal 18 24 4" xfId="16842" xr:uid="{00000000-0005-0000-0000-00000B5C0000}"/>
    <cellStyle name="Normal 18 24 4 2" xfId="16843" xr:uid="{00000000-0005-0000-0000-00000C5C0000}"/>
    <cellStyle name="Normal 18 24 4 2 2" xfId="16844" xr:uid="{00000000-0005-0000-0000-00000D5C0000}"/>
    <cellStyle name="Normal 18 24 4 2 2 2" xfId="16845" xr:uid="{00000000-0005-0000-0000-00000E5C0000}"/>
    <cellStyle name="Normal 18 24 4 2 2 3" xfId="16846" xr:uid="{00000000-0005-0000-0000-00000F5C0000}"/>
    <cellStyle name="Normal 18 24 4 2 2 4" xfId="16847" xr:uid="{00000000-0005-0000-0000-0000105C0000}"/>
    <cellStyle name="Normal 18 24 4 2 2 5" xfId="16848" xr:uid="{00000000-0005-0000-0000-0000115C0000}"/>
    <cellStyle name="Normal 18 24 4 2 3" xfId="16849" xr:uid="{00000000-0005-0000-0000-0000125C0000}"/>
    <cellStyle name="Normal 18 24 4 2 4" xfId="16850" xr:uid="{00000000-0005-0000-0000-0000135C0000}"/>
    <cellStyle name="Normal 18 24 4 2 5" xfId="16851" xr:uid="{00000000-0005-0000-0000-0000145C0000}"/>
    <cellStyle name="Normal 18 24 4 2 6" xfId="16852" xr:uid="{00000000-0005-0000-0000-0000155C0000}"/>
    <cellStyle name="Normal 18 24 4 3" xfId="16853" xr:uid="{00000000-0005-0000-0000-0000165C0000}"/>
    <cellStyle name="Normal 18 24 4 3 2" xfId="16854" xr:uid="{00000000-0005-0000-0000-0000175C0000}"/>
    <cellStyle name="Normal 18 24 4 3 2 2" xfId="16855" xr:uid="{00000000-0005-0000-0000-0000185C0000}"/>
    <cellStyle name="Normal 18 24 4 3 2 3" xfId="16856" xr:uid="{00000000-0005-0000-0000-0000195C0000}"/>
    <cellStyle name="Normal 18 24 4 3 3" xfId="16857" xr:uid="{00000000-0005-0000-0000-00001A5C0000}"/>
    <cellStyle name="Normal 18 24 4 3 4" xfId="16858" xr:uid="{00000000-0005-0000-0000-00001B5C0000}"/>
    <cellStyle name="Normal 18 24 4 3 5" xfId="16859" xr:uid="{00000000-0005-0000-0000-00001C5C0000}"/>
    <cellStyle name="Normal 18 24 4 3 6" xfId="16860" xr:uid="{00000000-0005-0000-0000-00001D5C0000}"/>
    <cellStyle name="Normal 18 24 4 4" xfId="16861" xr:uid="{00000000-0005-0000-0000-00001E5C0000}"/>
    <cellStyle name="Normal 18 24 4 4 2" xfId="16862" xr:uid="{00000000-0005-0000-0000-00001F5C0000}"/>
    <cellStyle name="Normal 18 24 4 4 3" xfId="16863" xr:uid="{00000000-0005-0000-0000-0000205C0000}"/>
    <cellStyle name="Normal 18 24 4 5" xfId="16864" xr:uid="{00000000-0005-0000-0000-0000215C0000}"/>
    <cellStyle name="Normal 18 24 4 6" xfId="16865" xr:uid="{00000000-0005-0000-0000-0000225C0000}"/>
    <cellStyle name="Normal 18 24 4 7" xfId="16866" xr:uid="{00000000-0005-0000-0000-0000235C0000}"/>
    <cellStyle name="Normal 18 24 4 8" xfId="16867" xr:uid="{00000000-0005-0000-0000-0000245C0000}"/>
    <cellStyle name="Normal 18 24 5" xfId="16868" xr:uid="{00000000-0005-0000-0000-0000255C0000}"/>
    <cellStyle name="Normal 18 24 5 2" xfId="16869" xr:uid="{00000000-0005-0000-0000-0000265C0000}"/>
    <cellStyle name="Normal 18 24 5 2 2" xfId="16870" xr:uid="{00000000-0005-0000-0000-0000275C0000}"/>
    <cellStyle name="Normal 18 24 5 2 2 2" xfId="16871" xr:uid="{00000000-0005-0000-0000-0000285C0000}"/>
    <cellStyle name="Normal 18 24 5 2 2 3" xfId="16872" xr:uid="{00000000-0005-0000-0000-0000295C0000}"/>
    <cellStyle name="Normal 18 24 5 2 2 4" xfId="16873" xr:uid="{00000000-0005-0000-0000-00002A5C0000}"/>
    <cellStyle name="Normal 18 24 5 2 2 5" xfId="16874" xr:uid="{00000000-0005-0000-0000-00002B5C0000}"/>
    <cellStyle name="Normal 18 24 5 2 3" xfId="16875" xr:uid="{00000000-0005-0000-0000-00002C5C0000}"/>
    <cellStyle name="Normal 18 24 5 2 4" xfId="16876" xr:uid="{00000000-0005-0000-0000-00002D5C0000}"/>
    <cellStyle name="Normal 18 24 5 2 5" xfId="16877" xr:uid="{00000000-0005-0000-0000-00002E5C0000}"/>
    <cellStyle name="Normal 18 24 5 2 6" xfId="16878" xr:uid="{00000000-0005-0000-0000-00002F5C0000}"/>
    <cellStyle name="Normal 18 24 5 3" xfId="16879" xr:uid="{00000000-0005-0000-0000-0000305C0000}"/>
    <cellStyle name="Normal 18 24 5 3 2" xfId="16880" xr:uid="{00000000-0005-0000-0000-0000315C0000}"/>
    <cellStyle name="Normal 18 24 5 3 2 2" xfId="16881" xr:uid="{00000000-0005-0000-0000-0000325C0000}"/>
    <cellStyle name="Normal 18 24 5 3 2 3" xfId="16882" xr:uid="{00000000-0005-0000-0000-0000335C0000}"/>
    <cellStyle name="Normal 18 24 5 3 3" xfId="16883" xr:uid="{00000000-0005-0000-0000-0000345C0000}"/>
    <cellStyle name="Normal 18 24 5 3 4" xfId="16884" xr:uid="{00000000-0005-0000-0000-0000355C0000}"/>
    <cellStyle name="Normal 18 24 5 3 5" xfId="16885" xr:uid="{00000000-0005-0000-0000-0000365C0000}"/>
    <cellStyle name="Normal 18 24 5 3 6" xfId="16886" xr:uid="{00000000-0005-0000-0000-0000375C0000}"/>
    <cellStyle name="Normal 18 24 5 4" xfId="16887" xr:uid="{00000000-0005-0000-0000-0000385C0000}"/>
    <cellStyle name="Normal 18 24 5 4 2" xfId="16888" xr:uid="{00000000-0005-0000-0000-0000395C0000}"/>
    <cellStyle name="Normal 18 24 5 4 3" xfId="16889" xr:uid="{00000000-0005-0000-0000-00003A5C0000}"/>
    <cellStyle name="Normal 18 24 5 5" xfId="16890" xr:uid="{00000000-0005-0000-0000-00003B5C0000}"/>
    <cellStyle name="Normal 18 24 5 6" xfId="16891" xr:uid="{00000000-0005-0000-0000-00003C5C0000}"/>
    <cellStyle name="Normal 18 24 5 7" xfId="16892" xr:uid="{00000000-0005-0000-0000-00003D5C0000}"/>
    <cellStyle name="Normal 18 24 5 8" xfId="16893" xr:uid="{00000000-0005-0000-0000-00003E5C0000}"/>
    <cellStyle name="Normal 18 24 6" xfId="16894" xr:uid="{00000000-0005-0000-0000-00003F5C0000}"/>
    <cellStyle name="Normal 18 24 7" xfId="16895" xr:uid="{00000000-0005-0000-0000-0000405C0000}"/>
    <cellStyle name="Normal 18 25" xfId="16896" xr:uid="{00000000-0005-0000-0000-0000415C0000}"/>
    <cellStyle name="Normal 18 25 2" xfId="16897" xr:uid="{00000000-0005-0000-0000-0000425C0000}"/>
    <cellStyle name="Normal 18 25 2 2" xfId="16898" xr:uid="{00000000-0005-0000-0000-0000435C0000}"/>
    <cellStyle name="Normal 18 25 2 2 2" xfId="16899" xr:uid="{00000000-0005-0000-0000-0000445C0000}"/>
    <cellStyle name="Normal 18 25 2 3" xfId="16900" xr:uid="{00000000-0005-0000-0000-0000455C0000}"/>
    <cellStyle name="Normal 18 25 2 4" xfId="16901" xr:uid="{00000000-0005-0000-0000-0000465C0000}"/>
    <cellStyle name="Normal 18 25 3" xfId="16902" xr:uid="{00000000-0005-0000-0000-0000475C0000}"/>
    <cellStyle name="Normal 18 25 4" xfId="16903" xr:uid="{00000000-0005-0000-0000-0000485C0000}"/>
    <cellStyle name="Normal 18 25 4 2" xfId="16904" xr:uid="{00000000-0005-0000-0000-0000495C0000}"/>
    <cellStyle name="Normal 18 25 4 2 2" xfId="16905" xr:uid="{00000000-0005-0000-0000-00004A5C0000}"/>
    <cellStyle name="Normal 18 25 4 2 2 2" xfId="16906" xr:uid="{00000000-0005-0000-0000-00004B5C0000}"/>
    <cellStyle name="Normal 18 25 4 2 2 3" xfId="16907" xr:uid="{00000000-0005-0000-0000-00004C5C0000}"/>
    <cellStyle name="Normal 18 25 4 2 2 4" xfId="16908" xr:uid="{00000000-0005-0000-0000-00004D5C0000}"/>
    <cellStyle name="Normal 18 25 4 2 2 5" xfId="16909" xr:uid="{00000000-0005-0000-0000-00004E5C0000}"/>
    <cellStyle name="Normal 18 25 4 2 3" xfId="16910" xr:uid="{00000000-0005-0000-0000-00004F5C0000}"/>
    <cellStyle name="Normal 18 25 4 2 4" xfId="16911" xr:uid="{00000000-0005-0000-0000-0000505C0000}"/>
    <cellStyle name="Normal 18 25 4 2 5" xfId="16912" xr:uid="{00000000-0005-0000-0000-0000515C0000}"/>
    <cellStyle name="Normal 18 25 4 2 6" xfId="16913" xr:uid="{00000000-0005-0000-0000-0000525C0000}"/>
    <cellStyle name="Normal 18 25 4 3" xfId="16914" xr:uid="{00000000-0005-0000-0000-0000535C0000}"/>
    <cellStyle name="Normal 18 25 4 3 2" xfId="16915" xr:uid="{00000000-0005-0000-0000-0000545C0000}"/>
    <cellStyle name="Normal 18 25 4 3 2 2" xfId="16916" xr:uid="{00000000-0005-0000-0000-0000555C0000}"/>
    <cellStyle name="Normal 18 25 4 3 2 3" xfId="16917" xr:uid="{00000000-0005-0000-0000-0000565C0000}"/>
    <cellStyle name="Normal 18 25 4 3 3" xfId="16918" xr:uid="{00000000-0005-0000-0000-0000575C0000}"/>
    <cellStyle name="Normal 18 25 4 3 4" xfId="16919" xr:uid="{00000000-0005-0000-0000-0000585C0000}"/>
    <cellStyle name="Normal 18 25 4 3 5" xfId="16920" xr:uid="{00000000-0005-0000-0000-0000595C0000}"/>
    <cellStyle name="Normal 18 25 4 3 6" xfId="16921" xr:uid="{00000000-0005-0000-0000-00005A5C0000}"/>
    <cellStyle name="Normal 18 25 4 4" xfId="16922" xr:uid="{00000000-0005-0000-0000-00005B5C0000}"/>
    <cellStyle name="Normal 18 25 4 4 2" xfId="16923" xr:uid="{00000000-0005-0000-0000-00005C5C0000}"/>
    <cellStyle name="Normal 18 25 4 4 3" xfId="16924" xr:uid="{00000000-0005-0000-0000-00005D5C0000}"/>
    <cellStyle name="Normal 18 25 4 5" xfId="16925" xr:uid="{00000000-0005-0000-0000-00005E5C0000}"/>
    <cellStyle name="Normal 18 25 4 6" xfId="16926" xr:uid="{00000000-0005-0000-0000-00005F5C0000}"/>
    <cellStyle name="Normal 18 25 4 7" xfId="16927" xr:uid="{00000000-0005-0000-0000-0000605C0000}"/>
    <cellStyle name="Normal 18 25 4 8" xfId="16928" xr:uid="{00000000-0005-0000-0000-0000615C0000}"/>
    <cellStyle name="Normal 18 25 5" xfId="16929" xr:uid="{00000000-0005-0000-0000-0000625C0000}"/>
    <cellStyle name="Normal 18 25 5 2" xfId="16930" xr:uid="{00000000-0005-0000-0000-0000635C0000}"/>
    <cellStyle name="Normal 18 25 5 2 2" xfId="16931" xr:uid="{00000000-0005-0000-0000-0000645C0000}"/>
    <cellStyle name="Normal 18 25 5 2 2 2" xfId="16932" xr:uid="{00000000-0005-0000-0000-0000655C0000}"/>
    <cellStyle name="Normal 18 25 5 2 2 3" xfId="16933" xr:uid="{00000000-0005-0000-0000-0000665C0000}"/>
    <cellStyle name="Normal 18 25 5 2 2 4" xfId="16934" xr:uid="{00000000-0005-0000-0000-0000675C0000}"/>
    <cellStyle name="Normal 18 25 5 2 2 5" xfId="16935" xr:uid="{00000000-0005-0000-0000-0000685C0000}"/>
    <cellStyle name="Normal 18 25 5 2 3" xfId="16936" xr:uid="{00000000-0005-0000-0000-0000695C0000}"/>
    <cellStyle name="Normal 18 25 5 2 4" xfId="16937" xr:uid="{00000000-0005-0000-0000-00006A5C0000}"/>
    <cellStyle name="Normal 18 25 5 2 5" xfId="16938" xr:uid="{00000000-0005-0000-0000-00006B5C0000}"/>
    <cellStyle name="Normal 18 25 5 2 6" xfId="16939" xr:uid="{00000000-0005-0000-0000-00006C5C0000}"/>
    <cellStyle name="Normal 18 25 5 3" xfId="16940" xr:uid="{00000000-0005-0000-0000-00006D5C0000}"/>
    <cellStyle name="Normal 18 25 5 3 2" xfId="16941" xr:uid="{00000000-0005-0000-0000-00006E5C0000}"/>
    <cellStyle name="Normal 18 25 5 3 2 2" xfId="16942" xr:uid="{00000000-0005-0000-0000-00006F5C0000}"/>
    <cellStyle name="Normal 18 25 5 3 2 3" xfId="16943" xr:uid="{00000000-0005-0000-0000-0000705C0000}"/>
    <cellStyle name="Normal 18 25 5 3 3" xfId="16944" xr:uid="{00000000-0005-0000-0000-0000715C0000}"/>
    <cellStyle name="Normal 18 25 5 3 4" xfId="16945" xr:uid="{00000000-0005-0000-0000-0000725C0000}"/>
    <cellStyle name="Normal 18 25 5 3 5" xfId="16946" xr:uid="{00000000-0005-0000-0000-0000735C0000}"/>
    <cellStyle name="Normal 18 25 5 3 6" xfId="16947" xr:uid="{00000000-0005-0000-0000-0000745C0000}"/>
    <cellStyle name="Normal 18 25 5 4" xfId="16948" xr:uid="{00000000-0005-0000-0000-0000755C0000}"/>
    <cellStyle name="Normal 18 25 5 4 2" xfId="16949" xr:uid="{00000000-0005-0000-0000-0000765C0000}"/>
    <cellStyle name="Normal 18 25 5 4 3" xfId="16950" xr:uid="{00000000-0005-0000-0000-0000775C0000}"/>
    <cellStyle name="Normal 18 25 5 5" xfId="16951" xr:uid="{00000000-0005-0000-0000-0000785C0000}"/>
    <cellStyle name="Normal 18 25 5 6" xfId="16952" xr:uid="{00000000-0005-0000-0000-0000795C0000}"/>
    <cellStyle name="Normal 18 25 5 7" xfId="16953" xr:uid="{00000000-0005-0000-0000-00007A5C0000}"/>
    <cellStyle name="Normal 18 25 5 8" xfId="16954" xr:uid="{00000000-0005-0000-0000-00007B5C0000}"/>
    <cellStyle name="Normal 18 25 6" xfId="16955" xr:uid="{00000000-0005-0000-0000-00007C5C0000}"/>
    <cellStyle name="Normal 18 25 7" xfId="16956" xr:uid="{00000000-0005-0000-0000-00007D5C0000}"/>
    <cellStyle name="Normal 18 26" xfId="16957" xr:uid="{00000000-0005-0000-0000-00007E5C0000}"/>
    <cellStyle name="Normal 18 26 2" xfId="16958" xr:uid="{00000000-0005-0000-0000-00007F5C0000}"/>
    <cellStyle name="Normal 18 26 2 2" xfId="16959" xr:uid="{00000000-0005-0000-0000-0000805C0000}"/>
    <cellStyle name="Normal 18 26 2 2 2" xfId="16960" xr:uid="{00000000-0005-0000-0000-0000815C0000}"/>
    <cellStyle name="Normal 18 26 2 3" xfId="16961" xr:uid="{00000000-0005-0000-0000-0000825C0000}"/>
    <cellStyle name="Normal 18 26 2 4" xfId="16962" xr:uid="{00000000-0005-0000-0000-0000835C0000}"/>
    <cellStyle name="Normal 18 26 3" xfId="16963" xr:uid="{00000000-0005-0000-0000-0000845C0000}"/>
    <cellStyle name="Normal 18 26 4" xfId="16964" xr:uid="{00000000-0005-0000-0000-0000855C0000}"/>
    <cellStyle name="Normal 18 26 4 2" xfId="16965" xr:uid="{00000000-0005-0000-0000-0000865C0000}"/>
    <cellStyle name="Normal 18 26 4 2 2" xfId="16966" xr:uid="{00000000-0005-0000-0000-0000875C0000}"/>
    <cellStyle name="Normal 18 26 4 2 2 2" xfId="16967" xr:uid="{00000000-0005-0000-0000-0000885C0000}"/>
    <cellStyle name="Normal 18 26 4 2 2 3" xfId="16968" xr:uid="{00000000-0005-0000-0000-0000895C0000}"/>
    <cellStyle name="Normal 18 26 4 2 2 4" xfId="16969" xr:uid="{00000000-0005-0000-0000-00008A5C0000}"/>
    <cellStyle name="Normal 18 26 4 2 2 5" xfId="16970" xr:uid="{00000000-0005-0000-0000-00008B5C0000}"/>
    <cellStyle name="Normal 18 26 4 2 3" xfId="16971" xr:uid="{00000000-0005-0000-0000-00008C5C0000}"/>
    <cellStyle name="Normal 18 26 4 2 4" xfId="16972" xr:uid="{00000000-0005-0000-0000-00008D5C0000}"/>
    <cellStyle name="Normal 18 26 4 2 5" xfId="16973" xr:uid="{00000000-0005-0000-0000-00008E5C0000}"/>
    <cellStyle name="Normal 18 26 4 2 6" xfId="16974" xr:uid="{00000000-0005-0000-0000-00008F5C0000}"/>
    <cellStyle name="Normal 18 26 4 3" xfId="16975" xr:uid="{00000000-0005-0000-0000-0000905C0000}"/>
    <cellStyle name="Normal 18 26 4 3 2" xfId="16976" xr:uid="{00000000-0005-0000-0000-0000915C0000}"/>
    <cellStyle name="Normal 18 26 4 3 2 2" xfId="16977" xr:uid="{00000000-0005-0000-0000-0000925C0000}"/>
    <cellStyle name="Normal 18 26 4 3 2 3" xfId="16978" xr:uid="{00000000-0005-0000-0000-0000935C0000}"/>
    <cellStyle name="Normal 18 26 4 3 3" xfId="16979" xr:uid="{00000000-0005-0000-0000-0000945C0000}"/>
    <cellStyle name="Normal 18 26 4 3 4" xfId="16980" xr:uid="{00000000-0005-0000-0000-0000955C0000}"/>
    <cellStyle name="Normal 18 26 4 3 5" xfId="16981" xr:uid="{00000000-0005-0000-0000-0000965C0000}"/>
    <cellStyle name="Normal 18 26 4 3 6" xfId="16982" xr:uid="{00000000-0005-0000-0000-0000975C0000}"/>
    <cellStyle name="Normal 18 26 4 4" xfId="16983" xr:uid="{00000000-0005-0000-0000-0000985C0000}"/>
    <cellStyle name="Normal 18 26 4 4 2" xfId="16984" xr:uid="{00000000-0005-0000-0000-0000995C0000}"/>
    <cellStyle name="Normal 18 26 4 4 3" xfId="16985" xr:uid="{00000000-0005-0000-0000-00009A5C0000}"/>
    <cellStyle name="Normal 18 26 4 5" xfId="16986" xr:uid="{00000000-0005-0000-0000-00009B5C0000}"/>
    <cellStyle name="Normal 18 26 4 6" xfId="16987" xr:uid="{00000000-0005-0000-0000-00009C5C0000}"/>
    <cellStyle name="Normal 18 26 4 7" xfId="16988" xr:uid="{00000000-0005-0000-0000-00009D5C0000}"/>
    <cellStyle name="Normal 18 26 4 8" xfId="16989" xr:uid="{00000000-0005-0000-0000-00009E5C0000}"/>
    <cellStyle name="Normal 18 26 5" xfId="16990" xr:uid="{00000000-0005-0000-0000-00009F5C0000}"/>
    <cellStyle name="Normal 18 26 5 2" xfId="16991" xr:uid="{00000000-0005-0000-0000-0000A05C0000}"/>
    <cellStyle name="Normal 18 26 5 2 2" xfId="16992" xr:uid="{00000000-0005-0000-0000-0000A15C0000}"/>
    <cellStyle name="Normal 18 26 5 2 2 2" xfId="16993" xr:uid="{00000000-0005-0000-0000-0000A25C0000}"/>
    <cellStyle name="Normal 18 26 5 2 2 3" xfId="16994" xr:uid="{00000000-0005-0000-0000-0000A35C0000}"/>
    <cellStyle name="Normal 18 26 5 2 2 4" xfId="16995" xr:uid="{00000000-0005-0000-0000-0000A45C0000}"/>
    <cellStyle name="Normal 18 26 5 2 2 5" xfId="16996" xr:uid="{00000000-0005-0000-0000-0000A55C0000}"/>
    <cellStyle name="Normal 18 26 5 2 3" xfId="16997" xr:uid="{00000000-0005-0000-0000-0000A65C0000}"/>
    <cellStyle name="Normal 18 26 5 2 4" xfId="16998" xr:uid="{00000000-0005-0000-0000-0000A75C0000}"/>
    <cellStyle name="Normal 18 26 5 2 5" xfId="16999" xr:uid="{00000000-0005-0000-0000-0000A85C0000}"/>
    <cellStyle name="Normal 18 26 5 2 6" xfId="17000" xr:uid="{00000000-0005-0000-0000-0000A95C0000}"/>
    <cellStyle name="Normal 18 26 5 3" xfId="17001" xr:uid="{00000000-0005-0000-0000-0000AA5C0000}"/>
    <cellStyle name="Normal 18 26 5 3 2" xfId="17002" xr:uid="{00000000-0005-0000-0000-0000AB5C0000}"/>
    <cellStyle name="Normal 18 26 5 3 2 2" xfId="17003" xr:uid="{00000000-0005-0000-0000-0000AC5C0000}"/>
    <cellStyle name="Normal 18 26 5 3 2 3" xfId="17004" xr:uid="{00000000-0005-0000-0000-0000AD5C0000}"/>
    <cellStyle name="Normal 18 26 5 3 3" xfId="17005" xr:uid="{00000000-0005-0000-0000-0000AE5C0000}"/>
    <cellStyle name="Normal 18 26 5 3 4" xfId="17006" xr:uid="{00000000-0005-0000-0000-0000AF5C0000}"/>
    <cellStyle name="Normal 18 26 5 3 5" xfId="17007" xr:uid="{00000000-0005-0000-0000-0000B05C0000}"/>
    <cellStyle name="Normal 18 26 5 3 6" xfId="17008" xr:uid="{00000000-0005-0000-0000-0000B15C0000}"/>
    <cellStyle name="Normal 18 26 5 4" xfId="17009" xr:uid="{00000000-0005-0000-0000-0000B25C0000}"/>
    <cellStyle name="Normal 18 26 5 4 2" xfId="17010" xr:uid="{00000000-0005-0000-0000-0000B35C0000}"/>
    <cellStyle name="Normal 18 26 5 4 3" xfId="17011" xr:uid="{00000000-0005-0000-0000-0000B45C0000}"/>
    <cellStyle name="Normal 18 26 5 5" xfId="17012" xr:uid="{00000000-0005-0000-0000-0000B55C0000}"/>
    <cellStyle name="Normal 18 26 5 6" xfId="17013" xr:uid="{00000000-0005-0000-0000-0000B65C0000}"/>
    <cellStyle name="Normal 18 26 5 7" xfId="17014" xr:uid="{00000000-0005-0000-0000-0000B75C0000}"/>
    <cellStyle name="Normal 18 26 5 8" xfId="17015" xr:uid="{00000000-0005-0000-0000-0000B85C0000}"/>
    <cellStyle name="Normal 18 26 6" xfId="17016" xr:uid="{00000000-0005-0000-0000-0000B95C0000}"/>
    <cellStyle name="Normal 18 26 7" xfId="17017" xr:uid="{00000000-0005-0000-0000-0000BA5C0000}"/>
    <cellStyle name="Normal 18 27" xfId="17018" xr:uid="{00000000-0005-0000-0000-0000BB5C0000}"/>
    <cellStyle name="Normal 18 27 2" xfId="17019" xr:uid="{00000000-0005-0000-0000-0000BC5C0000}"/>
    <cellStyle name="Normal 18 27 2 2" xfId="17020" xr:uid="{00000000-0005-0000-0000-0000BD5C0000}"/>
    <cellStyle name="Normal 18 27 2 2 2" xfId="17021" xr:uid="{00000000-0005-0000-0000-0000BE5C0000}"/>
    <cellStyle name="Normal 18 27 2 3" xfId="17022" xr:uid="{00000000-0005-0000-0000-0000BF5C0000}"/>
    <cellStyle name="Normal 18 27 2 4" xfId="17023" xr:uid="{00000000-0005-0000-0000-0000C05C0000}"/>
    <cellStyle name="Normal 18 27 3" xfId="17024" xr:uid="{00000000-0005-0000-0000-0000C15C0000}"/>
    <cellStyle name="Normal 18 27 4" xfId="17025" xr:uid="{00000000-0005-0000-0000-0000C25C0000}"/>
    <cellStyle name="Normal 18 27 4 2" xfId="17026" xr:uid="{00000000-0005-0000-0000-0000C35C0000}"/>
    <cellStyle name="Normal 18 27 4 2 2" xfId="17027" xr:uid="{00000000-0005-0000-0000-0000C45C0000}"/>
    <cellStyle name="Normal 18 27 4 2 2 2" xfId="17028" xr:uid="{00000000-0005-0000-0000-0000C55C0000}"/>
    <cellStyle name="Normal 18 27 4 2 2 3" xfId="17029" xr:uid="{00000000-0005-0000-0000-0000C65C0000}"/>
    <cellStyle name="Normal 18 27 4 2 2 4" xfId="17030" xr:uid="{00000000-0005-0000-0000-0000C75C0000}"/>
    <cellStyle name="Normal 18 27 4 2 2 5" xfId="17031" xr:uid="{00000000-0005-0000-0000-0000C85C0000}"/>
    <cellStyle name="Normal 18 27 4 2 3" xfId="17032" xr:uid="{00000000-0005-0000-0000-0000C95C0000}"/>
    <cellStyle name="Normal 18 27 4 2 4" xfId="17033" xr:uid="{00000000-0005-0000-0000-0000CA5C0000}"/>
    <cellStyle name="Normal 18 27 4 2 5" xfId="17034" xr:uid="{00000000-0005-0000-0000-0000CB5C0000}"/>
    <cellStyle name="Normal 18 27 4 2 6" xfId="17035" xr:uid="{00000000-0005-0000-0000-0000CC5C0000}"/>
    <cellStyle name="Normal 18 27 4 3" xfId="17036" xr:uid="{00000000-0005-0000-0000-0000CD5C0000}"/>
    <cellStyle name="Normal 18 27 4 3 2" xfId="17037" xr:uid="{00000000-0005-0000-0000-0000CE5C0000}"/>
    <cellStyle name="Normal 18 27 4 3 2 2" xfId="17038" xr:uid="{00000000-0005-0000-0000-0000CF5C0000}"/>
    <cellStyle name="Normal 18 27 4 3 2 3" xfId="17039" xr:uid="{00000000-0005-0000-0000-0000D05C0000}"/>
    <cellStyle name="Normal 18 27 4 3 3" xfId="17040" xr:uid="{00000000-0005-0000-0000-0000D15C0000}"/>
    <cellStyle name="Normal 18 27 4 3 4" xfId="17041" xr:uid="{00000000-0005-0000-0000-0000D25C0000}"/>
    <cellStyle name="Normal 18 27 4 3 5" xfId="17042" xr:uid="{00000000-0005-0000-0000-0000D35C0000}"/>
    <cellStyle name="Normal 18 27 4 3 6" xfId="17043" xr:uid="{00000000-0005-0000-0000-0000D45C0000}"/>
    <cellStyle name="Normal 18 27 4 4" xfId="17044" xr:uid="{00000000-0005-0000-0000-0000D55C0000}"/>
    <cellStyle name="Normal 18 27 4 4 2" xfId="17045" xr:uid="{00000000-0005-0000-0000-0000D65C0000}"/>
    <cellStyle name="Normal 18 27 4 4 3" xfId="17046" xr:uid="{00000000-0005-0000-0000-0000D75C0000}"/>
    <cellStyle name="Normal 18 27 4 5" xfId="17047" xr:uid="{00000000-0005-0000-0000-0000D85C0000}"/>
    <cellStyle name="Normal 18 27 4 6" xfId="17048" xr:uid="{00000000-0005-0000-0000-0000D95C0000}"/>
    <cellStyle name="Normal 18 27 4 7" xfId="17049" xr:uid="{00000000-0005-0000-0000-0000DA5C0000}"/>
    <cellStyle name="Normal 18 27 4 8" xfId="17050" xr:uid="{00000000-0005-0000-0000-0000DB5C0000}"/>
    <cellStyle name="Normal 18 27 5" xfId="17051" xr:uid="{00000000-0005-0000-0000-0000DC5C0000}"/>
    <cellStyle name="Normal 18 27 5 2" xfId="17052" xr:uid="{00000000-0005-0000-0000-0000DD5C0000}"/>
    <cellStyle name="Normal 18 27 5 2 2" xfId="17053" xr:uid="{00000000-0005-0000-0000-0000DE5C0000}"/>
    <cellStyle name="Normal 18 27 5 2 2 2" xfId="17054" xr:uid="{00000000-0005-0000-0000-0000DF5C0000}"/>
    <cellStyle name="Normal 18 27 5 2 2 3" xfId="17055" xr:uid="{00000000-0005-0000-0000-0000E05C0000}"/>
    <cellStyle name="Normal 18 27 5 2 2 4" xfId="17056" xr:uid="{00000000-0005-0000-0000-0000E15C0000}"/>
    <cellStyle name="Normal 18 27 5 2 2 5" xfId="17057" xr:uid="{00000000-0005-0000-0000-0000E25C0000}"/>
    <cellStyle name="Normal 18 27 5 2 3" xfId="17058" xr:uid="{00000000-0005-0000-0000-0000E35C0000}"/>
    <cellStyle name="Normal 18 27 5 2 4" xfId="17059" xr:uid="{00000000-0005-0000-0000-0000E45C0000}"/>
    <cellStyle name="Normal 18 27 5 2 5" xfId="17060" xr:uid="{00000000-0005-0000-0000-0000E55C0000}"/>
    <cellStyle name="Normal 18 27 5 2 6" xfId="17061" xr:uid="{00000000-0005-0000-0000-0000E65C0000}"/>
    <cellStyle name="Normal 18 27 5 3" xfId="17062" xr:uid="{00000000-0005-0000-0000-0000E75C0000}"/>
    <cellStyle name="Normal 18 27 5 3 2" xfId="17063" xr:uid="{00000000-0005-0000-0000-0000E85C0000}"/>
    <cellStyle name="Normal 18 27 5 3 2 2" xfId="17064" xr:uid="{00000000-0005-0000-0000-0000E95C0000}"/>
    <cellStyle name="Normal 18 27 5 3 2 3" xfId="17065" xr:uid="{00000000-0005-0000-0000-0000EA5C0000}"/>
    <cellStyle name="Normal 18 27 5 3 3" xfId="17066" xr:uid="{00000000-0005-0000-0000-0000EB5C0000}"/>
    <cellStyle name="Normal 18 27 5 3 4" xfId="17067" xr:uid="{00000000-0005-0000-0000-0000EC5C0000}"/>
    <cellStyle name="Normal 18 27 5 3 5" xfId="17068" xr:uid="{00000000-0005-0000-0000-0000ED5C0000}"/>
    <cellStyle name="Normal 18 27 5 3 6" xfId="17069" xr:uid="{00000000-0005-0000-0000-0000EE5C0000}"/>
    <cellStyle name="Normal 18 27 5 4" xfId="17070" xr:uid="{00000000-0005-0000-0000-0000EF5C0000}"/>
    <cellStyle name="Normal 18 27 5 4 2" xfId="17071" xr:uid="{00000000-0005-0000-0000-0000F05C0000}"/>
    <cellStyle name="Normal 18 27 5 4 3" xfId="17072" xr:uid="{00000000-0005-0000-0000-0000F15C0000}"/>
    <cellStyle name="Normal 18 27 5 5" xfId="17073" xr:uid="{00000000-0005-0000-0000-0000F25C0000}"/>
    <cellStyle name="Normal 18 27 5 6" xfId="17074" xr:uid="{00000000-0005-0000-0000-0000F35C0000}"/>
    <cellStyle name="Normal 18 27 5 7" xfId="17075" xr:uid="{00000000-0005-0000-0000-0000F45C0000}"/>
    <cellStyle name="Normal 18 27 5 8" xfId="17076" xr:uid="{00000000-0005-0000-0000-0000F55C0000}"/>
    <cellStyle name="Normal 18 27 6" xfId="17077" xr:uid="{00000000-0005-0000-0000-0000F65C0000}"/>
    <cellStyle name="Normal 18 27 7" xfId="17078" xr:uid="{00000000-0005-0000-0000-0000F75C0000}"/>
    <cellStyle name="Normal 18 28" xfId="17079" xr:uid="{00000000-0005-0000-0000-0000F85C0000}"/>
    <cellStyle name="Normal 18 28 2" xfId="17080" xr:uid="{00000000-0005-0000-0000-0000F95C0000}"/>
    <cellStyle name="Normal 18 28 2 2" xfId="17081" xr:uid="{00000000-0005-0000-0000-0000FA5C0000}"/>
    <cellStyle name="Normal 18 28 2 2 2" xfId="17082" xr:uid="{00000000-0005-0000-0000-0000FB5C0000}"/>
    <cellStyle name="Normal 18 28 2 3" xfId="17083" xr:uid="{00000000-0005-0000-0000-0000FC5C0000}"/>
    <cellStyle name="Normal 18 28 2 4" xfId="17084" xr:uid="{00000000-0005-0000-0000-0000FD5C0000}"/>
    <cellStyle name="Normal 18 28 3" xfId="17085" xr:uid="{00000000-0005-0000-0000-0000FE5C0000}"/>
    <cellStyle name="Normal 18 28 4" xfId="17086" xr:uid="{00000000-0005-0000-0000-0000FF5C0000}"/>
    <cellStyle name="Normal 18 28 4 2" xfId="17087" xr:uid="{00000000-0005-0000-0000-0000005D0000}"/>
    <cellStyle name="Normal 18 28 4 2 2" xfId="17088" xr:uid="{00000000-0005-0000-0000-0000015D0000}"/>
    <cellStyle name="Normal 18 28 4 2 2 2" xfId="17089" xr:uid="{00000000-0005-0000-0000-0000025D0000}"/>
    <cellStyle name="Normal 18 28 4 2 2 3" xfId="17090" xr:uid="{00000000-0005-0000-0000-0000035D0000}"/>
    <cellStyle name="Normal 18 28 4 2 2 4" xfId="17091" xr:uid="{00000000-0005-0000-0000-0000045D0000}"/>
    <cellStyle name="Normal 18 28 4 2 2 5" xfId="17092" xr:uid="{00000000-0005-0000-0000-0000055D0000}"/>
    <cellStyle name="Normal 18 28 4 2 3" xfId="17093" xr:uid="{00000000-0005-0000-0000-0000065D0000}"/>
    <cellStyle name="Normal 18 28 4 2 4" xfId="17094" xr:uid="{00000000-0005-0000-0000-0000075D0000}"/>
    <cellStyle name="Normal 18 28 4 2 5" xfId="17095" xr:uid="{00000000-0005-0000-0000-0000085D0000}"/>
    <cellStyle name="Normal 18 28 4 2 6" xfId="17096" xr:uid="{00000000-0005-0000-0000-0000095D0000}"/>
    <cellStyle name="Normal 18 28 4 3" xfId="17097" xr:uid="{00000000-0005-0000-0000-00000A5D0000}"/>
    <cellStyle name="Normal 18 28 4 3 2" xfId="17098" xr:uid="{00000000-0005-0000-0000-00000B5D0000}"/>
    <cellStyle name="Normal 18 28 4 3 2 2" xfId="17099" xr:uid="{00000000-0005-0000-0000-00000C5D0000}"/>
    <cellStyle name="Normal 18 28 4 3 2 3" xfId="17100" xr:uid="{00000000-0005-0000-0000-00000D5D0000}"/>
    <cellStyle name="Normal 18 28 4 3 3" xfId="17101" xr:uid="{00000000-0005-0000-0000-00000E5D0000}"/>
    <cellStyle name="Normal 18 28 4 3 4" xfId="17102" xr:uid="{00000000-0005-0000-0000-00000F5D0000}"/>
    <cellStyle name="Normal 18 28 4 3 5" xfId="17103" xr:uid="{00000000-0005-0000-0000-0000105D0000}"/>
    <cellStyle name="Normal 18 28 4 3 6" xfId="17104" xr:uid="{00000000-0005-0000-0000-0000115D0000}"/>
    <cellStyle name="Normal 18 28 4 4" xfId="17105" xr:uid="{00000000-0005-0000-0000-0000125D0000}"/>
    <cellStyle name="Normal 18 28 4 4 2" xfId="17106" xr:uid="{00000000-0005-0000-0000-0000135D0000}"/>
    <cellStyle name="Normal 18 28 4 4 3" xfId="17107" xr:uid="{00000000-0005-0000-0000-0000145D0000}"/>
    <cellStyle name="Normal 18 28 4 5" xfId="17108" xr:uid="{00000000-0005-0000-0000-0000155D0000}"/>
    <cellStyle name="Normal 18 28 4 6" xfId="17109" xr:uid="{00000000-0005-0000-0000-0000165D0000}"/>
    <cellStyle name="Normal 18 28 4 7" xfId="17110" xr:uid="{00000000-0005-0000-0000-0000175D0000}"/>
    <cellStyle name="Normal 18 28 4 8" xfId="17111" xr:uid="{00000000-0005-0000-0000-0000185D0000}"/>
    <cellStyle name="Normal 18 28 5" xfId="17112" xr:uid="{00000000-0005-0000-0000-0000195D0000}"/>
    <cellStyle name="Normal 18 28 5 2" xfId="17113" xr:uid="{00000000-0005-0000-0000-00001A5D0000}"/>
    <cellStyle name="Normal 18 28 5 2 2" xfId="17114" xr:uid="{00000000-0005-0000-0000-00001B5D0000}"/>
    <cellStyle name="Normal 18 28 5 2 2 2" xfId="17115" xr:uid="{00000000-0005-0000-0000-00001C5D0000}"/>
    <cellStyle name="Normal 18 28 5 2 2 3" xfId="17116" xr:uid="{00000000-0005-0000-0000-00001D5D0000}"/>
    <cellStyle name="Normal 18 28 5 2 2 4" xfId="17117" xr:uid="{00000000-0005-0000-0000-00001E5D0000}"/>
    <cellStyle name="Normal 18 28 5 2 2 5" xfId="17118" xr:uid="{00000000-0005-0000-0000-00001F5D0000}"/>
    <cellStyle name="Normal 18 28 5 2 3" xfId="17119" xr:uid="{00000000-0005-0000-0000-0000205D0000}"/>
    <cellStyle name="Normal 18 28 5 2 4" xfId="17120" xr:uid="{00000000-0005-0000-0000-0000215D0000}"/>
    <cellStyle name="Normal 18 28 5 2 5" xfId="17121" xr:uid="{00000000-0005-0000-0000-0000225D0000}"/>
    <cellStyle name="Normal 18 28 5 2 6" xfId="17122" xr:uid="{00000000-0005-0000-0000-0000235D0000}"/>
    <cellStyle name="Normal 18 28 5 3" xfId="17123" xr:uid="{00000000-0005-0000-0000-0000245D0000}"/>
    <cellStyle name="Normal 18 28 5 3 2" xfId="17124" xr:uid="{00000000-0005-0000-0000-0000255D0000}"/>
    <cellStyle name="Normal 18 28 5 3 2 2" xfId="17125" xr:uid="{00000000-0005-0000-0000-0000265D0000}"/>
    <cellStyle name="Normal 18 28 5 3 2 3" xfId="17126" xr:uid="{00000000-0005-0000-0000-0000275D0000}"/>
    <cellStyle name="Normal 18 28 5 3 3" xfId="17127" xr:uid="{00000000-0005-0000-0000-0000285D0000}"/>
    <cellStyle name="Normal 18 28 5 3 4" xfId="17128" xr:uid="{00000000-0005-0000-0000-0000295D0000}"/>
    <cellStyle name="Normal 18 28 5 3 5" xfId="17129" xr:uid="{00000000-0005-0000-0000-00002A5D0000}"/>
    <cellStyle name="Normal 18 28 5 3 6" xfId="17130" xr:uid="{00000000-0005-0000-0000-00002B5D0000}"/>
    <cellStyle name="Normal 18 28 5 4" xfId="17131" xr:uid="{00000000-0005-0000-0000-00002C5D0000}"/>
    <cellStyle name="Normal 18 28 5 4 2" xfId="17132" xr:uid="{00000000-0005-0000-0000-00002D5D0000}"/>
    <cellStyle name="Normal 18 28 5 4 3" xfId="17133" xr:uid="{00000000-0005-0000-0000-00002E5D0000}"/>
    <cellStyle name="Normal 18 28 5 5" xfId="17134" xr:uid="{00000000-0005-0000-0000-00002F5D0000}"/>
    <cellStyle name="Normal 18 28 5 6" xfId="17135" xr:uid="{00000000-0005-0000-0000-0000305D0000}"/>
    <cellStyle name="Normal 18 28 5 7" xfId="17136" xr:uid="{00000000-0005-0000-0000-0000315D0000}"/>
    <cellStyle name="Normal 18 28 5 8" xfId="17137" xr:uid="{00000000-0005-0000-0000-0000325D0000}"/>
    <cellStyle name="Normal 18 28 6" xfId="17138" xr:uid="{00000000-0005-0000-0000-0000335D0000}"/>
    <cellStyle name="Normal 18 28 7" xfId="17139" xr:uid="{00000000-0005-0000-0000-0000345D0000}"/>
    <cellStyle name="Normal 18 29" xfId="17140" xr:uid="{00000000-0005-0000-0000-0000355D0000}"/>
    <cellStyle name="Normal 18 29 2" xfId="17141" xr:uid="{00000000-0005-0000-0000-0000365D0000}"/>
    <cellStyle name="Normal 18 29 2 2" xfId="17142" xr:uid="{00000000-0005-0000-0000-0000375D0000}"/>
    <cellStyle name="Normal 18 29 2 2 2" xfId="17143" xr:uid="{00000000-0005-0000-0000-0000385D0000}"/>
    <cellStyle name="Normal 18 29 2 3" xfId="17144" xr:uid="{00000000-0005-0000-0000-0000395D0000}"/>
    <cellStyle name="Normal 18 29 2 4" xfId="17145" xr:uid="{00000000-0005-0000-0000-00003A5D0000}"/>
    <cellStyle name="Normal 18 29 3" xfId="17146" xr:uid="{00000000-0005-0000-0000-00003B5D0000}"/>
    <cellStyle name="Normal 18 29 4" xfId="17147" xr:uid="{00000000-0005-0000-0000-00003C5D0000}"/>
    <cellStyle name="Normal 18 29 4 2" xfId="17148" xr:uid="{00000000-0005-0000-0000-00003D5D0000}"/>
    <cellStyle name="Normal 18 29 4 2 2" xfId="17149" xr:uid="{00000000-0005-0000-0000-00003E5D0000}"/>
    <cellStyle name="Normal 18 29 4 2 2 2" xfId="17150" xr:uid="{00000000-0005-0000-0000-00003F5D0000}"/>
    <cellStyle name="Normal 18 29 4 2 2 3" xfId="17151" xr:uid="{00000000-0005-0000-0000-0000405D0000}"/>
    <cellStyle name="Normal 18 29 4 2 2 4" xfId="17152" xr:uid="{00000000-0005-0000-0000-0000415D0000}"/>
    <cellStyle name="Normal 18 29 4 2 2 5" xfId="17153" xr:uid="{00000000-0005-0000-0000-0000425D0000}"/>
    <cellStyle name="Normal 18 29 4 2 3" xfId="17154" xr:uid="{00000000-0005-0000-0000-0000435D0000}"/>
    <cellStyle name="Normal 18 29 4 2 4" xfId="17155" xr:uid="{00000000-0005-0000-0000-0000445D0000}"/>
    <cellStyle name="Normal 18 29 4 2 5" xfId="17156" xr:uid="{00000000-0005-0000-0000-0000455D0000}"/>
    <cellStyle name="Normal 18 29 4 2 6" xfId="17157" xr:uid="{00000000-0005-0000-0000-0000465D0000}"/>
    <cellStyle name="Normal 18 29 4 3" xfId="17158" xr:uid="{00000000-0005-0000-0000-0000475D0000}"/>
    <cellStyle name="Normal 18 29 4 3 2" xfId="17159" xr:uid="{00000000-0005-0000-0000-0000485D0000}"/>
    <cellStyle name="Normal 18 29 4 3 2 2" xfId="17160" xr:uid="{00000000-0005-0000-0000-0000495D0000}"/>
    <cellStyle name="Normal 18 29 4 3 2 3" xfId="17161" xr:uid="{00000000-0005-0000-0000-00004A5D0000}"/>
    <cellStyle name="Normal 18 29 4 3 3" xfId="17162" xr:uid="{00000000-0005-0000-0000-00004B5D0000}"/>
    <cellStyle name="Normal 18 29 4 3 4" xfId="17163" xr:uid="{00000000-0005-0000-0000-00004C5D0000}"/>
    <cellStyle name="Normal 18 29 4 3 5" xfId="17164" xr:uid="{00000000-0005-0000-0000-00004D5D0000}"/>
    <cellStyle name="Normal 18 29 4 3 6" xfId="17165" xr:uid="{00000000-0005-0000-0000-00004E5D0000}"/>
    <cellStyle name="Normal 18 29 4 4" xfId="17166" xr:uid="{00000000-0005-0000-0000-00004F5D0000}"/>
    <cellStyle name="Normal 18 29 4 4 2" xfId="17167" xr:uid="{00000000-0005-0000-0000-0000505D0000}"/>
    <cellStyle name="Normal 18 29 4 4 3" xfId="17168" xr:uid="{00000000-0005-0000-0000-0000515D0000}"/>
    <cellStyle name="Normal 18 29 4 5" xfId="17169" xr:uid="{00000000-0005-0000-0000-0000525D0000}"/>
    <cellStyle name="Normal 18 29 4 6" xfId="17170" xr:uid="{00000000-0005-0000-0000-0000535D0000}"/>
    <cellStyle name="Normal 18 29 4 7" xfId="17171" xr:uid="{00000000-0005-0000-0000-0000545D0000}"/>
    <cellStyle name="Normal 18 29 4 8" xfId="17172" xr:uid="{00000000-0005-0000-0000-0000555D0000}"/>
    <cellStyle name="Normal 18 29 5" xfId="17173" xr:uid="{00000000-0005-0000-0000-0000565D0000}"/>
    <cellStyle name="Normal 18 29 5 2" xfId="17174" xr:uid="{00000000-0005-0000-0000-0000575D0000}"/>
    <cellStyle name="Normal 18 29 5 2 2" xfId="17175" xr:uid="{00000000-0005-0000-0000-0000585D0000}"/>
    <cellStyle name="Normal 18 29 5 2 2 2" xfId="17176" xr:uid="{00000000-0005-0000-0000-0000595D0000}"/>
    <cellStyle name="Normal 18 29 5 2 2 3" xfId="17177" xr:uid="{00000000-0005-0000-0000-00005A5D0000}"/>
    <cellStyle name="Normal 18 29 5 2 2 4" xfId="17178" xr:uid="{00000000-0005-0000-0000-00005B5D0000}"/>
    <cellStyle name="Normal 18 29 5 2 2 5" xfId="17179" xr:uid="{00000000-0005-0000-0000-00005C5D0000}"/>
    <cellStyle name="Normal 18 29 5 2 3" xfId="17180" xr:uid="{00000000-0005-0000-0000-00005D5D0000}"/>
    <cellStyle name="Normal 18 29 5 2 4" xfId="17181" xr:uid="{00000000-0005-0000-0000-00005E5D0000}"/>
    <cellStyle name="Normal 18 29 5 2 5" xfId="17182" xr:uid="{00000000-0005-0000-0000-00005F5D0000}"/>
    <cellStyle name="Normal 18 29 5 2 6" xfId="17183" xr:uid="{00000000-0005-0000-0000-0000605D0000}"/>
    <cellStyle name="Normal 18 29 5 3" xfId="17184" xr:uid="{00000000-0005-0000-0000-0000615D0000}"/>
    <cellStyle name="Normal 18 29 5 3 2" xfId="17185" xr:uid="{00000000-0005-0000-0000-0000625D0000}"/>
    <cellStyle name="Normal 18 29 5 3 2 2" xfId="17186" xr:uid="{00000000-0005-0000-0000-0000635D0000}"/>
    <cellStyle name="Normal 18 29 5 3 2 3" xfId="17187" xr:uid="{00000000-0005-0000-0000-0000645D0000}"/>
    <cellStyle name="Normal 18 29 5 3 3" xfId="17188" xr:uid="{00000000-0005-0000-0000-0000655D0000}"/>
    <cellStyle name="Normal 18 29 5 3 4" xfId="17189" xr:uid="{00000000-0005-0000-0000-0000665D0000}"/>
    <cellStyle name="Normal 18 29 5 3 5" xfId="17190" xr:uid="{00000000-0005-0000-0000-0000675D0000}"/>
    <cellStyle name="Normal 18 29 5 3 6" xfId="17191" xr:uid="{00000000-0005-0000-0000-0000685D0000}"/>
    <cellStyle name="Normal 18 29 5 4" xfId="17192" xr:uid="{00000000-0005-0000-0000-0000695D0000}"/>
    <cellStyle name="Normal 18 29 5 4 2" xfId="17193" xr:uid="{00000000-0005-0000-0000-00006A5D0000}"/>
    <cellStyle name="Normal 18 29 5 4 3" xfId="17194" xr:uid="{00000000-0005-0000-0000-00006B5D0000}"/>
    <cellStyle name="Normal 18 29 5 5" xfId="17195" xr:uid="{00000000-0005-0000-0000-00006C5D0000}"/>
    <cellStyle name="Normal 18 29 5 6" xfId="17196" xr:uid="{00000000-0005-0000-0000-00006D5D0000}"/>
    <cellStyle name="Normal 18 29 5 7" xfId="17197" xr:uid="{00000000-0005-0000-0000-00006E5D0000}"/>
    <cellStyle name="Normal 18 29 5 8" xfId="17198" xr:uid="{00000000-0005-0000-0000-00006F5D0000}"/>
    <cellStyle name="Normal 18 29 6" xfId="17199" xr:uid="{00000000-0005-0000-0000-0000705D0000}"/>
    <cellStyle name="Normal 18 29 7" xfId="17200" xr:uid="{00000000-0005-0000-0000-0000715D0000}"/>
    <cellStyle name="Normal 18 3" xfId="17201" xr:uid="{00000000-0005-0000-0000-0000725D0000}"/>
    <cellStyle name="Normal 18 3 10" xfId="17202" xr:uid="{00000000-0005-0000-0000-0000735D0000}"/>
    <cellStyle name="Normal 18 3 10 2" xfId="17203" xr:uid="{00000000-0005-0000-0000-0000745D0000}"/>
    <cellStyle name="Normal 18 3 10 2 2" xfId="17204" xr:uid="{00000000-0005-0000-0000-0000755D0000}"/>
    <cellStyle name="Normal 18 3 10 2 2 2" xfId="17205" xr:uid="{00000000-0005-0000-0000-0000765D0000}"/>
    <cellStyle name="Normal 18 3 10 2 3" xfId="17206" xr:uid="{00000000-0005-0000-0000-0000775D0000}"/>
    <cellStyle name="Normal 18 3 10 2 4" xfId="17207" xr:uid="{00000000-0005-0000-0000-0000785D0000}"/>
    <cellStyle name="Normal 18 3 10 3" xfId="17208" xr:uid="{00000000-0005-0000-0000-0000795D0000}"/>
    <cellStyle name="Normal 18 3 10 4" xfId="17209" xr:uid="{00000000-0005-0000-0000-00007A5D0000}"/>
    <cellStyle name="Normal 18 3 10 4 2" xfId="17210" xr:uid="{00000000-0005-0000-0000-00007B5D0000}"/>
    <cellStyle name="Normal 18 3 10 4 2 2" xfId="17211" xr:uid="{00000000-0005-0000-0000-00007C5D0000}"/>
    <cellStyle name="Normal 18 3 10 4 2 2 2" xfId="17212" xr:uid="{00000000-0005-0000-0000-00007D5D0000}"/>
    <cellStyle name="Normal 18 3 10 4 2 2 3" xfId="17213" xr:uid="{00000000-0005-0000-0000-00007E5D0000}"/>
    <cellStyle name="Normal 18 3 10 4 2 2 4" xfId="17214" xr:uid="{00000000-0005-0000-0000-00007F5D0000}"/>
    <cellStyle name="Normal 18 3 10 4 2 2 5" xfId="17215" xr:uid="{00000000-0005-0000-0000-0000805D0000}"/>
    <cellStyle name="Normal 18 3 10 4 2 3" xfId="17216" xr:uid="{00000000-0005-0000-0000-0000815D0000}"/>
    <cellStyle name="Normal 18 3 10 4 2 4" xfId="17217" xr:uid="{00000000-0005-0000-0000-0000825D0000}"/>
    <cellStyle name="Normal 18 3 10 4 2 5" xfId="17218" xr:uid="{00000000-0005-0000-0000-0000835D0000}"/>
    <cellStyle name="Normal 18 3 10 4 2 6" xfId="17219" xr:uid="{00000000-0005-0000-0000-0000845D0000}"/>
    <cellStyle name="Normal 18 3 10 4 3" xfId="17220" xr:uid="{00000000-0005-0000-0000-0000855D0000}"/>
    <cellStyle name="Normal 18 3 10 4 3 2" xfId="17221" xr:uid="{00000000-0005-0000-0000-0000865D0000}"/>
    <cellStyle name="Normal 18 3 10 4 3 2 2" xfId="17222" xr:uid="{00000000-0005-0000-0000-0000875D0000}"/>
    <cellStyle name="Normal 18 3 10 4 3 2 3" xfId="17223" xr:uid="{00000000-0005-0000-0000-0000885D0000}"/>
    <cellStyle name="Normal 18 3 10 4 3 3" xfId="17224" xr:uid="{00000000-0005-0000-0000-0000895D0000}"/>
    <cellStyle name="Normal 18 3 10 4 3 4" xfId="17225" xr:uid="{00000000-0005-0000-0000-00008A5D0000}"/>
    <cellStyle name="Normal 18 3 10 4 3 5" xfId="17226" xr:uid="{00000000-0005-0000-0000-00008B5D0000}"/>
    <cellStyle name="Normal 18 3 10 4 3 6" xfId="17227" xr:uid="{00000000-0005-0000-0000-00008C5D0000}"/>
    <cellStyle name="Normal 18 3 10 4 4" xfId="17228" xr:uid="{00000000-0005-0000-0000-00008D5D0000}"/>
    <cellStyle name="Normal 18 3 10 4 4 2" xfId="17229" xr:uid="{00000000-0005-0000-0000-00008E5D0000}"/>
    <cellStyle name="Normal 18 3 10 4 4 3" xfId="17230" xr:uid="{00000000-0005-0000-0000-00008F5D0000}"/>
    <cellStyle name="Normal 18 3 10 4 5" xfId="17231" xr:uid="{00000000-0005-0000-0000-0000905D0000}"/>
    <cellStyle name="Normal 18 3 10 4 6" xfId="17232" xr:uid="{00000000-0005-0000-0000-0000915D0000}"/>
    <cellStyle name="Normal 18 3 10 4 7" xfId="17233" xr:uid="{00000000-0005-0000-0000-0000925D0000}"/>
    <cellStyle name="Normal 18 3 10 4 8" xfId="17234" xr:uid="{00000000-0005-0000-0000-0000935D0000}"/>
    <cellStyle name="Normal 18 3 10 5" xfId="17235" xr:uid="{00000000-0005-0000-0000-0000945D0000}"/>
    <cellStyle name="Normal 18 3 10 5 2" xfId="17236" xr:uid="{00000000-0005-0000-0000-0000955D0000}"/>
    <cellStyle name="Normal 18 3 10 5 2 2" xfId="17237" xr:uid="{00000000-0005-0000-0000-0000965D0000}"/>
    <cellStyle name="Normal 18 3 10 5 2 2 2" xfId="17238" xr:uid="{00000000-0005-0000-0000-0000975D0000}"/>
    <cellStyle name="Normal 18 3 10 5 2 2 3" xfId="17239" xr:uid="{00000000-0005-0000-0000-0000985D0000}"/>
    <cellStyle name="Normal 18 3 10 5 2 2 4" xfId="17240" xr:uid="{00000000-0005-0000-0000-0000995D0000}"/>
    <cellStyle name="Normal 18 3 10 5 2 2 5" xfId="17241" xr:uid="{00000000-0005-0000-0000-00009A5D0000}"/>
    <cellStyle name="Normal 18 3 10 5 2 3" xfId="17242" xr:uid="{00000000-0005-0000-0000-00009B5D0000}"/>
    <cellStyle name="Normal 18 3 10 5 2 4" xfId="17243" xr:uid="{00000000-0005-0000-0000-00009C5D0000}"/>
    <cellStyle name="Normal 18 3 10 5 2 5" xfId="17244" xr:uid="{00000000-0005-0000-0000-00009D5D0000}"/>
    <cellStyle name="Normal 18 3 10 5 2 6" xfId="17245" xr:uid="{00000000-0005-0000-0000-00009E5D0000}"/>
    <cellStyle name="Normal 18 3 10 5 3" xfId="17246" xr:uid="{00000000-0005-0000-0000-00009F5D0000}"/>
    <cellStyle name="Normal 18 3 10 5 3 2" xfId="17247" xr:uid="{00000000-0005-0000-0000-0000A05D0000}"/>
    <cellStyle name="Normal 18 3 10 5 3 2 2" xfId="17248" xr:uid="{00000000-0005-0000-0000-0000A15D0000}"/>
    <cellStyle name="Normal 18 3 10 5 3 2 3" xfId="17249" xr:uid="{00000000-0005-0000-0000-0000A25D0000}"/>
    <cellStyle name="Normal 18 3 10 5 3 3" xfId="17250" xr:uid="{00000000-0005-0000-0000-0000A35D0000}"/>
    <cellStyle name="Normal 18 3 10 5 3 4" xfId="17251" xr:uid="{00000000-0005-0000-0000-0000A45D0000}"/>
    <cellStyle name="Normal 18 3 10 5 3 5" xfId="17252" xr:uid="{00000000-0005-0000-0000-0000A55D0000}"/>
    <cellStyle name="Normal 18 3 10 5 3 6" xfId="17253" xr:uid="{00000000-0005-0000-0000-0000A65D0000}"/>
    <cellStyle name="Normal 18 3 10 5 4" xfId="17254" xr:uid="{00000000-0005-0000-0000-0000A75D0000}"/>
    <cellStyle name="Normal 18 3 10 5 4 2" xfId="17255" xr:uid="{00000000-0005-0000-0000-0000A85D0000}"/>
    <cellStyle name="Normal 18 3 10 5 4 3" xfId="17256" xr:uid="{00000000-0005-0000-0000-0000A95D0000}"/>
    <cellStyle name="Normal 18 3 10 5 5" xfId="17257" xr:uid="{00000000-0005-0000-0000-0000AA5D0000}"/>
    <cellStyle name="Normal 18 3 10 5 6" xfId="17258" xr:uid="{00000000-0005-0000-0000-0000AB5D0000}"/>
    <cellStyle name="Normal 18 3 10 5 7" xfId="17259" xr:uid="{00000000-0005-0000-0000-0000AC5D0000}"/>
    <cellStyle name="Normal 18 3 10 5 8" xfId="17260" xr:uid="{00000000-0005-0000-0000-0000AD5D0000}"/>
    <cellStyle name="Normal 18 3 10 6" xfId="17261" xr:uid="{00000000-0005-0000-0000-0000AE5D0000}"/>
    <cellStyle name="Normal 18 3 10 7" xfId="17262" xr:uid="{00000000-0005-0000-0000-0000AF5D0000}"/>
    <cellStyle name="Normal 18 3 11" xfId="17263" xr:uid="{00000000-0005-0000-0000-0000B05D0000}"/>
    <cellStyle name="Normal 18 3 11 2" xfId="17264" xr:uid="{00000000-0005-0000-0000-0000B15D0000}"/>
    <cellStyle name="Normal 18 3 11 2 2" xfId="17265" xr:uid="{00000000-0005-0000-0000-0000B25D0000}"/>
    <cellStyle name="Normal 18 3 11 2 2 2" xfId="17266" xr:uid="{00000000-0005-0000-0000-0000B35D0000}"/>
    <cellStyle name="Normal 18 3 11 2 3" xfId="17267" xr:uid="{00000000-0005-0000-0000-0000B45D0000}"/>
    <cellStyle name="Normal 18 3 11 2 4" xfId="17268" xr:uid="{00000000-0005-0000-0000-0000B55D0000}"/>
    <cellStyle name="Normal 18 3 11 3" xfId="17269" xr:uid="{00000000-0005-0000-0000-0000B65D0000}"/>
    <cellStyle name="Normal 18 3 11 4" xfId="17270" xr:uid="{00000000-0005-0000-0000-0000B75D0000}"/>
    <cellStyle name="Normal 18 3 11 4 2" xfId="17271" xr:uid="{00000000-0005-0000-0000-0000B85D0000}"/>
    <cellStyle name="Normal 18 3 11 4 2 2" xfId="17272" xr:uid="{00000000-0005-0000-0000-0000B95D0000}"/>
    <cellStyle name="Normal 18 3 11 4 2 2 2" xfId="17273" xr:uid="{00000000-0005-0000-0000-0000BA5D0000}"/>
    <cellStyle name="Normal 18 3 11 4 2 2 3" xfId="17274" xr:uid="{00000000-0005-0000-0000-0000BB5D0000}"/>
    <cellStyle name="Normal 18 3 11 4 2 2 4" xfId="17275" xr:uid="{00000000-0005-0000-0000-0000BC5D0000}"/>
    <cellStyle name="Normal 18 3 11 4 2 2 5" xfId="17276" xr:uid="{00000000-0005-0000-0000-0000BD5D0000}"/>
    <cellStyle name="Normal 18 3 11 4 2 3" xfId="17277" xr:uid="{00000000-0005-0000-0000-0000BE5D0000}"/>
    <cellStyle name="Normal 18 3 11 4 2 4" xfId="17278" xr:uid="{00000000-0005-0000-0000-0000BF5D0000}"/>
    <cellStyle name="Normal 18 3 11 4 2 5" xfId="17279" xr:uid="{00000000-0005-0000-0000-0000C05D0000}"/>
    <cellStyle name="Normal 18 3 11 4 2 6" xfId="17280" xr:uid="{00000000-0005-0000-0000-0000C15D0000}"/>
    <cellStyle name="Normal 18 3 11 4 3" xfId="17281" xr:uid="{00000000-0005-0000-0000-0000C25D0000}"/>
    <cellStyle name="Normal 18 3 11 4 3 2" xfId="17282" xr:uid="{00000000-0005-0000-0000-0000C35D0000}"/>
    <cellStyle name="Normal 18 3 11 4 3 2 2" xfId="17283" xr:uid="{00000000-0005-0000-0000-0000C45D0000}"/>
    <cellStyle name="Normal 18 3 11 4 3 2 3" xfId="17284" xr:uid="{00000000-0005-0000-0000-0000C55D0000}"/>
    <cellStyle name="Normal 18 3 11 4 3 3" xfId="17285" xr:uid="{00000000-0005-0000-0000-0000C65D0000}"/>
    <cellStyle name="Normal 18 3 11 4 3 4" xfId="17286" xr:uid="{00000000-0005-0000-0000-0000C75D0000}"/>
    <cellStyle name="Normal 18 3 11 4 3 5" xfId="17287" xr:uid="{00000000-0005-0000-0000-0000C85D0000}"/>
    <cellStyle name="Normal 18 3 11 4 3 6" xfId="17288" xr:uid="{00000000-0005-0000-0000-0000C95D0000}"/>
    <cellStyle name="Normal 18 3 11 4 4" xfId="17289" xr:uid="{00000000-0005-0000-0000-0000CA5D0000}"/>
    <cellStyle name="Normal 18 3 11 4 4 2" xfId="17290" xr:uid="{00000000-0005-0000-0000-0000CB5D0000}"/>
    <cellStyle name="Normal 18 3 11 4 4 3" xfId="17291" xr:uid="{00000000-0005-0000-0000-0000CC5D0000}"/>
    <cellStyle name="Normal 18 3 11 4 5" xfId="17292" xr:uid="{00000000-0005-0000-0000-0000CD5D0000}"/>
    <cellStyle name="Normal 18 3 11 4 6" xfId="17293" xr:uid="{00000000-0005-0000-0000-0000CE5D0000}"/>
    <cellStyle name="Normal 18 3 11 4 7" xfId="17294" xr:uid="{00000000-0005-0000-0000-0000CF5D0000}"/>
    <cellStyle name="Normal 18 3 11 4 8" xfId="17295" xr:uid="{00000000-0005-0000-0000-0000D05D0000}"/>
    <cellStyle name="Normal 18 3 11 5" xfId="17296" xr:uid="{00000000-0005-0000-0000-0000D15D0000}"/>
    <cellStyle name="Normal 18 3 11 5 2" xfId="17297" xr:uid="{00000000-0005-0000-0000-0000D25D0000}"/>
    <cellStyle name="Normal 18 3 11 5 2 2" xfId="17298" xr:uid="{00000000-0005-0000-0000-0000D35D0000}"/>
    <cellStyle name="Normal 18 3 11 5 2 2 2" xfId="17299" xr:uid="{00000000-0005-0000-0000-0000D45D0000}"/>
    <cellStyle name="Normal 18 3 11 5 2 2 3" xfId="17300" xr:uid="{00000000-0005-0000-0000-0000D55D0000}"/>
    <cellStyle name="Normal 18 3 11 5 2 2 4" xfId="17301" xr:uid="{00000000-0005-0000-0000-0000D65D0000}"/>
    <cellStyle name="Normal 18 3 11 5 2 2 5" xfId="17302" xr:uid="{00000000-0005-0000-0000-0000D75D0000}"/>
    <cellStyle name="Normal 18 3 11 5 2 3" xfId="17303" xr:uid="{00000000-0005-0000-0000-0000D85D0000}"/>
    <cellStyle name="Normal 18 3 11 5 2 4" xfId="17304" xr:uid="{00000000-0005-0000-0000-0000D95D0000}"/>
    <cellStyle name="Normal 18 3 11 5 2 5" xfId="17305" xr:uid="{00000000-0005-0000-0000-0000DA5D0000}"/>
    <cellStyle name="Normal 18 3 11 5 2 6" xfId="17306" xr:uid="{00000000-0005-0000-0000-0000DB5D0000}"/>
    <cellStyle name="Normal 18 3 11 5 3" xfId="17307" xr:uid="{00000000-0005-0000-0000-0000DC5D0000}"/>
    <cellStyle name="Normal 18 3 11 5 3 2" xfId="17308" xr:uid="{00000000-0005-0000-0000-0000DD5D0000}"/>
    <cellStyle name="Normal 18 3 11 5 3 2 2" xfId="17309" xr:uid="{00000000-0005-0000-0000-0000DE5D0000}"/>
    <cellStyle name="Normal 18 3 11 5 3 2 3" xfId="17310" xr:uid="{00000000-0005-0000-0000-0000DF5D0000}"/>
    <cellStyle name="Normal 18 3 11 5 3 3" xfId="17311" xr:uid="{00000000-0005-0000-0000-0000E05D0000}"/>
    <cellStyle name="Normal 18 3 11 5 3 4" xfId="17312" xr:uid="{00000000-0005-0000-0000-0000E15D0000}"/>
    <cellStyle name="Normal 18 3 11 5 3 5" xfId="17313" xr:uid="{00000000-0005-0000-0000-0000E25D0000}"/>
    <cellStyle name="Normal 18 3 11 5 3 6" xfId="17314" xr:uid="{00000000-0005-0000-0000-0000E35D0000}"/>
    <cellStyle name="Normal 18 3 11 5 4" xfId="17315" xr:uid="{00000000-0005-0000-0000-0000E45D0000}"/>
    <cellStyle name="Normal 18 3 11 5 4 2" xfId="17316" xr:uid="{00000000-0005-0000-0000-0000E55D0000}"/>
    <cellStyle name="Normal 18 3 11 5 4 3" xfId="17317" xr:uid="{00000000-0005-0000-0000-0000E65D0000}"/>
    <cellStyle name="Normal 18 3 11 5 5" xfId="17318" xr:uid="{00000000-0005-0000-0000-0000E75D0000}"/>
    <cellStyle name="Normal 18 3 11 5 6" xfId="17319" xr:uid="{00000000-0005-0000-0000-0000E85D0000}"/>
    <cellStyle name="Normal 18 3 11 5 7" xfId="17320" xr:uid="{00000000-0005-0000-0000-0000E95D0000}"/>
    <cellStyle name="Normal 18 3 11 5 8" xfId="17321" xr:uid="{00000000-0005-0000-0000-0000EA5D0000}"/>
    <cellStyle name="Normal 18 3 11 6" xfId="17322" xr:uid="{00000000-0005-0000-0000-0000EB5D0000}"/>
    <cellStyle name="Normal 18 3 11 7" xfId="17323" xr:uid="{00000000-0005-0000-0000-0000EC5D0000}"/>
    <cellStyle name="Normal 18 3 12" xfId="17324" xr:uid="{00000000-0005-0000-0000-0000ED5D0000}"/>
    <cellStyle name="Normal 18 3 12 2" xfId="17325" xr:uid="{00000000-0005-0000-0000-0000EE5D0000}"/>
    <cellStyle name="Normal 18 3 12 2 2" xfId="17326" xr:uid="{00000000-0005-0000-0000-0000EF5D0000}"/>
    <cellStyle name="Normal 18 3 12 2 2 2" xfId="17327" xr:uid="{00000000-0005-0000-0000-0000F05D0000}"/>
    <cellStyle name="Normal 18 3 12 2 3" xfId="17328" xr:uid="{00000000-0005-0000-0000-0000F15D0000}"/>
    <cellStyle name="Normal 18 3 12 2 4" xfId="17329" xr:uid="{00000000-0005-0000-0000-0000F25D0000}"/>
    <cellStyle name="Normal 18 3 12 3" xfId="17330" xr:uid="{00000000-0005-0000-0000-0000F35D0000}"/>
    <cellStyle name="Normal 18 3 12 4" xfId="17331" xr:uid="{00000000-0005-0000-0000-0000F45D0000}"/>
    <cellStyle name="Normal 18 3 12 4 2" xfId="17332" xr:uid="{00000000-0005-0000-0000-0000F55D0000}"/>
    <cellStyle name="Normal 18 3 12 4 2 2" xfId="17333" xr:uid="{00000000-0005-0000-0000-0000F65D0000}"/>
    <cellStyle name="Normal 18 3 12 4 2 2 2" xfId="17334" xr:uid="{00000000-0005-0000-0000-0000F75D0000}"/>
    <cellStyle name="Normal 18 3 12 4 2 2 3" xfId="17335" xr:uid="{00000000-0005-0000-0000-0000F85D0000}"/>
    <cellStyle name="Normal 18 3 12 4 2 2 4" xfId="17336" xr:uid="{00000000-0005-0000-0000-0000F95D0000}"/>
    <cellStyle name="Normal 18 3 12 4 2 2 5" xfId="17337" xr:uid="{00000000-0005-0000-0000-0000FA5D0000}"/>
    <cellStyle name="Normal 18 3 12 4 2 3" xfId="17338" xr:uid="{00000000-0005-0000-0000-0000FB5D0000}"/>
    <cellStyle name="Normal 18 3 12 4 2 4" xfId="17339" xr:uid="{00000000-0005-0000-0000-0000FC5D0000}"/>
    <cellStyle name="Normal 18 3 12 4 2 5" xfId="17340" xr:uid="{00000000-0005-0000-0000-0000FD5D0000}"/>
    <cellStyle name="Normal 18 3 12 4 2 6" xfId="17341" xr:uid="{00000000-0005-0000-0000-0000FE5D0000}"/>
    <cellStyle name="Normal 18 3 12 4 3" xfId="17342" xr:uid="{00000000-0005-0000-0000-0000FF5D0000}"/>
    <cellStyle name="Normal 18 3 12 4 3 2" xfId="17343" xr:uid="{00000000-0005-0000-0000-0000005E0000}"/>
    <cellStyle name="Normal 18 3 12 4 3 2 2" xfId="17344" xr:uid="{00000000-0005-0000-0000-0000015E0000}"/>
    <cellStyle name="Normal 18 3 12 4 3 2 3" xfId="17345" xr:uid="{00000000-0005-0000-0000-0000025E0000}"/>
    <cellStyle name="Normal 18 3 12 4 3 3" xfId="17346" xr:uid="{00000000-0005-0000-0000-0000035E0000}"/>
    <cellStyle name="Normal 18 3 12 4 3 4" xfId="17347" xr:uid="{00000000-0005-0000-0000-0000045E0000}"/>
    <cellStyle name="Normal 18 3 12 4 3 5" xfId="17348" xr:uid="{00000000-0005-0000-0000-0000055E0000}"/>
    <cellStyle name="Normal 18 3 12 4 3 6" xfId="17349" xr:uid="{00000000-0005-0000-0000-0000065E0000}"/>
    <cellStyle name="Normal 18 3 12 4 4" xfId="17350" xr:uid="{00000000-0005-0000-0000-0000075E0000}"/>
    <cellStyle name="Normal 18 3 12 4 4 2" xfId="17351" xr:uid="{00000000-0005-0000-0000-0000085E0000}"/>
    <cellStyle name="Normal 18 3 12 4 4 3" xfId="17352" xr:uid="{00000000-0005-0000-0000-0000095E0000}"/>
    <cellStyle name="Normal 18 3 12 4 5" xfId="17353" xr:uid="{00000000-0005-0000-0000-00000A5E0000}"/>
    <cellStyle name="Normal 18 3 12 4 6" xfId="17354" xr:uid="{00000000-0005-0000-0000-00000B5E0000}"/>
    <cellStyle name="Normal 18 3 12 4 7" xfId="17355" xr:uid="{00000000-0005-0000-0000-00000C5E0000}"/>
    <cellStyle name="Normal 18 3 12 4 8" xfId="17356" xr:uid="{00000000-0005-0000-0000-00000D5E0000}"/>
    <cellStyle name="Normal 18 3 12 5" xfId="17357" xr:uid="{00000000-0005-0000-0000-00000E5E0000}"/>
    <cellStyle name="Normal 18 3 12 5 2" xfId="17358" xr:uid="{00000000-0005-0000-0000-00000F5E0000}"/>
    <cellStyle name="Normal 18 3 12 5 2 2" xfId="17359" xr:uid="{00000000-0005-0000-0000-0000105E0000}"/>
    <cellStyle name="Normal 18 3 12 5 2 2 2" xfId="17360" xr:uid="{00000000-0005-0000-0000-0000115E0000}"/>
    <cellStyle name="Normal 18 3 12 5 2 2 3" xfId="17361" xr:uid="{00000000-0005-0000-0000-0000125E0000}"/>
    <cellStyle name="Normal 18 3 12 5 2 2 4" xfId="17362" xr:uid="{00000000-0005-0000-0000-0000135E0000}"/>
    <cellStyle name="Normal 18 3 12 5 2 2 5" xfId="17363" xr:uid="{00000000-0005-0000-0000-0000145E0000}"/>
    <cellStyle name="Normal 18 3 12 5 2 3" xfId="17364" xr:uid="{00000000-0005-0000-0000-0000155E0000}"/>
    <cellStyle name="Normal 18 3 12 5 2 4" xfId="17365" xr:uid="{00000000-0005-0000-0000-0000165E0000}"/>
    <cellStyle name="Normal 18 3 12 5 2 5" xfId="17366" xr:uid="{00000000-0005-0000-0000-0000175E0000}"/>
    <cellStyle name="Normal 18 3 12 5 2 6" xfId="17367" xr:uid="{00000000-0005-0000-0000-0000185E0000}"/>
    <cellStyle name="Normal 18 3 12 5 3" xfId="17368" xr:uid="{00000000-0005-0000-0000-0000195E0000}"/>
    <cellStyle name="Normal 18 3 12 5 3 2" xfId="17369" xr:uid="{00000000-0005-0000-0000-00001A5E0000}"/>
    <cellStyle name="Normal 18 3 12 5 3 2 2" xfId="17370" xr:uid="{00000000-0005-0000-0000-00001B5E0000}"/>
    <cellStyle name="Normal 18 3 12 5 3 2 3" xfId="17371" xr:uid="{00000000-0005-0000-0000-00001C5E0000}"/>
    <cellStyle name="Normal 18 3 12 5 3 3" xfId="17372" xr:uid="{00000000-0005-0000-0000-00001D5E0000}"/>
    <cellStyle name="Normal 18 3 12 5 3 4" xfId="17373" xr:uid="{00000000-0005-0000-0000-00001E5E0000}"/>
    <cellStyle name="Normal 18 3 12 5 3 5" xfId="17374" xr:uid="{00000000-0005-0000-0000-00001F5E0000}"/>
    <cellStyle name="Normal 18 3 12 5 3 6" xfId="17375" xr:uid="{00000000-0005-0000-0000-0000205E0000}"/>
    <cellStyle name="Normal 18 3 12 5 4" xfId="17376" xr:uid="{00000000-0005-0000-0000-0000215E0000}"/>
    <cellStyle name="Normal 18 3 12 5 4 2" xfId="17377" xr:uid="{00000000-0005-0000-0000-0000225E0000}"/>
    <cellStyle name="Normal 18 3 12 5 4 3" xfId="17378" xr:uid="{00000000-0005-0000-0000-0000235E0000}"/>
    <cellStyle name="Normal 18 3 12 5 5" xfId="17379" xr:uid="{00000000-0005-0000-0000-0000245E0000}"/>
    <cellStyle name="Normal 18 3 12 5 6" xfId="17380" xr:uid="{00000000-0005-0000-0000-0000255E0000}"/>
    <cellStyle name="Normal 18 3 12 5 7" xfId="17381" xr:uid="{00000000-0005-0000-0000-0000265E0000}"/>
    <cellStyle name="Normal 18 3 12 5 8" xfId="17382" xr:uid="{00000000-0005-0000-0000-0000275E0000}"/>
    <cellStyle name="Normal 18 3 12 6" xfId="17383" xr:uid="{00000000-0005-0000-0000-0000285E0000}"/>
    <cellStyle name="Normal 18 3 12 7" xfId="17384" xr:uid="{00000000-0005-0000-0000-0000295E0000}"/>
    <cellStyle name="Normal 18 3 13" xfId="17385" xr:uid="{00000000-0005-0000-0000-00002A5E0000}"/>
    <cellStyle name="Normal 18 3 13 2" xfId="17386" xr:uid="{00000000-0005-0000-0000-00002B5E0000}"/>
    <cellStyle name="Normal 18 3 13 2 2" xfId="17387" xr:uid="{00000000-0005-0000-0000-00002C5E0000}"/>
    <cellStyle name="Normal 18 3 13 2 2 2" xfId="17388" xr:uid="{00000000-0005-0000-0000-00002D5E0000}"/>
    <cellStyle name="Normal 18 3 13 2 3" xfId="17389" xr:uid="{00000000-0005-0000-0000-00002E5E0000}"/>
    <cellStyle name="Normal 18 3 13 2 4" xfId="17390" xr:uid="{00000000-0005-0000-0000-00002F5E0000}"/>
    <cellStyle name="Normal 18 3 13 3" xfId="17391" xr:uid="{00000000-0005-0000-0000-0000305E0000}"/>
    <cellStyle name="Normal 18 3 13 4" xfId="17392" xr:uid="{00000000-0005-0000-0000-0000315E0000}"/>
    <cellStyle name="Normal 18 3 13 4 2" xfId="17393" xr:uid="{00000000-0005-0000-0000-0000325E0000}"/>
    <cellStyle name="Normal 18 3 13 4 2 2" xfId="17394" xr:uid="{00000000-0005-0000-0000-0000335E0000}"/>
    <cellStyle name="Normal 18 3 13 4 2 2 2" xfId="17395" xr:uid="{00000000-0005-0000-0000-0000345E0000}"/>
    <cellStyle name="Normal 18 3 13 4 2 2 3" xfId="17396" xr:uid="{00000000-0005-0000-0000-0000355E0000}"/>
    <cellStyle name="Normal 18 3 13 4 2 2 4" xfId="17397" xr:uid="{00000000-0005-0000-0000-0000365E0000}"/>
    <cellStyle name="Normal 18 3 13 4 2 2 5" xfId="17398" xr:uid="{00000000-0005-0000-0000-0000375E0000}"/>
    <cellStyle name="Normal 18 3 13 4 2 3" xfId="17399" xr:uid="{00000000-0005-0000-0000-0000385E0000}"/>
    <cellStyle name="Normal 18 3 13 4 2 4" xfId="17400" xr:uid="{00000000-0005-0000-0000-0000395E0000}"/>
    <cellStyle name="Normal 18 3 13 4 2 5" xfId="17401" xr:uid="{00000000-0005-0000-0000-00003A5E0000}"/>
    <cellStyle name="Normal 18 3 13 4 2 6" xfId="17402" xr:uid="{00000000-0005-0000-0000-00003B5E0000}"/>
    <cellStyle name="Normal 18 3 13 4 3" xfId="17403" xr:uid="{00000000-0005-0000-0000-00003C5E0000}"/>
    <cellStyle name="Normal 18 3 13 4 3 2" xfId="17404" xr:uid="{00000000-0005-0000-0000-00003D5E0000}"/>
    <cellStyle name="Normal 18 3 13 4 3 2 2" xfId="17405" xr:uid="{00000000-0005-0000-0000-00003E5E0000}"/>
    <cellStyle name="Normal 18 3 13 4 3 2 3" xfId="17406" xr:uid="{00000000-0005-0000-0000-00003F5E0000}"/>
    <cellStyle name="Normal 18 3 13 4 3 3" xfId="17407" xr:uid="{00000000-0005-0000-0000-0000405E0000}"/>
    <cellStyle name="Normal 18 3 13 4 3 4" xfId="17408" xr:uid="{00000000-0005-0000-0000-0000415E0000}"/>
    <cellStyle name="Normal 18 3 13 4 3 5" xfId="17409" xr:uid="{00000000-0005-0000-0000-0000425E0000}"/>
    <cellStyle name="Normal 18 3 13 4 3 6" xfId="17410" xr:uid="{00000000-0005-0000-0000-0000435E0000}"/>
    <cellStyle name="Normal 18 3 13 4 4" xfId="17411" xr:uid="{00000000-0005-0000-0000-0000445E0000}"/>
    <cellStyle name="Normal 18 3 13 4 4 2" xfId="17412" xr:uid="{00000000-0005-0000-0000-0000455E0000}"/>
    <cellStyle name="Normal 18 3 13 4 4 3" xfId="17413" xr:uid="{00000000-0005-0000-0000-0000465E0000}"/>
    <cellStyle name="Normal 18 3 13 4 5" xfId="17414" xr:uid="{00000000-0005-0000-0000-0000475E0000}"/>
    <cellStyle name="Normal 18 3 13 4 6" xfId="17415" xr:uid="{00000000-0005-0000-0000-0000485E0000}"/>
    <cellStyle name="Normal 18 3 13 4 7" xfId="17416" xr:uid="{00000000-0005-0000-0000-0000495E0000}"/>
    <cellStyle name="Normal 18 3 13 4 8" xfId="17417" xr:uid="{00000000-0005-0000-0000-00004A5E0000}"/>
    <cellStyle name="Normal 18 3 13 5" xfId="17418" xr:uid="{00000000-0005-0000-0000-00004B5E0000}"/>
    <cellStyle name="Normal 18 3 13 5 2" xfId="17419" xr:uid="{00000000-0005-0000-0000-00004C5E0000}"/>
    <cellStyle name="Normal 18 3 13 5 2 2" xfId="17420" xr:uid="{00000000-0005-0000-0000-00004D5E0000}"/>
    <cellStyle name="Normal 18 3 13 5 2 2 2" xfId="17421" xr:uid="{00000000-0005-0000-0000-00004E5E0000}"/>
    <cellStyle name="Normal 18 3 13 5 2 2 3" xfId="17422" xr:uid="{00000000-0005-0000-0000-00004F5E0000}"/>
    <cellStyle name="Normal 18 3 13 5 2 2 4" xfId="17423" xr:uid="{00000000-0005-0000-0000-0000505E0000}"/>
    <cellStyle name="Normal 18 3 13 5 2 2 5" xfId="17424" xr:uid="{00000000-0005-0000-0000-0000515E0000}"/>
    <cellStyle name="Normal 18 3 13 5 2 3" xfId="17425" xr:uid="{00000000-0005-0000-0000-0000525E0000}"/>
    <cellStyle name="Normal 18 3 13 5 2 4" xfId="17426" xr:uid="{00000000-0005-0000-0000-0000535E0000}"/>
    <cellStyle name="Normal 18 3 13 5 2 5" xfId="17427" xr:uid="{00000000-0005-0000-0000-0000545E0000}"/>
    <cellStyle name="Normal 18 3 13 5 2 6" xfId="17428" xr:uid="{00000000-0005-0000-0000-0000555E0000}"/>
    <cellStyle name="Normal 18 3 13 5 3" xfId="17429" xr:uid="{00000000-0005-0000-0000-0000565E0000}"/>
    <cellStyle name="Normal 18 3 13 5 3 2" xfId="17430" xr:uid="{00000000-0005-0000-0000-0000575E0000}"/>
    <cellStyle name="Normal 18 3 13 5 3 2 2" xfId="17431" xr:uid="{00000000-0005-0000-0000-0000585E0000}"/>
    <cellStyle name="Normal 18 3 13 5 3 2 3" xfId="17432" xr:uid="{00000000-0005-0000-0000-0000595E0000}"/>
    <cellStyle name="Normal 18 3 13 5 3 3" xfId="17433" xr:uid="{00000000-0005-0000-0000-00005A5E0000}"/>
    <cellStyle name="Normal 18 3 13 5 3 4" xfId="17434" xr:uid="{00000000-0005-0000-0000-00005B5E0000}"/>
    <cellStyle name="Normal 18 3 13 5 3 5" xfId="17435" xr:uid="{00000000-0005-0000-0000-00005C5E0000}"/>
    <cellStyle name="Normal 18 3 13 5 3 6" xfId="17436" xr:uid="{00000000-0005-0000-0000-00005D5E0000}"/>
    <cellStyle name="Normal 18 3 13 5 4" xfId="17437" xr:uid="{00000000-0005-0000-0000-00005E5E0000}"/>
    <cellStyle name="Normal 18 3 13 5 4 2" xfId="17438" xr:uid="{00000000-0005-0000-0000-00005F5E0000}"/>
    <cellStyle name="Normal 18 3 13 5 4 3" xfId="17439" xr:uid="{00000000-0005-0000-0000-0000605E0000}"/>
    <cellStyle name="Normal 18 3 13 5 5" xfId="17440" xr:uid="{00000000-0005-0000-0000-0000615E0000}"/>
    <cellStyle name="Normal 18 3 13 5 6" xfId="17441" xr:uid="{00000000-0005-0000-0000-0000625E0000}"/>
    <cellStyle name="Normal 18 3 13 5 7" xfId="17442" xr:uid="{00000000-0005-0000-0000-0000635E0000}"/>
    <cellStyle name="Normal 18 3 13 5 8" xfId="17443" xr:uid="{00000000-0005-0000-0000-0000645E0000}"/>
    <cellStyle name="Normal 18 3 13 6" xfId="17444" xr:uid="{00000000-0005-0000-0000-0000655E0000}"/>
    <cellStyle name="Normal 18 3 13 7" xfId="17445" xr:uid="{00000000-0005-0000-0000-0000665E0000}"/>
    <cellStyle name="Normal 18 3 14" xfId="17446" xr:uid="{00000000-0005-0000-0000-0000675E0000}"/>
    <cellStyle name="Normal 18 3 14 2" xfId="17447" xr:uid="{00000000-0005-0000-0000-0000685E0000}"/>
    <cellStyle name="Normal 18 3 14 2 2" xfId="17448" xr:uid="{00000000-0005-0000-0000-0000695E0000}"/>
    <cellStyle name="Normal 18 3 14 2 2 2" xfId="17449" xr:uid="{00000000-0005-0000-0000-00006A5E0000}"/>
    <cellStyle name="Normal 18 3 14 2 3" xfId="17450" xr:uid="{00000000-0005-0000-0000-00006B5E0000}"/>
    <cellStyle name="Normal 18 3 14 2 4" xfId="17451" xr:uid="{00000000-0005-0000-0000-00006C5E0000}"/>
    <cellStyle name="Normal 18 3 14 3" xfId="17452" xr:uid="{00000000-0005-0000-0000-00006D5E0000}"/>
    <cellStyle name="Normal 18 3 14 4" xfId="17453" xr:uid="{00000000-0005-0000-0000-00006E5E0000}"/>
    <cellStyle name="Normal 18 3 14 4 2" xfId="17454" xr:uid="{00000000-0005-0000-0000-00006F5E0000}"/>
    <cellStyle name="Normal 18 3 14 4 2 2" xfId="17455" xr:uid="{00000000-0005-0000-0000-0000705E0000}"/>
    <cellStyle name="Normal 18 3 14 4 2 2 2" xfId="17456" xr:uid="{00000000-0005-0000-0000-0000715E0000}"/>
    <cellStyle name="Normal 18 3 14 4 2 2 3" xfId="17457" xr:uid="{00000000-0005-0000-0000-0000725E0000}"/>
    <cellStyle name="Normal 18 3 14 4 2 2 4" xfId="17458" xr:uid="{00000000-0005-0000-0000-0000735E0000}"/>
    <cellStyle name="Normal 18 3 14 4 2 2 5" xfId="17459" xr:uid="{00000000-0005-0000-0000-0000745E0000}"/>
    <cellStyle name="Normal 18 3 14 4 2 3" xfId="17460" xr:uid="{00000000-0005-0000-0000-0000755E0000}"/>
    <cellStyle name="Normal 18 3 14 4 2 4" xfId="17461" xr:uid="{00000000-0005-0000-0000-0000765E0000}"/>
    <cellStyle name="Normal 18 3 14 4 2 5" xfId="17462" xr:uid="{00000000-0005-0000-0000-0000775E0000}"/>
    <cellStyle name="Normal 18 3 14 4 2 6" xfId="17463" xr:uid="{00000000-0005-0000-0000-0000785E0000}"/>
    <cellStyle name="Normal 18 3 14 4 3" xfId="17464" xr:uid="{00000000-0005-0000-0000-0000795E0000}"/>
    <cellStyle name="Normal 18 3 14 4 3 2" xfId="17465" xr:uid="{00000000-0005-0000-0000-00007A5E0000}"/>
    <cellStyle name="Normal 18 3 14 4 3 2 2" xfId="17466" xr:uid="{00000000-0005-0000-0000-00007B5E0000}"/>
    <cellStyle name="Normal 18 3 14 4 3 2 3" xfId="17467" xr:uid="{00000000-0005-0000-0000-00007C5E0000}"/>
    <cellStyle name="Normal 18 3 14 4 3 3" xfId="17468" xr:uid="{00000000-0005-0000-0000-00007D5E0000}"/>
    <cellStyle name="Normal 18 3 14 4 3 4" xfId="17469" xr:uid="{00000000-0005-0000-0000-00007E5E0000}"/>
    <cellStyle name="Normal 18 3 14 4 3 5" xfId="17470" xr:uid="{00000000-0005-0000-0000-00007F5E0000}"/>
    <cellStyle name="Normal 18 3 14 4 3 6" xfId="17471" xr:uid="{00000000-0005-0000-0000-0000805E0000}"/>
    <cellStyle name="Normal 18 3 14 4 4" xfId="17472" xr:uid="{00000000-0005-0000-0000-0000815E0000}"/>
    <cellStyle name="Normal 18 3 14 4 4 2" xfId="17473" xr:uid="{00000000-0005-0000-0000-0000825E0000}"/>
    <cellStyle name="Normal 18 3 14 4 4 3" xfId="17474" xr:uid="{00000000-0005-0000-0000-0000835E0000}"/>
    <cellStyle name="Normal 18 3 14 4 5" xfId="17475" xr:uid="{00000000-0005-0000-0000-0000845E0000}"/>
    <cellStyle name="Normal 18 3 14 4 6" xfId="17476" xr:uid="{00000000-0005-0000-0000-0000855E0000}"/>
    <cellStyle name="Normal 18 3 14 4 7" xfId="17477" xr:uid="{00000000-0005-0000-0000-0000865E0000}"/>
    <cellStyle name="Normal 18 3 14 4 8" xfId="17478" xr:uid="{00000000-0005-0000-0000-0000875E0000}"/>
    <cellStyle name="Normal 18 3 14 5" xfId="17479" xr:uid="{00000000-0005-0000-0000-0000885E0000}"/>
    <cellStyle name="Normal 18 3 14 5 2" xfId="17480" xr:uid="{00000000-0005-0000-0000-0000895E0000}"/>
    <cellStyle name="Normal 18 3 14 5 2 2" xfId="17481" xr:uid="{00000000-0005-0000-0000-00008A5E0000}"/>
    <cellStyle name="Normal 18 3 14 5 2 2 2" xfId="17482" xr:uid="{00000000-0005-0000-0000-00008B5E0000}"/>
    <cellStyle name="Normal 18 3 14 5 2 2 3" xfId="17483" xr:uid="{00000000-0005-0000-0000-00008C5E0000}"/>
    <cellStyle name="Normal 18 3 14 5 2 2 4" xfId="17484" xr:uid="{00000000-0005-0000-0000-00008D5E0000}"/>
    <cellStyle name="Normal 18 3 14 5 2 2 5" xfId="17485" xr:uid="{00000000-0005-0000-0000-00008E5E0000}"/>
    <cellStyle name="Normal 18 3 14 5 2 3" xfId="17486" xr:uid="{00000000-0005-0000-0000-00008F5E0000}"/>
    <cellStyle name="Normal 18 3 14 5 2 4" xfId="17487" xr:uid="{00000000-0005-0000-0000-0000905E0000}"/>
    <cellStyle name="Normal 18 3 14 5 2 5" xfId="17488" xr:uid="{00000000-0005-0000-0000-0000915E0000}"/>
    <cellStyle name="Normal 18 3 14 5 2 6" xfId="17489" xr:uid="{00000000-0005-0000-0000-0000925E0000}"/>
    <cellStyle name="Normal 18 3 14 5 3" xfId="17490" xr:uid="{00000000-0005-0000-0000-0000935E0000}"/>
    <cellStyle name="Normal 18 3 14 5 3 2" xfId="17491" xr:uid="{00000000-0005-0000-0000-0000945E0000}"/>
    <cellStyle name="Normal 18 3 14 5 3 2 2" xfId="17492" xr:uid="{00000000-0005-0000-0000-0000955E0000}"/>
    <cellStyle name="Normal 18 3 14 5 3 2 3" xfId="17493" xr:uid="{00000000-0005-0000-0000-0000965E0000}"/>
    <cellStyle name="Normal 18 3 14 5 3 3" xfId="17494" xr:uid="{00000000-0005-0000-0000-0000975E0000}"/>
    <cellStyle name="Normal 18 3 14 5 3 4" xfId="17495" xr:uid="{00000000-0005-0000-0000-0000985E0000}"/>
    <cellStyle name="Normal 18 3 14 5 3 5" xfId="17496" xr:uid="{00000000-0005-0000-0000-0000995E0000}"/>
    <cellStyle name="Normal 18 3 14 5 3 6" xfId="17497" xr:uid="{00000000-0005-0000-0000-00009A5E0000}"/>
    <cellStyle name="Normal 18 3 14 5 4" xfId="17498" xr:uid="{00000000-0005-0000-0000-00009B5E0000}"/>
    <cellStyle name="Normal 18 3 14 5 4 2" xfId="17499" xr:uid="{00000000-0005-0000-0000-00009C5E0000}"/>
    <cellStyle name="Normal 18 3 14 5 4 3" xfId="17500" xr:uid="{00000000-0005-0000-0000-00009D5E0000}"/>
    <cellStyle name="Normal 18 3 14 5 5" xfId="17501" xr:uid="{00000000-0005-0000-0000-00009E5E0000}"/>
    <cellStyle name="Normal 18 3 14 5 6" xfId="17502" xr:uid="{00000000-0005-0000-0000-00009F5E0000}"/>
    <cellStyle name="Normal 18 3 14 5 7" xfId="17503" xr:uid="{00000000-0005-0000-0000-0000A05E0000}"/>
    <cellStyle name="Normal 18 3 14 5 8" xfId="17504" xr:uid="{00000000-0005-0000-0000-0000A15E0000}"/>
    <cellStyle name="Normal 18 3 14 6" xfId="17505" xr:uid="{00000000-0005-0000-0000-0000A25E0000}"/>
    <cellStyle name="Normal 18 3 14 7" xfId="17506" xr:uid="{00000000-0005-0000-0000-0000A35E0000}"/>
    <cellStyle name="Normal 18 3 15" xfId="17507" xr:uid="{00000000-0005-0000-0000-0000A45E0000}"/>
    <cellStyle name="Normal 18 3 15 2" xfId="17508" xr:uid="{00000000-0005-0000-0000-0000A55E0000}"/>
    <cellStyle name="Normal 18 3 15 2 2" xfId="17509" xr:uid="{00000000-0005-0000-0000-0000A65E0000}"/>
    <cellStyle name="Normal 18 3 15 2 2 2" xfId="17510" xr:uid="{00000000-0005-0000-0000-0000A75E0000}"/>
    <cellStyle name="Normal 18 3 15 2 3" xfId="17511" xr:uid="{00000000-0005-0000-0000-0000A85E0000}"/>
    <cellStyle name="Normal 18 3 15 2 4" xfId="17512" xr:uid="{00000000-0005-0000-0000-0000A95E0000}"/>
    <cellStyle name="Normal 18 3 15 3" xfId="17513" xr:uid="{00000000-0005-0000-0000-0000AA5E0000}"/>
    <cellStyle name="Normal 18 3 15 4" xfId="17514" xr:uid="{00000000-0005-0000-0000-0000AB5E0000}"/>
    <cellStyle name="Normal 18 3 15 4 2" xfId="17515" xr:uid="{00000000-0005-0000-0000-0000AC5E0000}"/>
    <cellStyle name="Normal 18 3 15 4 2 2" xfId="17516" xr:uid="{00000000-0005-0000-0000-0000AD5E0000}"/>
    <cellStyle name="Normal 18 3 15 4 2 2 2" xfId="17517" xr:uid="{00000000-0005-0000-0000-0000AE5E0000}"/>
    <cellStyle name="Normal 18 3 15 4 2 2 3" xfId="17518" xr:uid="{00000000-0005-0000-0000-0000AF5E0000}"/>
    <cellStyle name="Normal 18 3 15 4 2 2 4" xfId="17519" xr:uid="{00000000-0005-0000-0000-0000B05E0000}"/>
    <cellStyle name="Normal 18 3 15 4 2 2 5" xfId="17520" xr:uid="{00000000-0005-0000-0000-0000B15E0000}"/>
    <cellStyle name="Normal 18 3 15 4 2 3" xfId="17521" xr:uid="{00000000-0005-0000-0000-0000B25E0000}"/>
    <cellStyle name="Normal 18 3 15 4 2 4" xfId="17522" xr:uid="{00000000-0005-0000-0000-0000B35E0000}"/>
    <cellStyle name="Normal 18 3 15 4 2 5" xfId="17523" xr:uid="{00000000-0005-0000-0000-0000B45E0000}"/>
    <cellStyle name="Normal 18 3 15 4 2 6" xfId="17524" xr:uid="{00000000-0005-0000-0000-0000B55E0000}"/>
    <cellStyle name="Normal 18 3 15 4 3" xfId="17525" xr:uid="{00000000-0005-0000-0000-0000B65E0000}"/>
    <cellStyle name="Normal 18 3 15 4 3 2" xfId="17526" xr:uid="{00000000-0005-0000-0000-0000B75E0000}"/>
    <cellStyle name="Normal 18 3 15 4 3 2 2" xfId="17527" xr:uid="{00000000-0005-0000-0000-0000B85E0000}"/>
    <cellStyle name="Normal 18 3 15 4 3 2 3" xfId="17528" xr:uid="{00000000-0005-0000-0000-0000B95E0000}"/>
    <cellStyle name="Normal 18 3 15 4 3 3" xfId="17529" xr:uid="{00000000-0005-0000-0000-0000BA5E0000}"/>
    <cellStyle name="Normal 18 3 15 4 3 4" xfId="17530" xr:uid="{00000000-0005-0000-0000-0000BB5E0000}"/>
    <cellStyle name="Normal 18 3 15 4 3 5" xfId="17531" xr:uid="{00000000-0005-0000-0000-0000BC5E0000}"/>
    <cellStyle name="Normal 18 3 15 4 3 6" xfId="17532" xr:uid="{00000000-0005-0000-0000-0000BD5E0000}"/>
    <cellStyle name="Normal 18 3 15 4 4" xfId="17533" xr:uid="{00000000-0005-0000-0000-0000BE5E0000}"/>
    <cellStyle name="Normal 18 3 15 4 4 2" xfId="17534" xr:uid="{00000000-0005-0000-0000-0000BF5E0000}"/>
    <cellStyle name="Normal 18 3 15 4 4 3" xfId="17535" xr:uid="{00000000-0005-0000-0000-0000C05E0000}"/>
    <cellStyle name="Normal 18 3 15 4 5" xfId="17536" xr:uid="{00000000-0005-0000-0000-0000C15E0000}"/>
    <cellStyle name="Normal 18 3 15 4 6" xfId="17537" xr:uid="{00000000-0005-0000-0000-0000C25E0000}"/>
    <cellStyle name="Normal 18 3 15 4 7" xfId="17538" xr:uid="{00000000-0005-0000-0000-0000C35E0000}"/>
    <cellStyle name="Normal 18 3 15 4 8" xfId="17539" xr:uid="{00000000-0005-0000-0000-0000C45E0000}"/>
    <cellStyle name="Normal 18 3 15 5" xfId="17540" xr:uid="{00000000-0005-0000-0000-0000C55E0000}"/>
    <cellStyle name="Normal 18 3 15 5 2" xfId="17541" xr:uid="{00000000-0005-0000-0000-0000C65E0000}"/>
    <cellStyle name="Normal 18 3 15 5 2 2" xfId="17542" xr:uid="{00000000-0005-0000-0000-0000C75E0000}"/>
    <cellStyle name="Normal 18 3 15 5 2 2 2" xfId="17543" xr:uid="{00000000-0005-0000-0000-0000C85E0000}"/>
    <cellStyle name="Normal 18 3 15 5 2 2 3" xfId="17544" xr:uid="{00000000-0005-0000-0000-0000C95E0000}"/>
    <cellStyle name="Normal 18 3 15 5 2 2 4" xfId="17545" xr:uid="{00000000-0005-0000-0000-0000CA5E0000}"/>
    <cellStyle name="Normal 18 3 15 5 2 2 5" xfId="17546" xr:uid="{00000000-0005-0000-0000-0000CB5E0000}"/>
    <cellStyle name="Normal 18 3 15 5 2 3" xfId="17547" xr:uid="{00000000-0005-0000-0000-0000CC5E0000}"/>
    <cellStyle name="Normal 18 3 15 5 2 4" xfId="17548" xr:uid="{00000000-0005-0000-0000-0000CD5E0000}"/>
    <cellStyle name="Normal 18 3 15 5 2 5" xfId="17549" xr:uid="{00000000-0005-0000-0000-0000CE5E0000}"/>
    <cellStyle name="Normal 18 3 15 5 2 6" xfId="17550" xr:uid="{00000000-0005-0000-0000-0000CF5E0000}"/>
    <cellStyle name="Normal 18 3 15 5 3" xfId="17551" xr:uid="{00000000-0005-0000-0000-0000D05E0000}"/>
    <cellStyle name="Normal 18 3 15 5 3 2" xfId="17552" xr:uid="{00000000-0005-0000-0000-0000D15E0000}"/>
    <cellStyle name="Normal 18 3 15 5 3 2 2" xfId="17553" xr:uid="{00000000-0005-0000-0000-0000D25E0000}"/>
    <cellStyle name="Normal 18 3 15 5 3 2 3" xfId="17554" xr:uid="{00000000-0005-0000-0000-0000D35E0000}"/>
    <cellStyle name="Normal 18 3 15 5 3 3" xfId="17555" xr:uid="{00000000-0005-0000-0000-0000D45E0000}"/>
    <cellStyle name="Normal 18 3 15 5 3 4" xfId="17556" xr:uid="{00000000-0005-0000-0000-0000D55E0000}"/>
    <cellStyle name="Normal 18 3 15 5 3 5" xfId="17557" xr:uid="{00000000-0005-0000-0000-0000D65E0000}"/>
    <cellStyle name="Normal 18 3 15 5 3 6" xfId="17558" xr:uid="{00000000-0005-0000-0000-0000D75E0000}"/>
    <cellStyle name="Normal 18 3 15 5 4" xfId="17559" xr:uid="{00000000-0005-0000-0000-0000D85E0000}"/>
    <cellStyle name="Normal 18 3 15 5 4 2" xfId="17560" xr:uid="{00000000-0005-0000-0000-0000D95E0000}"/>
    <cellStyle name="Normal 18 3 15 5 4 3" xfId="17561" xr:uid="{00000000-0005-0000-0000-0000DA5E0000}"/>
    <cellStyle name="Normal 18 3 15 5 5" xfId="17562" xr:uid="{00000000-0005-0000-0000-0000DB5E0000}"/>
    <cellStyle name="Normal 18 3 15 5 6" xfId="17563" xr:uid="{00000000-0005-0000-0000-0000DC5E0000}"/>
    <cellStyle name="Normal 18 3 15 5 7" xfId="17564" xr:uid="{00000000-0005-0000-0000-0000DD5E0000}"/>
    <cellStyle name="Normal 18 3 15 5 8" xfId="17565" xr:uid="{00000000-0005-0000-0000-0000DE5E0000}"/>
    <cellStyle name="Normal 18 3 15 6" xfId="17566" xr:uid="{00000000-0005-0000-0000-0000DF5E0000}"/>
    <cellStyle name="Normal 18 3 15 7" xfId="17567" xr:uid="{00000000-0005-0000-0000-0000E05E0000}"/>
    <cellStyle name="Normal 18 3 16" xfId="17568" xr:uid="{00000000-0005-0000-0000-0000E15E0000}"/>
    <cellStyle name="Normal 18 3 16 2" xfId="17569" xr:uid="{00000000-0005-0000-0000-0000E25E0000}"/>
    <cellStyle name="Normal 18 3 16 2 2" xfId="17570" xr:uid="{00000000-0005-0000-0000-0000E35E0000}"/>
    <cellStyle name="Normal 18 3 16 2 2 2" xfId="17571" xr:uid="{00000000-0005-0000-0000-0000E45E0000}"/>
    <cellStyle name="Normal 18 3 16 2 3" xfId="17572" xr:uid="{00000000-0005-0000-0000-0000E55E0000}"/>
    <cellStyle name="Normal 18 3 16 2 4" xfId="17573" xr:uid="{00000000-0005-0000-0000-0000E65E0000}"/>
    <cellStyle name="Normal 18 3 16 3" xfId="17574" xr:uid="{00000000-0005-0000-0000-0000E75E0000}"/>
    <cellStyle name="Normal 18 3 16 4" xfId="17575" xr:uid="{00000000-0005-0000-0000-0000E85E0000}"/>
    <cellStyle name="Normal 18 3 16 4 2" xfId="17576" xr:uid="{00000000-0005-0000-0000-0000E95E0000}"/>
    <cellStyle name="Normal 18 3 16 4 2 2" xfId="17577" xr:uid="{00000000-0005-0000-0000-0000EA5E0000}"/>
    <cellStyle name="Normal 18 3 16 4 2 2 2" xfId="17578" xr:uid="{00000000-0005-0000-0000-0000EB5E0000}"/>
    <cellStyle name="Normal 18 3 16 4 2 2 3" xfId="17579" xr:uid="{00000000-0005-0000-0000-0000EC5E0000}"/>
    <cellStyle name="Normal 18 3 16 4 2 2 4" xfId="17580" xr:uid="{00000000-0005-0000-0000-0000ED5E0000}"/>
    <cellStyle name="Normal 18 3 16 4 2 2 5" xfId="17581" xr:uid="{00000000-0005-0000-0000-0000EE5E0000}"/>
    <cellStyle name="Normal 18 3 16 4 2 3" xfId="17582" xr:uid="{00000000-0005-0000-0000-0000EF5E0000}"/>
    <cellStyle name="Normal 18 3 16 4 2 4" xfId="17583" xr:uid="{00000000-0005-0000-0000-0000F05E0000}"/>
    <cellStyle name="Normal 18 3 16 4 2 5" xfId="17584" xr:uid="{00000000-0005-0000-0000-0000F15E0000}"/>
    <cellStyle name="Normal 18 3 16 4 2 6" xfId="17585" xr:uid="{00000000-0005-0000-0000-0000F25E0000}"/>
    <cellStyle name="Normal 18 3 16 4 3" xfId="17586" xr:uid="{00000000-0005-0000-0000-0000F35E0000}"/>
    <cellStyle name="Normal 18 3 16 4 3 2" xfId="17587" xr:uid="{00000000-0005-0000-0000-0000F45E0000}"/>
    <cellStyle name="Normal 18 3 16 4 3 2 2" xfId="17588" xr:uid="{00000000-0005-0000-0000-0000F55E0000}"/>
    <cellStyle name="Normal 18 3 16 4 3 2 3" xfId="17589" xr:uid="{00000000-0005-0000-0000-0000F65E0000}"/>
    <cellStyle name="Normal 18 3 16 4 3 3" xfId="17590" xr:uid="{00000000-0005-0000-0000-0000F75E0000}"/>
    <cellStyle name="Normal 18 3 16 4 3 4" xfId="17591" xr:uid="{00000000-0005-0000-0000-0000F85E0000}"/>
    <cellStyle name="Normal 18 3 16 4 3 5" xfId="17592" xr:uid="{00000000-0005-0000-0000-0000F95E0000}"/>
    <cellStyle name="Normal 18 3 16 4 3 6" xfId="17593" xr:uid="{00000000-0005-0000-0000-0000FA5E0000}"/>
    <cellStyle name="Normal 18 3 16 4 4" xfId="17594" xr:uid="{00000000-0005-0000-0000-0000FB5E0000}"/>
    <cellStyle name="Normal 18 3 16 4 4 2" xfId="17595" xr:uid="{00000000-0005-0000-0000-0000FC5E0000}"/>
    <cellStyle name="Normal 18 3 16 4 4 3" xfId="17596" xr:uid="{00000000-0005-0000-0000-0000FD5E0000}"/>
    <cellStyle name="Normal 18 3 16 4 5" xfId="17597" xr:uid="{00000000-0005-0000-0000-0000FE5E0000}"/>
    <cellStyle name="Normal 18 3 16 4 6" xfId="17598" xr:uid="{00000000-0005-0000-0000-0000FF5E0000}"/>
    <cellStyle name="Normal 18 3 16 4 7" xfId="17599" xr:uid="{00000000-0005-0000-0000-0000005F0000}"/>
    <cellStyle name="Normal 18 3 16 4 8" xfId="17600" xr:uid="{00000000-0005-0000-0000-0000015F0000}"/>
    <cellStyle name="Normal 18 3 16 5" xfId="17601" xr:uid="{00000000-0005-0000-0000-0000025F0000}"/>
    <cellStyle name="Normal 18 3 16 5 2" xfId="17602" xr:uid="{00000000-0005-0000-0000-0000035F0000}"/>
    <cellStyle name="Normal 18 3 16 5 2 2" xfId="17603" xr:uid="{00000000-0005-0000-0000-0000045F0000}"/>
    <cellStyle name="Normal 18 3 16 5 2 2 2" xfId="17604" xr:uid="{00000000-0005-0000-0000-0000055F0000}"/>
    <cellStyle name="Normal 18 3 16 5 2 2 3" xfId="17605" xr:uid="{00000000-0005-0000-0000-0000065F0000}"/>
    <cellStyle name="Normal 18 3 16 5 2 2 4" xfId="17606" xr:uid="{00000000-0005-0000-0000-0000075F0000}"/>
    <cellStyle name="Normal 18 3 16 5 2 2 5" xfId="17607" xr:uid="{00000000-0005-0000-0000-0000085F0000}"/>
    <cellStyle name="Normal 18 3 16 5 2 3" xfId="17608" xr:uid="{00000000-0005-0000-0000-0000095F0000}"/>
    <cellStyle name="Normal 18 3 16 5 2 4" xfId="17609" xr:uid="{00000000-0005-0000-0000-00000A5F0000}"/>
    <cellStyle name="Normal 18 3 16 5 2 5" xfId="17610" xr:uid="{00000000-0005-0000-0000-00000B5F0000}"/>
    <cellStyle name="Normal 18 3 16 5 2 6" xfId="17611" xr:uid="{00000000-0005-0000-0000-00000C5F0000}"/>
    <cellStyle name="Normal 18 3 16 5 3" xfId="17612" xr:uid="{00000000-0005-0000-0000-00000D5F0000}"/>
    <cellStyle name="Normal 18 3 16 5 3 2" xfId="17613" xr:uid="{00000000-0005-0000-0000-00000E5F0000}"/>
    <cellStyle name="Normal 18 3 16 5 3 2 2" xfId="17614" xr:uid="{00000000-0005-0000-0000-00000F5F0000}"/>
    <cellStyle name="Normal 18 3 16 5 3 2 3" xfId="17615" xr:uid="{00000000-0005-0000-0000-0000105F0000}"/>
    <cellStyle name="Normal 18 3 16 5 3 3" xfId="17616" xr:uid="{00000000-0005-0000-0000-0000115F0000}"/>
    <cellStyle name="Normal 18 3 16 5 3 4" xfId="17617" xr:uid="{00000000-0005-0000-0000-0000125F0000}"/>
    <cellStyle name="Normal 18 3 16 5 3 5" xfId="17618" xr:uid="{00000000-0005-0000-0000-0000135F0000}"/>
    <cellStyle name="Normal 18 3 16 5 3 6" xfId="17619" xr:uid="{00000000-0005-0000-0000-0000145F0000}"/>
    <cellStyle name="Normal 18 3 16 5 4" xfId="17620" xr:uid="{00000000-0005-0000-0000-0000155F0000}"/>
    <cellStyle name="Normal 18 3 16 5 4 2" xfId="17621" xr:uid="{00000000-0005-0000-0000-0000165F0000}"/>
    <cellStyle name="Normal 18 3 16 5 4 3" xfId="17622" xr:uid="{00000000-0005-0000-0000-0000175F0000}"/>
    <cellStyle name="Normal 18 3 16 5 5" xfId="17623" xr:uid="{00000000-0005-0000-0000-0000185F0000}"/>
    <cellStyle name="Normal 18 3 16 5 6" xfId="17624" xr:uid="{00000000-0005-0000-0000-0000195F0000}"/>
    <cellStyle name="Normal 18 3 16 5 7" xfId="17625" xr:uid="{00000000-0005-0000-0000-00001A5F0000}"/>
    <cellStyle name="Normal 18 3 16 5 8" xfId="17626" xr:uid="{00000000-0005-0000-0000-00001B5F0000}"/>
    <cellStyle name="Normal 18 3 16 6" xfId="17627" xr:uid="{00000000-0005-0000-0000-00001C5F0000}"/>
    <cellStyle name="Normal 18 3 16 7" xfId="17628" xr:uid="{00000000-0005-0000-0000-00001D5F0000}"/>
    <cellStyle name="Normal 18 3 17" xfId="17629" xr:uid="{00000000-0005-0000-0000-00001E5F0000}"/>
    <cellStyle name="Normal 18 3 17 2" xfId="17630" xr:uid="{00000000-0005-0000-0000-00001F5F0000}"/>
    <cellStyle name="Normal 18 3 17 2 2" xfId="17631" xr:uid="{00000000-0005-0000-0000-0000205F0000}"/>
    <cellStyle name="Normal 18 3 17 2 2 2" xfId="17632" xr:uid="{00000000-0005-0000-0000-0000215F0000}"/>
    <cellStyle name="Normal 18 3 17 2 3" xfId="17633" xr:uid="{00000000-0005-0000-0000-0000225F0000}"/>
    <cellStyle name="Normal 18 3 17 2 4" xfId="17634" xr:uid="{00000000-0005-0000-0000-0000235F0000}"/>
    <cellStyle name="Normal 18 3 17 3" xfId="17635" xr:uid="{00000000-0005-0000-0000-0000245F0000}"/>
    <cellStyle name="Normal 18 3 17 4" xfId="17636" xr:uid="{00000000-0005-0000-0000-0000255F0000}"/>
    <cellStyle name="Normal 18 3 17 4 2" xfId="17637" xr:uid="{00000000-0005-0000-0000-0000265F0000}"/>
    <cellStyle name="Normal 18 3 17 4 2 2" xfId="17638" xr:uid="{00000000-0005-0000-0000-0000275F0000}"/>
    <cellStyle name="Normal 18 3 17 4 2 2 2" xfId="17639" xr:uid="{00000000-0005-0000-0000-0000285F0000}"/>
    <cellStyle name="Normal 18 3 17 4 2 2 3" xfId="17640" xr:uid="{00000000-0005-0000-0000-0000295F0000}"/>
    <cellStyle name="Normal 18 3 17 4 2 2 4" xfId="17641" xr:uid="{00000000-0005-0000-0000-00002A5F0000}"/>
    <cellStyle name="Normal 18 3 17 4 2 2 5" xfId="17642" xr:uid="{00000000-0005-0000-0000-00002B5F0000}"/>
    <cellStyle name="Normal 18 3 17 4 2 3" xfId="17643" xr:uid="{00000000-0005-0000-0000-00002C5F0000}"/>
    <cellStyle name="Normal 18 3 17 4 2 4" xfId="17644" xr:uid="{00000000-0005-0000-0000-00002D5F0000}"/>
    <cellStyle name="Normal 18 3 17 4 2 5" xfId="17645" xr:uid="{00000000-0005-0000-0000-00002E5F0000}"/>
    <cellStyle name="Normal 18 3 17 4 2 6" xfId="17646" xr:uid="{00000000-0005-0000-0000-00002F5F0000}"/>
    <cellStyle name="Normal 18 3 17 4 3" xfId="17647" xr:uid="{00000000-0005-0000-0000-0000305F0000}"/>
    <cellStyle name="Normal 18 3 17 4 3 2" xfId="17648" xr:uid="{00000000-0005-0000-0000-0000315F0000}"/>
    <cellStyle name="Normal 18 3 17 4 3 2 2" xfId="17649" xr:uid="{00000000-0005-0000-0000-0000325F0000}"/>
    <cellStyle name="Normal 18 3 17 4 3 2 3" xfId="17650" xr:uid="{00000000-0005-0000-0000-0000335F0000}"/>
    <cellStyle name="Normal 18 3 17 4 3 3" xfId="17651" xr:uid="{00000000-0005-0000-0000-0000345F0000}"/>
    <cellStyle name="Normal 18 3 17 4 3 4" xfId="17652" xr:uid="{00000000-0005-0000-0000-0000355F0000}"/>
    <cellStyle name="Normal 18 3 17 4 3 5" xfId="17653" xr:uid="{00000000-0005-0000-0000-0000365F0000}"/>
    <cellStyle name="Normal 18 3 17 4 3 6" xfId="17654" xr:uid="{00000000-0005-0000-0000-0000375F0000}"/>
    <cellStyle name="Normal 18 3 17 4 4" xfId="17655" xr:uid="{00000000-0005-0000-0000-0000385F0000}"/>
    <cellStyle name="Normal 18 3 17 4 4 2" xfId="17656" xr:uid="{00000000-0005-0000-0000-0000395F0000}"/>
    <cellStyle name="Normal 18 3 17 4 4 3" xfId="17657" xr:uid="{00000000-0005-0000-0000-00003A5F0000}"/>
    <cellStyle name="Normal 18 3 17 4 5" xfId="17658" xr:uid="{00000000-0005-0000-0000-00003B5F0000}"/>
    <cellStyle name="Normal 18 3 17 4 6" xfId="17659" xr:uid="{00000000-0005-0000-0000-00003C5F0000}"/>
    <cellStyle name="Normal 18 3 17 4 7" xfId="17660" xr:uid="{00000000-0005-0000-0000-00003D5F0000}"/>
    <cellStyle name="Normal 18 3 17 4 8" xfId="17661" xr:uid="{00000000-0005-0000-0000-00003E5F0000}"/>
    <cellStyle name="Normal 18 3 17 5" xfId="17662" xr:uid="{00000000-0005-0000-0000-00003F5F0000}"/>
    <cellStyle name="Normal 18 3 17 5 2" xfId="17663" xr:uid="{00000000-0005-0000-0000-0000405F0000}"/>
    <cellStyle name="Normal 18 3 17 5 2 2" xfId="17664" xr:uid="{00000000-0005-0000-0000-0000415F0000}"/>
    <cellStyle name="Normal 18 3 17 5 2 2 2" xfId="17665" xr:uid="{00000000-0005-0000-0000-0000425F0000}"/>
    <cellStyle name="Normal 18 3 17 5 2 2 3" xfId="17666" xr:uid="{00000000-0005-0000-0000-0000435F0000}"/>
    <cellStyle name="Normal 18 3 17 5 2 2 4" xfId="17667" xr:uid="{00000000-0005-0000-0000-0000445F0000}"/>
    <cellStyle name="Normal 18 3 17 5 2 2 5" xfId="17668" xr:uid="{00000000-0005-0000-0000-0000455F0000}"/>
    <cellStyle name="Normal 18 3 17 5 2 3" xfId="17669" xr:uid="{00000000-0005-0000-0000-0000465F0000}"/>
    <cellStyle name="Normal 18 3 17 5 2 4" xfId="17670" xr:uid="{00000000-0005-0000-0000-0000475F0000}"/>
    <cellStyle name="Normal 18 3 17 5 2 5" xfId="17671" xr:uid="{00000000-0005-0000-0000-0000485F0000}"/>
    <cellStyle name="Normal 18 3 17 5 2 6" xfId="17672" xr:uid="{00000000-0005-0000-0000-0000495F0000}"/>
    <cellStyle name="Normal 18 3 17 5 3" xfId="17673" xr:uid="{00000000-0005-0000-0000-00004A5F0000}"/>
    <cellStyle name="Normal 18 3 17 5 3 2" xfId="17674" xr:uid="{00000000-0005-0000-0000-00004B5F0000}"/>
    <cellStyle name="Normal 18 3 17 5 3 2 2" xfId="17675" xr:uid="{00000000-0005-0000-0000-00004C5F0000}"/>
    <cellStyle name="Normal 18 3 17 5 3 2 3" xfId="17676" xr:uid="{00000000-0005-0000-0000-00004D5F0000}"/>
    <cellStyle name="Normal 18 3 17 5 3 3" xfId="17677" xr:uid="{00000000-0005-0000-0000-00004E5F0000}"/>
    <cellStyle name="Normal 18 3 17 5 3 4" xfId="17678" xr:uid="{00000000-0005-0000-0000-00004F5F0000}"/>
    <cellStyle name="Normal 18 3 17 5 3 5" xfId="17679" xr:uid="{00000000-0005-0000-0000-0000505F0000}"/>
    <cellStyle name="Normal 18 3 17 5 3 6" xfId="17680" xr:uid="{00000000-0005-0000-0000-0000515F0000}"/>
    <cellStyle name="Normal 18 3 17 5 4" xfId="17681" xr:uid="{00000000-0005-0000-0000-0000525F0000}"/>
    <cellStyle name="Normal 18 3 17 5 4 2" xfId="17682" xr:uid="{00000000-0005-0000-0000-0000535F0000}"/>
    <cellStyle name="Normal 18 3 17 5 4 3" xfId="17683" xr:uid="{00000000-0005-0000-0000-0000545F0000}"/>
    <cellStyle name="Normal 18 3 17 5 5" xfId="17684" xr:uid="{00000000-0005-0000-0000-0000555F0000}"/>
    <cellStyle name="Normal 18 3 17 5 6" xfId="17685" xr:uid="{00000000-0005-0000-0000-0000565F0000}"/>
    <cellStyle name="Normal 18 3 17 5 7" xfId="17686" xr:uid="{00000000-0005-0000-0000-0000575F0000}"/>
    <cellStyle name="Normal 18 3 17 5 8" xfId="17687" xr:uid="{00000000-0005-0000-0000-0000585F0000}"/>
    <cellStyle name="Normal 18 3 17 6" xfId="17688" xr:uid="{00000000-0005-0000-0000-0000595F0000}"/>
    <cellStyle name="Normal 18 3 17 7" xfId="17689" xr:uid="{00000000-0005-0000-0000-00005A5F0000}"/>
    <cellStyle name="Normal 18 3 2" xfId="17690" xr:uid="{00000000-0005-0000-0000-00005B5F0000}"/>
    <cellStyle name="Normal 18 3 2 2" xfId="17691" xr:uid="{00000000-0005-0000-0000-00005C5F0000}"/>
    <cellStyle name="Normal 18 3 2 2 2" xfId="17692" xr:uid="{00000000-0005-0000-0000-00005D5F0000}"/>
    <cellStyle name="Normal 18 3 2 2 2 2" xfId="17693" xr:uid="{00000000-0005-0000-0000-00005E5F0000}"/>
    <cellStyle name="Normal 18 3 2 2 3" xfId="17694" xr:uid="{00000000-0005-0000-0000-00005F5F0000}"/>
    <cellStyle name="Normal 18 3 2 2 4" xfId="17695" xr:uid="{00000000-0005-0000-0000-0000605F0000}"/>
    <cellStyle name="Normal 18 3 2 3" xfId="17696" xr:uid="{00000000-0005-0000-0000-0000615F0000}"/>
    <cellStyle name="Normal 18 3 2 4" xfId="17697" xr:uid="{00000000-0005-0000-0000-0000625F0000}"/>
    <cellStyle name="Normal 18 3 2 4 2" xfId="17698" xr:uid="{00000000-0005-0000-0000-0000635F0000}"/>
    <cellStyle name="Normal 18 3 2 4 2 2" xfId="17699" xr:uid="{00000000-0005-0000-0000-0000645F0000}"/>
    <cellStyle name="Normal 18 3 2 4 2 2 2" xfId="17700" xr:uid="{00000000-0005-0000-0000-0000655F0000}"/>
    <cellStyle name="Normal 18 3 2 4 2 2 3" xfId="17701" xr:uid="{00000000-0005-0000-0000-0000665F0000}"/>
    <cellStyle name="Normal 18 3 2 4 2 2 4" xfId="17702" xr:uid="{00000000-0005-0000-0000-0000675F0000}"/>
    <cellStyle name="Normal 18 3 2 4 2 2 5" xfId="17703" xr:uid="{00000000-0005-0000-0000-0000685F0000}"/>
    <cellStyle name="Normal 18 3 2 4 2 3" xfId="17704" xr:uid="{00000000-0005-0000-0000-0000695F0000}"/>
    <cellStyle name="Normal 18 3 2 4 2 4" xfId="17705" xr:uid="{00000000-0005-0000-0000-00006A5F0000}"/>
    <cellStyle name="Normal 18 3 2 4 2 5" xfId="17706" xr:uid="{00000000-0005-0000-0000-00006B5F0000}"/>
    <cellStyle name="Normal 18 3 2 4 2 6" xfId="17707" xr:uid="{00000000-0005-0000-0000-00006C5F0000}"/>
    <cellStyle name="Normal 18 3 2 4 3" xfId="17708" xr:uid="{00000000-0005-0000-0000-00006D5F0000}"/>
    <cellStyle name="Normal 18 3 2 4 3 2" xfId="17709" xr:uid="{00000000-0005-0000-0000-00006E5F0000}"/>
    <cellStyle name="Normal 18 3 2 4 3 2 2" xfId="17710" xr:uid="{00000000-0005-0000-0000-00006F5F0000}"/>
    <cellStyle name="Normal 18 3 2 4 3 2 3" xfId="17711" xr:uid="{00000000-0005-0000-0000-0000705F0000}"/>
    <cellStyle name="Normal 18 3 2 4 3 3" xfId="17712" xr:uid="{00000000-0005-0000-0000-0000715F0000}"/>
    <cellStyle name="Normal 18 3 2 4 3 4" xfId="17713" xr:uid="{00000000-0005-0000-0000-0000725F0000}"/>
    <cellStyle name="Normal 18 3 2 4 3 5" xfId="17714" xr:uid="{00000000-0005-0000-0000-0000735F0000}"/>
    <cellStyle name="Normal 18 3 2 4 3 6" xfId="17715" xr:uid="{00000000-0005-0000-0000-0000745F0000}"/>
    <cellStyle name="Normal 18 3 2 4 4" xfId="17716" xr:uid="{00000000-0005-0000-0000-0000755F0000}"/>
    <cellStyle name="Normal 18 3 2 4 4 2" xfId="17717" xr:uid="{00000000-0005-0000-0000-0000765F0000}"/>
    <cellStyle name="Normal 18 3 2 4 4 3" xfId="17718" xr:uid="{00000000-0005-0000-0000-0000775F0000}"/>
    <cellStyle name="Normal 18 3 2 4 5" xfId="17719" xr:uid="{00000000-0005-0000-0000-0000785F0000}"/>
    <cellStyle name="Normal 18 3 2 4 6" xfId="17720" xr:uid="{00000000-0005-0000-0000-0000795F0000}"/>
    <cellStyle name="Normal 18 3 2 4 7" xfId="17721" xr:uid="{00000000-0005-0000-0000-00007A5F0000}"/>
    <cellStyle name="Normal 18 3 2 4 8" xfId="17722" xr:uid="{00000000-0005-0000-0000-00007B5F0000}"/>
    <cellStyle name="Normal 18 3 2 5" xfId="17723" xr:uid="{00000000-0005-0000-0000-00007C5F0000}"/>
    <cellStyle name="Normal 18 3 2 5 2" xfId="17724" xr:uid="{00000000-0005-0000-0000-00007D5F0000}"/>
    <cellStyle name="Normal 18 3 2 5 2 2" xfId="17725" xr:uid="{00000000-0005-0000-0000-00007E5F0000}"/>
    <cellStyle name="Normal 18 3 2 5 2 2 2" xfId="17726" xr:uid="{00000000-0005-0000-0000-00007F5F0000}"/>
    <cellStyle name="Normal 18 3 2 5 2 2 3" xfId="17727" xr:uid="{00000000-0005-0000-0000-0000805F0000}"/>
    <cellStyle name="Normal 18 3 2 5 2 2 4" xfId="17728" xr:uid="{00000000-0005-0000-0000-0000815F0000}"/>
    <cellStyle name="Normal 18 3 2 5 2 2 5" xfId="17729" xr:uid="{00000000-0005-0000-0000-0000825F0000}"/>
    <cellStyle name="Normal 18 3 2 5 2 3" xfId="17730" xr:uid="{00000000-0005-0000-0000-0000835F0000}"/>
    <cellStyle name="Normal 18 3 2 5 2 4" xfId="17731" xr:uid="{00000000-0005-0000-0000-0000845F0000}"/>
    <cellStyle name="Normal 18 3 2 5 2 5" xfId="17732" xr:uid="{00000000-0005-0000-0000-0000855F0000}"/>
    <cellStyle name="Normal 18 3 2 5 2 6" xfId="17733" xr:uid="{00000000-0005-0000-0000-0000865F0000}"/>
    <cellStyle name="Normal 18 3 2 5 3" xfId="17734" xr:uid="{00000000-0005-0000-0000-0000875F0000}"/>
    <cellStyle name="Normal 18 3 2 5 3 2" xfId="17735" xr:uid="{00000000-0005-0000-0000-0000885F0000}"/>
    <cellStyle name="Normal 18 3 2 5 3 2 2" xfId="17736" xr:uid="{00000000-0005-0000-0000-0000895F0000}"/>
    <cellStyle name="Normal 18 3 2 5 3 2 3" xfId="17737" xr:uid="{00000000-0005-0000-0000-00008A5F0000}"/>
    <cellStyle name="Normal 18 3 2 5 3 3" xfId="17738" xr:uid="{00000000-0005-0000-0000-00008B5F0000}"/>
    <cellStyle name="Normal 18 3 2 5 3 4" xfId="17739" xr:uid="{00000000-0005-0000-0000-00008C5F0000}"/>
    <cellStyle name="Normal 18 3 2 5 3 5" xfId="17740" xr:uid="{00000000-0005-0000-0000-00008D5F0000}"/>
    <cellStyle name="Normal 18 3 2 5 3 6" xfId="17741" xr:uid="{00000000-0005-0000-0000-00008E5F0000}"/>
    <cellStyle name="Normal 18 3 2 5 4" xfId="17742" xr:uid="{00000000-0005-0000-0000-00008F5F0000}"/>
    <cellStyle name="Normal 18 3 2 5 4 2" xfId="17743" xr:uid="{00000000-0005-0000-0000-0000905F0000}"/>
    <cellStyle name="Normal 18 3 2 5 4 3" xfId="17744" xr:uid="{00000000-0005-0000-0000-0000915F0000}"/>
    <cellStyle name="Normal 18 3 2 5 5" xfId="17745" xr:uid="{00000000-0005-0000-0000-0000925F0000}"/>
    <cellStyle name="Normal 18 3 2 5 6" xfId="17746" xr:uid="{00000000-0005-0000-0000-0000935F0000}"/>
    <cellStyle name="Normal 18 3 2 5 7" xfId="17747" xr:uid="{00000000-0005-0000-0000-0000945F0000}"/>
    <cellStyle name="Normal 18 3 2 5 8" xfId="17748" xr:uid="{00000000-0005-0000-0000-0000955F0000}"/>
    <cellStyle name="Normal 18 3 2 6" xfId="17749" xr:uid="{00000000-0005-0000-0000-0000965F0000}"/>
    <cellStyle name="Normal 18 3 2 7" xfId="17750" xr:uid="{00000000-0005-0000-0000-0000975F0000}"/>
    <cellStyle name="Normal 18 3 3" xfId="17751" xr:uid="{00000000-0005-0000-0000-0000985F0000}"/>
    <cellStyle name="Normal 18 3 3 2" xfId="17752" xr:uid="{00000000-0005-0000-0000-0000995F0000}"/>
    <cellStyle name="Normal 18 3 3 2 2" xfId="17753" xr:uid="{00000000-0005-0000-0000-00009A5F0000}"/>
    <cellStyle name="Normal 18 3 3 2 2 2" xfId="17754" xr:uid="{00000000-0005-0000-0000-00009B5F0000}"/>
    <cellStyle name="Normal 18 3 3 2 3" xfId="17755" xr:uid="{00000000-0005-0000-0000-00009C5F0000}"/>
    <cellStyle name="Normal 18 3 3 2 4" xfId="17756" xr:uid="{00000000-0005-0000-0000-00009D5F0000}"/>
    <cellStyle name="Normal 18 3 3 3" xfId="17757" xr:uid="{00000000-0005-0000-0000-00009E5F0000}"/>
    <cellStyle name="Normal 18 3 3 4" xfId="17758" xr:uid="{00000000-0005-0000-0000-00009F5F0000}"/>
    <cellStyle name="Normal 18 3 3 4 2" xfId="17759" xr:uid="{00000000-0005-0000-0000-0000A05F0000}"/>
    <cellStyle name="Normal 18 3 3 4 2 2" xfId="17760" xr:uid="{00000000-0005-0000-0000-0000A15F0000}"/>
    <cellStyle name="Normal 18 3 3 4 2 2 2" xfId="17761" xr:uid="{00000000-0005-0000-0000-0000A25F0000}"/>
    <cellStyle name="Normal 18 3 3 4 2 2 3" xfId="17762" xr:uid="{00000000-0005-0000-0000-0000A35F0000}"/>
    <cellStyle name="Normal 18 3 3 4 2 2 4" xfId="17763" xr:uid="{00000000-0005-0000-0000-0000A45F0000}"/>
    <cellStyle name="Normal 18 3 3 4 2 2 5" xfId="17764" xr:uid="{00000000-0005-0000-0000-0000A55F0000}"/>
    <cellStyle name="Normal 18 3 3 4 2 3" xfId="17765" xr:uid="{00000000-0005-0000-0000-0000A65F0000}"/>
    <cellStyle name="Normal 18 3 3 4 2 4" xfId="17766" xr:uid="{00000000-0005-0000-0000-0000A75F0000}"/>
    <cellStyle name="Normal 18 3 3 4 2 5" xfId="17767" xr:uid="{00000000-0005-0000-0000-0000A85F0000}"/>
    <cellStyle name="Normal 18 3 3 4 2 6" xfId="17768" xr:uid="{00000000-0005-0000-0000-0000A95F0000}"/>
    <cellStyle name="Normal 18 3 3 4 3" xfId="17769" xr:uid="{00000000-0005-0000-0000-0000AA5F0000}"/>
    <cellStyle name="Normal 18 3 3 4 3 2" xfId="17770" xr:uid="{00000000-0005-0000-0000-0000AB5F0000}"/>
    <cellStyle name="Normal 18 3 3 4 3 2 2" xfId="17771" xr:uid="{00000000-0005-0000-0000-0000AC5F0000}"/>
    <cellStyle name="Normal 18 3 3 4 3 2 3" xfId="17772" xr:uid="{00000000-0005-0000-0000-0000AD5F0000}"/>
    <cellStyle name="Normal 18 3 3 4 3 3" xfId="17773" xr:uid="{00000000-0005-0000-0000-0000AE5F0000}"/>
    <cellStyle name="Normal 18 3 3 4 3 4" xfId="17774" xr:uid="{00000000-0005-0000-0000-0000AF5F0000}"/>
    <cellStyle name="Normal 18 3 3 4 3 5" xfId="17775" xr:uid="{00000000-0005-0000-0000-0000B05F0000}"/>
    <cellStyle name="Normal 18 3 3 4 3 6" xfId="17776" xr:uid="{00000000-0005-0000-0000-0000B15F0000}"/>
    <cellStyle name="Normal 18 3 3 4 4" xfId="17777" xr:uid="{00000000-0005-0000-0000-0000B25F0000}"/>
    <cellStyle name="Normal 18 3 3 4 4 2" xfId="17778" xr:uid="{00000000-0005-0000-0000-0000B35F0000}"/>
    <cellStyle name="Normal 18 3 3 4 4 3" xfId="17779" xr:uid="{00000000-0005-0000-0000-0000B45F0000}"/>
    <cellStyle name="Normal 18 3 3 4 5" xfId="17780" xr:uid="{00000000-0005-0000-0000-0000B55F0000}"/>
    <cellStyle name="Normal 18 3 3 4 6" xfId="17781" xr:uid="{00000000-0005-0000-0000-0000B65F0000}"/>
    <cellStyle name="Normal 18 3 3 4 7" xfId="17782" xr:uid="{00000000-0005-0000-0000-0000B75F0000}"/>
    <cellStyle name="Normal 18 3 3 4 8" xfId="17783" xr:uid="{00000000-0005-0000-0000-0000B85F0000}"/>
    <cellStyle name="Normal 18 3 3 5" xfId="17784" xr:uid="{00000000-0005-0000-0000-0000B95F0000}"/>
    <cellStyle name="Normal 18 3 3 5 2" xfId="17785" xr:uid="{00000000-0005-0000-0000-0000BA5F0000}"/>
    <cellStyle name="Normal 18 3 3 5 2 2" xfId="17786" xr:uid="{00000000-0005-0000-0000-0000BB5F0000}"/>
    <cellStyle name="Normal 18 3 3 5 2 2 2" xfId="17787" xr:uid="{00000000-0005-0000-0000-0000BC5F0000}"/>
    <cellStyle name="Normal 18 3 3 5 2 2 3" xfId="17788" xr:uid="{00000000-0005-0000-0000-0000BD5F0000}"/>
    <cellStyle name="Normal 18 3 3 5 2 2 4" xfId="17789" xr:uid="{00000000-0005-0000-0000-0000BE5F0000}"/>
    <cellStyle name="Normal 18 3 3 5 2 2 5" xfId="17790" xr:uid="{00000000-0005-0000-0000-0000BF5F0000}"/>
    <cellStyle name="Normal 18 3 3 5 2 3" xfId="17791" xr:uid="{00000000-0005-0000-0000-0000C05F0000}"/>
    <cellStyle name="Normal 18 3 3 5 2 4" xfId="17792" xr:uid="{00000000-0005-0000-0000-0000C15F0000}"/>
    <cellStyle name="Normal 18 3 3 5 2 5" xfId="17793" xr:uid="{00000000-0005-0000-0000-0000C25F0000}"/>
    <cellStyle name="Normal 18 3 3 5 2 6" xfId="17794" xr:uid="{00000000-0005-0000-0000-0000C35F0000}"/>
    <cellStyle name="Normal 18 3 3 5 3" xfId="17795" xr:uid="{00000000-0005-0000-0000-0000C45F0000}"/>
    <cellStyle name="Normal 18 3 3 5 3 2" xfId="17796" xr:uid="{00000000-0005-0000-0000-0000C55F0000}"/>
    <cellStyle name="Normal 18 3 3 5 3 2 2" xfId="17797" xr:uid="{00000000-0005-0000-0000-0000C65F0000}"/>
    <cellStyle name="Normal 18 3 3 5 3 2 3" xfId="17798" xr:uid="{00000000-0005-0000-0000-0000C75F0000}"/>
    <cellStyle name="Normal 18 3 3 5 3 3" xfId="17799" xr:uid="{00000000-0005-0000-0000-0000C85F0000}"/>
    <cellStyle name="Normal 18 3 3 5 3 4" xfId="17800" xr:uid="{00000000-0005-0000-0000-0000C95F0000}"/>
    <cellStyle name="Normal 18 3 3 5 3 5" xfId="17801" xr:uid="{00000000-0005-0000-0000-0000CA5F0000}"/>
    <cellStyle name="Normal 18 3 3 5 3 6" xfId="17802" xr:uid="{00000000-0005-0000-0000-0000CB5F0000}"/>
    <cellStyle name="Normal 18 3 3 5 4" xfId="17803" xr:uid="{00000000-0005-0000-0000-0000CC5F0000}"/>
    <cellStyle name="Normal 18 3 3 5 4 2" xfId="17804" xr:uid="{00000000-0005-0000-0000-0000CD5F0000}"/>
    <cellStyle name="Normal 18 3 3 5 4 3" xfId="17805" xr:uid="{00000000-0005-0000-0000-0000CE5F0000}"/>
    <cellStyle name="Normal 18 3 3 5 5" xfId="17806" xr:uid="{00000000-0005-0000-0000-0000CF5F0000}"/>
    <cellStyle name="Normal 18 3 3 5 6" xfId="17807" xr:uid="{00000000-0005-0000-0000-0000D05F0000}"/>
    <cellStyle name="Normal 18 3 3 5 7" xfId="17808" xr:uid="{00000000-0005-0000-0000-0000D15F0000}"/>
    <cellStyle name="Normal 18 3 3 5 8" xfId="17809" xr:uid="{00000000-0005-0000-0000-0000D25F0000}"/>
    <cellStyle name="Normal 18 3 3 6" xfId="17810" xr:uid="{00000000-0005-0000-0000-0000D35F0000}"/>
    <cellStyle name="Normal 18 3 3 7" xfId="17811" xr:uid="{00000000-0005-0000-0000-0000D45F0000}"/>
    <cellStyle name="Normal 18 3 4" xfId="17812" xr:uid="{00000000-0005-0000-0000-0000D55F0000}"/>
    <cellStyle name="Normal 18 3 4 2" xfId="17813" xr:uid="{00000000-0005-0000-0000-0000D65F0000}"/>
    <cellStyle name="Normal 18 3 4 2 2" xfId="17814" xr:uid="{00000000-0005-0000-0000-0000D75F0000}"/>
    <cellStyle name="Normal 18 3 4 2 2 2" xfId="17815" xr:uid="{00000000-0005-0000-0000-0000D85F0000}"/>
    <cellStyle name="Normal 18 3 4 2 3" xfId="17816" xr:uid="{00000000-0005-0000-0000-0000D95F0000}"/>
    <cellStyle name="Normal 18 3 4 2 4" xfId="17817" xr:uid="{00000000-0005-0000-0000-0000DA5F0000}"/>
    <cellStyle name="Normal 18 3 4 3" xfId="17818" xr:uid="{00000000-0005-0000-0000-0000DB5F0000}"/>
    <cellStyle name="Normal 18 3 4 4" xfId="17819" xr:uid="{00000000-0005-0000-0000-0000DC5F0000}"/>
    <cellStyle name="Normal 18 3 4 4 2" xfId="17820" xr:uid="{00000000-0005-0000-0000-0000DD5F0000}"/>
    <cellStyle name="Normal 18 3 4 4 2 2" xfId="17821" xr:uid="{00000000-0005-0000-0000-0000DE5F0000}"/>
    <cellStyle name="Normal 18 3 4 4 2 2 2" xfId="17822" xr:uid="{00000000-0005-0000-0000-0000DF5F0000}"/>
    <cellStyle name="Normal 18 3 4 4 2 2 3" xfId="17823" xr:uid="{00000000-0005-0000-0000-0000E05F0000}"/>
    <cellStyle name="Normal 18 3 4 4 2 2 4" xfId="17824" xr:uid="{00000000-0005-0000-0000-0000E15F0000}"/>
    <cellStyle name="Normal 18 3 4 4 2 2 5" xfId="17825" xr:uid="{00000000-0005-0000-0000-0000E25F0000}"/>
    <cellStyle name="Normal 18 3 4 4 2 3" xfId="17826" xr:uid="{00000000-0005-0000-0000-0000E35F0000}"/>
    <cellStyle name="Normal 18 3 4 4 2 4" xfId="17827" xr:uid="{00000000-0005-0000-0000-0000E45F0000}"/>
    <cellStyle name="Normal 18 3 4 4 2 5" xfId="17828" xr:uid="{00000000-0005-0000-0000-0000E55F0000}"/>
    <cellStyle name="Normal 18 3 4 4 2 6" xfId="17829" xr:uid="{00000000-0005-0000-0000-0000E65F0000}"/>
    <cellStyle name="Normal 18 3 4 4 3" xfId="17830" xr:uid="{00000000-0005-0000-0000-0000E75F0000}"/>
    <cellStyle name="Normal 18 3 4 4 3 2" xfId="17831" xr:uid="{00000000-0005-0000-0000-0000E85F0000}"/>
    <cellStyle name="Normal 18 3 4 4 3 2 2" xfId="17832" xr:uid="{00000000-0005-0000-0000-0000E95F0000}"/>
    <cellStyle name="Normal 18 3 4 4 3 2 3" xfId="17833" xr:uid="{00000000-0005-0000-0000-0000EA5F0000}"/>
    <cellStyle name="Normal 18 3 4 4 3 3" xfId="17834" xr:uid="{00000000-0005-0000-0000-0000EB5F0000}"/>
    <cellStyle name="Normal 18 3 4 4 3 4" xfId="17835" xr:uid="{00000000-0005-0000-0000-0000EC5F0000}"/>
    <cellStyle name="Normal 18 3 4 4 3 5" xfId="17836" xr:uid="{00000000-0005-0000-0000-0000ED5F0000}"/>
    <cellStyle name="Normal 18 3 4 4 3 6" xfId="17837" xr:uid="{00000000-0005-0000-0000-0000EE5F0000}"/>
    <cellStyle name="Normal 18 3 4 4 4" xfId="17838" xr:uid="{00000000-0005-0000-0000-0000EF5F0000}"/>
    <cellStyle name="Normal 18 3 4 4 4 2" xfId="17839" xr:uid="{00000000-0005-0000-0000-0000F05F0000}"/>
    <cellStyle name="Normal 18 3 4 4 4 3" xfId="17840" xr:uid="{00000000-0005-0000-0000-0000F15F0000}"/>
    <cellStyle name="Normal 18 3 4 4 5" xfId="17841" xr:uid="{00000000-0005-0000-0000-0000F25F0000}"/>
    <cellStyle name="Normal 18 3 4 4 6" xfId="17842" xr:uid="{00000000-0005-0000-0000-0000F35F0000}"/>
    <cellStyle name="Normal 18 3 4 4 7" xfId="17843" xr:uid="{00000000-0005-0000-0000-0000F45F0000}"/>
    <cellStyle name="Normal 18 3 4 4 8" xfId="17844" xr:uid="{00000000-0005-0000-0000-0000F55F0000}"/>
    <cellStyle name="Normal 18 3 4 5" xfId="17845" xr:uid="{00000000-0005-0000-0000-0000F65F0000}"/>
    <cellStyle name="Normal 18 3 4 5 2" xfId="17846" xr:uid="{00000000-0005-0000-0000-0000F75F0000}"/>
    <cellStyle name="Normal 18 3 4 5 2 2" xfId="17847" xr:uid="{00000000-0005-0000-0000-0000F85F0000}"/>
    <cellStyle name="Normal 18 3 4 5 2 2 2" xfId="17848" xr:uid="{00000000-0005-0000-0000-0000F95F0000}"/>
    <cellStyle name="Normal 18 3 4 5 2 2 3" xfId="17849" xr:uid="{00000000-0005-0000-0000-0000FA5F0000}"/>
    <cellStyle name="Normal 18 3 4 5 2 2 4" xfId="17850" xr:uid="{00000000-0005-0000-0000-0000FB5F0000}"/>
    <cellStyle name="Normal 18 3 4 5 2 2 5" xfId="17851" xr:uid="{00000000-0005-0000-0000-0000FC5F0000}"/>
    <cellStyle name="Normal 18 3 4 5 2 3" xfId="17852" xr:uid="{00000000-0005-0000-0000-0000FD5F0000}"/>
    <cellStyle name="Normal 18 3 4 5 2 4" xfId="17853" xr:uid="{00000000-0005-0000-0000-0000FE5F0000}"/>
    <cellStyle name="Normal 18 3 4 5 2 5" xfId="17854" xr:uid="{00000000-0005-0000-0000-0000FF5F0000}"/>
    <cellStyle name="Normal 18 3 4 5 2 6" xfId="17855" xr:uid="{00000000-0005-0000-0000-000000600000}"/>
    <cellStyle name="Normal 18 3 4 5 3" xfId="17856" xr:uid="{00000000-0005-0000-0000-000001600000}"/>
    <cellStyle name="Normal 18 3 4 5 3 2" xfId="17857" xr:uid="{00000000-0005-0000-0000-000002600000}"/>
    <cellStyle name="Normal 18 3 4 5 3 2 2" xfId="17858" xr:uid="{00000000-0005-0000-0000-000003600000}"/>
    <cellStyle name="Normal 18 3 4 5 3 2 3" xfId="17859" xr:uid="{00000000-0005-0000-0000-000004600000}"/>
    <cellStyle name="Normal 18 3 4 5 3 3" xfId="17860" xr:uid="{00000000-0005-0000-0000-000005600000}"/>
    <cellStyle name="Normal 18 3 4 5 3 4" xfId="17861" xr:uid="{00000000-0005-0000-0000-000006600000}"/>
    <cellStyle name="Normal 18 3 4 5 3 5" xfId="17862" xr:uid="{00000000-0005-0000-0000-000007600000}"/>
    <cellStyle name="Normal 18 3 4 5 3 6" xfId="17863" xr:uid="{00000000-0005-0000-0000-000008600000}"/>
    <cellStyle name="Normal 18 3 4 5 4" xfId="17864" xr:uid="{00000000-0005-0000-0000-000009600000}"/>
    <cellStyle name="Normal 18 3 4 5 4 2" xfId="17865" xr:uid="{00000000-0005-0000-0000-00000A600000}"/>
    <cellStyle name="Normal 18 3 4 5 4 3" xfId="17866" xr:uid="{00000000-0005-0000-0000-00000B600000}"/>
    <cellStyle name="Normal 18 3 4 5 5" xfId="17867" xr:uid="{00000000-0005-0000-0000-00000C600000}"/>
    <cellStyle name="Normal 18 3 4 5 6" xfId="17868" xr:uid="{00000000-0005-0000-0000-00000D600000}"/>
    <cellStyle name="Normal 18 3 4 5 7" xfId="17869" xr:uid="{00000000-0005-0000-0000-00000E600000}"/>
    <cellStyle name="Normal 18 3 4 5 8" xfId="17870" xr:uid="{00000000-0005-0000-0000-00000F600000}"/>
    <cellStyle name="Normal 18 3 4 6" xfId="17871" xr:uid="{00000000-0005-0000-0000-000010600000}"/>
    <cellStyle name="Normal 18 3 4 7" xfId="17872" xr:uid="{00000000-0005-0000-0000-000011600000}"/>
    <cellStyle name="Normal 18 3 5" xfId="17873" xr:uid="{00000000-0005-0000-0000-000012600000}"/>
    <cellStyle name="Normal 18 3 5 2" xfId="17874" xr:uid="{00000000-0005-0000-0000-000013600000}"/>
    <cellStyle name="Normal 18 3 5 2 2" xfId="17875" xr:uid="{00000000-0005-0000-0000-000014600000}"/>
    <cellStyle name="Normal 18 3 5 2 2 2" xfId="17876" xr:uid="{00000000-0005-0000-0000-000015600000}"/>
    <cellStyle name="Normal 18 3 5 2 3" xfId="17877" xr:uid="{00000000-0005-0000-0000-000016600000}"/>
    <cellStyle name="Normal 18 3 5 2 4" xfId="17878" xr:uid="{00000000-0005-0000-0000-000017600000}"/>
    <cellStyle name="Normal 18 3 5 3" xfId="17879" xr:uid="{00000000-0005-0000-0000-000018600000}"/>
    <cellStyle name="Normal 18 3 5 4" xfId="17880" xr:uid="{00000000-0005-0000-0000-000019600000}"/>
    <cellStyle name="Normal 18 3 5 4 2" xfId="17881" xr:uid="{00000000-0005-0000-0000-00001A600000}"/>
    <cellStyle name="Normal 18 3 5 4 2 2" xfId="17882" xr:uid="{00000000-0005-0000-0000-00001B600000}"/>
    <cellStyle name="Normal 18 3 5 4 2 2 2" xfId="17883" xr:uid="{00000000-0005-0000-0000-00001C600000}"/>
    <cellStyle name="Normal 18 3 5 4 2 2 3" xfId="17884" xr:uid="{00000000-0005-0000-0000-00001D600000}"/>
    <cellStyle name="Normal 18 3 5 4 2 2 4" xfId="17885" xr:uid="{00000000-0005-0000-0000-00001E600000}"/>
    <cellStyle name="Normal 18 3 5 4 2 2 5" xfId="17886" xr:uid="{00000000-0005-0000-0000-00001F600000}"/>
    <cellStyle name="Normal 18 3 5 4 2 3" xfId="17887" xr:uid="{00000000-0005-0000-0000-000020600000}"/>
    <cellStyle name="Normal 18 3 5 4 2 4" xfId="17888" xr:uid="{00000000-0005-0000-0000-000021600000}"/>
    <cellStyle name="Normal 18 3 5 4 2 5" xfId="17889" xr:uid="{00000000-0005-0000-0000-000022600000}"/>
    <cellStyle name="Normal 18 3 5 4 2 6" xfId="17890" xr:uid="{00000000-0005-0000-0000-000023600000}"/>
    <cellStyle name="Normal 18 3 5 4 3" xfId="17891" xr:uid="{00000000-0005-0000-0000-000024600000}"/>
    <cellStyle name="Normal 18 3 5 4 3 2" xfId="17892" xr:uid="{00000000-0005-0000-0000-000025600000}"/>
    <cellStyle name="Normal 18 3 5 4 3 2 2" xfId="17893" xr:uid="{00000000-0005-0000-0000-000026600000}"/>
    <cellStyle name="Normal 18 3 5 4 3 2 3" xfId="17894" xr:uid="{00000000-0005-0000-0000-000027600000}"/>
    <cellStyle name="Normal 18 3 5 4 3 3" xfId="17895" xr:uid="{00000000-0005-0000-0000-000028600000}"/>
    <cellStyle name="Normal 18 3 5 4 3 4" xfId="17896" xr:uid="{00000000-0005-0000-0000-000029600000}"/>
    <cellStyle name="Normal 18 3 5 4 3 5" xfId="17897" xr:uid="{00000000-0005-0000-0000-00002A600000}"/>
    <cellStyle name="Normal 18 3 5 4 3 6" xfId="17898" xr:uid="{00000000-0005-0000-0000-00002B600000}"/>
    <cellStyle name="Normal 18 3 5 4 4" xfId="17899" xr:uid="{00000000-0005-0000-0000-00002C600000}"/>
    <cellStyle name="Normal 18 3 5 4 4 2" xfId="17900" xr:uid="{00000000-0005-0000-0000-00002D600000}"/>
    <cellStyle name="Normal 18 3 5 4 4 3" xfId="17901" xr:uid="{00000000-0005-0000-0000-00002E600000}"/>
    <cellStyle name="Normal 18 3 5 4 5" xfId="17902" xr:uid="{00000000-0005-0000-0000-00002F600000}"/>
    <cellStyle name="Normal 18 3 5 4 6" xfId="17903" xr:uid="{00000000-0005-0000-0000-000030600000}"/>
    <cellStyle name="Normal 18 3 5 4 7" xfId="17904" xr:uid="{00000000-0005-0000-0000-000031600000}"/>
    <cellStyle name="Normal 18 3 5 4 8" xfId="17905" xr:uid="{00000000-0005-0000-0000-000032600000}"/>
    <cellStyle name="Normal 18 3 5 5" xfId="17906" xr:uid="{00000000-0005-0000-0000-000033600000}"/>
    <cellStyle name="Normal 18 3 5 5 2" xfId="17907" xr:uid="{00000000-0005-0000-0000-000034600000}"/>
    <cellStyle name="Normal 18 3 5 5 2 2" xfId="17908" xr:uid="{00000000-0005-0000-0000-000035600000}"/>
    <cellStyle name="Normal 18 3 5 5 2 2 2" xfId="17909" xr:uid="{00000000-0005-0000-0000-000036600000}"/>
    <cellStyle name="Normal 18 3 5 5 2 2 3" xfId="17910" xr:uid="{00000000-0005-0000-0000-000037600000}"/>
    <cellStyle name="Normal 18 3 5 5 2 2 4" xfId="17911" xr:uid="{00000000-0005-0000-0000-000038600000}"/>
    <cellStyle name="Normal 18 3 5 5 2 2 5" xfId="17912" xr:uid="{00000000-0005-0000-0000-000039600000}"/>
    <cellStyle name="Normal 18 3 5 5 2 3" xfId="17913" xr:uid="{00000000-0005-0000-0000-00003A600000}"/>
    <cellStyle name="Normal 18 3 5 5 2 4" xfId="17914" xr:uid="{00000000-0005-0000-0000-00003B600000}"/>
    <cellStyle name="Normal 18 3 5 5 2 5" xfId="17915" xr:uid="{00000000-0005-0000-0000-00003C600000}"/>
    <cellStyle name="Normal 18 3 5 5 2 6" xfId="17916" xr:uid="{00000000-0005-0000-0000-00003D600000}"/>
    <cellStyle name="Normal 18 3 5 5 3" xfId="17917" xr:uid="{00000000-0005-0000-0000-00003E600000}"/>
    <cellStyle name="Normal 18 3 5 5 3 2" xfId="17918" xr:uid="{00000000-0005-0000-0000-00003F600000}"/>
    <cellStyle name="Normal 18 3 5 5 3 2 2" xfId="17919" xr:uid="{00000000-0005-0000-0000-000040600000}"/>
    <cellStyle name="Normal 18 3 5 5 3 2 3" xfId="17920" xr:uid="{00000000-0005-0000-0000-000041600000}"/>
    <cellStyle name="Normal 18 3 5 5 3 3" xfId="17921" xr:uid="{00000000-0005-0000-0000-000042600000}"/>
    <cellStyle name="Normal 18 3 5 5 3 4" xfId="17922" xr:uid="{00000000-0005-0000-0000-000043600000}"/>
    <cellStyle name="Normal 18 3 5 5 3 5" xfId="17923" xr:uid="{00000000-0005-0000-0000-000044600000}"/>
    <cellStyle name="Normal 18 3 5 5 3 6" xfId="17924" xr:uid="{00000000-0005-0000-0000-000045600000}"/>
    <cellStyle name="Normal 18 3 5 5 4" xfId="17925" xr:uid="{00000000-0005-0000-0000-000046600000}"/>
    <cellStyle name="Normal 18 3 5 5 4 2" xfId="17926" xr:uid="{00000000-0005-0000-0000-000047600000}"/>
    <cellStyle name="Normal 18 3 5 5 4 3" xfId="17927" xr:uid="{00000000-0005-0000-0000-000048600000}"/>
    <cellStyle name="Normal 18 3 5 5 5" xfId="17928" xr:uid="{00000000-0005-0000-0000-000049600000}"/>
    <cellStyle name="Normal 18 3 5 5 6" xfId="17929" xr:uid="{00000000-0005-0000-0000-00004A600000}"/>
    <cellStyle name="Normal 18 3 5 5 7" xfId="17930" xr:uid="{00000000-0005-0000-0000-00004B600000}"/>
    <cellStyle name="Normal 18 3 5 5 8" xfId="17931" xr:uid="{00000000-0005-0000-0000-00004C600000}"/>
    <cellStyle name="Normal 18 3 5 6" xfId="17932" xr:uid="{00000000-0005-0000-0000-00004D600000}"/>
    <cellStyle name="Normal 18 3 5 7" xfId="17933" xr:uid="{00000000-0005-0000-0000-00004E600000}"/>
    <cellStyle name="Normal 18 3 6" xfId="17934" xr:uid="{00000000-0005-0000-0000-00004F600000}"/>
    <cellStyle name="Normal 18 3 6 2" xfId="17935" xr:uid="{00000000-0005-0000-0000-000050600000}"/>
    <cellStyle name="Normal 18 3 6 2 2" xfId="17936" xr:uid="{00000000-0005-0000-0000-000051600000}"/>
    <cellStyle name="Normal 18 3 6 2 2 2" xfId="17937" xr:uid="{00000000-0005-0000-0000-000052600000}"/>
    <cellStyle name="Normal 18 3 6 2 3" xfId="17938" xr:uid="{00000000-0005-0000-0000-000053600000}"/>
    <cellStyle name="Normal 18 3 6 2 4" xfId="17939" xr:uid="{00000000-0005-0000-0000-000054600000}"/>
    <cellStyle name="Normal 18 3 6 3" xfId="17940" xr:uid="{00000000-0005-0000-0000-000055600000}"/>
    <cellStyle name="Normal 18 3 6 4" xfId="17941" xr:uid="{00000000-0005-0000-0000-000056600000}"/>
    <cellStyle name="Normal 18 3 6 4 2" xfId="17942" xr:uid="{00000000-0005-0000-0000-000057600000}"/>
    <cellStyle name="Normal 18 3 6 4 2 2" xfId="17943" xr:uid="{00000000-0005-0000-0000-000058600000}"/>
    <cellStyle name="Normal 18 3 6 4 2 2 2" xfId="17944" xr:uid="{00000000-0005-0000-0000-000059600000}"/>
    <cellStyle name="Normal 18 3 6 4 2 2 3" xfId="17945" xr:uid="{00000000-0005-0000-0000-00005A600000}"/>
    <cellStyle name="Normal 18 3 6 4 2 2 4" xfId="17946" xr:uid="{00000000-0005-0000-0000-00005B600000}"/>
    <cellStyle name="Normal 18 3 6 4 2 2 5" xfId="17947" xr:uid="{00000000-0005-0000-0000-00005C600000}"/>
    <cellStyle name="Normal 18 3 6 4 2 3" xfId="17948" xr:uid="{00000000-0005-0000-0000-00005D600000}"/>
    <cellStyle name="Normal 18 3 6 4 2 4" xfId="17949" xr:uid="{00000000-0005-0000-0000-00005E600000}"/>
    <cellStyle name="Normal 18 3 6 4 2 5" xfId="17950" xr:uid="{00000000-0005-0000-0000-00005F600000}"/>
    <cellStyle name="Normal 18 3 6 4 2 6" xfId="17951" xr:uid="{00000000-0005-0000-0000-000060600000}"/>
    <cellStyle name="Normal 18 3 6 4 3" xfId="17952" xr:uid="{00000000-0005-0000-0000-000061600000}"/>
    <cellStyle name="Normal 18 3 6 4 3 2" xfId="17953" xr:uid="{00000000-0005-0000-0000-000062600000}"/>
    <cellStyle name="Normal 18 3 6 4 3 2 2" xfId="17954" xr:uid="{00000000-0005-0000-0000-000063600000}"/>
    <cellStyle name="Normal 18 3 6 4 3 2 3" xfId="17955" xr:uid="{00000000-0005-0000-0000-000064600000}"/>
    <cellStyle name="Normal 18 3 6 4 3 3" xfId="17956" xr:uid="{00000000-0005-0000-0000-000065600000}"/>
    <cellStyle name="Normal 18 3 6 4 3 4" xfId="17957" xr:uid="{00000000-0005-0000-0000-000066600000}"/>
    <cellStyle name="Normal 18 3 6 4 3 5" xfId="17958" xr:uid="{00000000-0005-0000-0000-000067600000}"/>
    <cellStyle name="Normal 18 3 6 4 3 6" xfId="17959" xr:uid="{00000000-0005-0000-0000-000068600000}"/>
    <cellStyle name="Normal 18 3 6 4 4" xfId="17960" xr:uid="{00000000-0005-0000-0000-000069600000}"/>
    <cellStyle name="Normal 18 3 6 4 4 2" xfId="17961" xr:uid="{00000000-0005-0000-0000-00006A600000}"/>
    <cellStyle name="Normal 18 3 6 4 4 3" xfId="17962" xr:uid="{00000000-0005-0000-0000-00006B600000}"/>
    <cellStyle name="Normal 18 3 6 4 5" xfId="17963" xr:uid="{00000000-0005-0000-0000-00006C600000}"/>
    <cellStyle name="Normal 18 3 6 4 6" xfId="17964" xr:uid="{00000000-0005-0000-0000-00006D600000}"/>
    <cellStyle name="Normal 18 3 6 4 7" xfId="17965" xr:uid="{00000000-0005-0000-0000-00006E600000}"/>
    <cellStyle name="Normal 18 3 6 4 8" xfId="17966" xr:uid="{00000000-0005-0000-0000-00006F600000}"/>
    <cellStyle name="Normal 18 3 6 5" xfId="17967" xr:uid="{00000000-0005-0000-0000-000070600000}"/>
    <cellStyle name="Normal 18 3 6 5 2" xfId="17968" xr:uid="{00000000-0005-0000-0000-000071600000}"/>
    <cellStyle name="Normal 18 3 6 5 2 2" xfId="17969" xr:uid="{00000000-0005-0000-0000-000072600000}"/>
    <cellStyle name="Normal 18 3 6 5 2 2 2" xfId="17970" xr:uid="{00000000-0005-0000-0000-000073600000}"/>
    <cellStyle name="Normal 18 3 6 5 2 2 3" xfId="17971" xr:uid="{00000000-0005-0000-0000-000074600000}"/>
    <cellStyle name="Normal 18 3 6 5 2 2 4" xfId="17972" xr:uid="{00000000-0005-0000-0000-000075600000}"/>
    <cellStyle name="Normal 18 3 6 5 2 2 5" xfId="17973" xr:uid="{00000000-0005-0000-0000-000076600000}"/>
    <cellStyle name="Normal 18 3 6 5 2 3" xfId="17974" xr:uid="{00000000-0005-0000-0000-000077600000}"/>
    <cellStyle name="Normal 18 3 6 5 2 4" xfId="17975" xr:uid="{00000000-0005-0000-0000-000078600000}"/>
    <cellStyle name="Normal 18 3 6 5 2 5" xfId="17976" xr:uid="{00000000-0005-0000-0000-000079600000}"/>
    <cellStyle name="Normal 18 3 6 5 2 6" xfId="17977" xr:uid="{00000000-0005-0000-0000-00007A600000}"/>
    <cellStyle name="Normal 18 3 6 5 3" xfId="17978" xr:uid="{00000000-0005-0000-0000-00007B600000}"/>
    <cellStyle name="Normal 18 3 6 5 3 2" xfId="17979" xr:uid="{00000000-0005-0000-0000-00007C600000}"/>
    <cellStyle name="Normal 18 3 6 5 3 2 2" xfId="17980" xr:uid="{00000000-0005-0000-0000-00007D600000}"/>
    <cellStyle name="Normal 18 3 6 5 3 2 3" xfId="17981" xr:uid="{00000000-0005-0000-0000-00007E600000}"/>
    <cellStyle name="Normal 18 3 6 5 3 3" xfId="17982" xr:uid="{00000000-0005-0000-0000-00007F600000}"/>
    <cellStyle name="Normal 18 3 6 5 3 4" xfId="17983" xr:uid="{00000000-0005-0000-0000-000080600000}"/>
    <cellStyle name="Normal 18 3 6 5 3 5" xfId="17984" xr:uid="{00000000-0005-0000-0000-000081600000}"/>
    <cellStyle name="Normal 18 3 6 5 3 6" xfId="17985" xr:uid="{00000000-0005-0000-0000-000082600000}"/>
    <cellStyle name="Normal 18 3 6 5 4" xfId="17986" xr:uid="{00000000-0005-0000-0000-000083600000}"/>
    <cellStyle name="Normal 18 3 6 5 4 2" xfId="17987" xr:uid="{00000000-0005-0000-0000-000084600000}"/>
    <cellStyle name="Normal 18 3 6 5 4 3" xfId="17988" xr:uid="{00000000-0005-0000-0000-000085600000}"/>
    <cellStyle name="Normal 18 3 6 5 5" xfId="17989" xr:uid="{00000000-0005-0000-0000-000086600000}"/>
    <cellStyle name="Normal 18 3 6 5 6" xfId="17990" xr:uid="{00000000-0005-0000-0000-000087600000}"/>
    <cellStyle name="Normal 18 3 6 5 7" xfId="17991" xr:uid="{00000000-0005-0000-0000-000088600000}"/>
    <cellStyle name="Normal 18 3 6 5 8" xfId="17992" xr:uid="{00000000-0005-0000-0000-000089600000}"/>
    <cellStyle name="Normal 18 3 6 6" xfId="17993" xr:uid="{00000000-0005-0000-0000-00008A600000}"/>
    <cellStyle name="Normal 18 3 6 7" xfId="17994" xr:uid="{00000000-0005-0000-0000-00008B600000}"/>
    <cellStyle name="Normal 18 3 7" xfId="17995" xr:uid="{00000000-0005-0000-0000-00008C600000}"/>
    <cellStyle name="Normal 18 3 7 2" xfId="17996" xr:uid="{00000000-0005-0000-0000-00008D600000}"/>
    <cellStyle name="Normal 18 3 7 2 2" xfId="17997" xr:uid="{00000000-0005-0000-0000-00008E600000}"/>
    <cellStyle name="Normal 18 3 7 2 2 2" xfId="17998" xr:uid="{00000000-0005-0000-0000-00008F600000}"/>
    <cellStyle name="Normal 18 3 7 2 3" xfId="17999" xr:uid="{00000000-0005-0000-0000-000090600000}"/>
    <cellStyle name="Normal 18 3 7 2 4" xfId="18000" xr:uid="{00000000-0005-0000-0000-000091600000}"/>
    <cellStyle name="Normal 18 3 7 3" xfId="18001" xr:uid="{00000000-0005-0000-0000-000092600000}"/>
    <cellStyle name="Normal 18 3 7 4" xfId="18002" xr:uid="{00000000-0005-0000-0000-000093600000}"/>
    <cellStyle name="Normal 18 3 7 4 2" xfId="18003" xr:uid="{00000000-0005-0000-0000-000094600000}"/>
    <cellStyle name="Normal 18 3 7 4 2 2" xfId="18004" xr:uid="{00000000-0005-0000-0000-000095600000}"/>
    <cellStyle name="Normal 18 3 7 4 2 2 2" xfId="18005" xr:uid="{00000000-0005-0000-0000-000096600000}"/>
    <cellStyle name="Normal 18 3 7 4 2 2 3" xfId="18006" xr:uid="{00000000-0005-0000-0000-000097600000}"/>
    <cellStyle name="Normal 18 3 7 4 2 2 4" xfId="18007" xr:uid="{00000000-0005-0000-0000-000098600000}"/>
    <cellStyle name="Normal 18 3 7 4 2 2 5" xfId="18008" xr:uid="{00000000-0005-0000-0000-000099600000}"/>
    <cellStyle name="Normal 18 3 7 4 2 3" xfId="18009" xr:uid="{00000000-0005-0000-0000-00009A600000}"/>
    <cellStyle name="Normal 18 3 7 4 2 4" xfId="18010" xr:uid="{00000000-0005-0000-0000-00009B600000}"/>
    <cellStyle name="Normal 18 3 7 4 2 5" xfId="18011" xr:uid="{00000000-0005-0000-0000-00009C600000}"/>
    <cellStyle name="Normal 18 3 7 4 2 6" xfId="18012" xr:uid="{00000000-0005-0000-0000-00009D600000}"/>
    <cellStyle name="Normal 18 3 7 4 3" xfId="18013" xr:uid="{00000000-0005-0000-0000-00009E600000}"/>
    <cellStyle name="Normal 18 3 7 4 3 2" xfId="18014" xr:uid="{00000000-0005-0000-0000-00009F600000}"/>
    <cellStyle name="Normal 18 3 7 4 3 2 2" xfId="18015" xr:uid="{00000000-0005-0000-0000-0000A0600000}"/>
    <cellStyle name="Normal 18 3 7 4 3 2 3" xfId="18016" xr:uid="{00000000-0005-0000-0000-0000A1600000}"/>
    <cellStyle name="Normal 18 3 7 4 3 3" xfId="18017" xr:uid="{00000000-0005-0000-0000-0000A2600000}"/>
    <cellStyle name="Normal 18 3 7 4 3 4" xfId="18018" xr:uid="{00000000-0005-0000-0000-0000A3600000}"/>
    <cellStyle name="Normal 18 3 7 4 3 5" xfId="18019" xr:uid="{00000000-0005-0000-0000-0000A4600000}"/>
    <cellStyle name="Normal 18 3 7 4 3 6" xfId="18020" xr:uid="{00000000-0005-0000-0000-0000A5600000}"/>
    <cellStyle name="Normal 18 3 7 4 4" xfId="18021" xr:uid="{00000000-0005-0000-0000-0000A6600000}"/>
    <cellStyle name="Normal 18 3 7 4 4 2" xfId="18022" xr:uid="{00000000-0005-0000-0000-0000A7600000}"/>
    <cellStyle name="Normal 18 3 7 4 4 3" xfId="18023" xr:uid="{00000000-0005-0000-0000-0000A8600000}"/>
    <cellStyle name="Normal 18 3 7 4 5" xfId="18024" xr:uid="{00000000-0005-0000-0000-0000A9600000}"/>
    <cellStyle name="Normal 18 3 7 4 6" xfId="18025" xr:uid="{00000000-0005-0000-0000-0000AA600000}"/>
    <cellStyle name="Normal 18 3 7 4 7" xfId="18026" xr:uid="{00000000-0005-0000-0000-0000AB600000}"/>
    <cellStyle name="Normal 18 3 7 4 8" xfId="18027" xr:uid="{00000000-0005-0000-0000-0000AC600000}"/>
    <cellStyle name="Normal 18 3 7 5" xfId="18028" xr:uid="{00000000-0005-0000-0000-0000AD600000}"/>
    <cellStyle name="Normal 18 3 7 5 2" xfId="18029" xr:uid="{00000000-0005-0000-0000-0000AE600000}"/>
    <cellStyle name="Normal 18 3 7 5 2 2" xfId="18030" xr:uid="{00000000-0005-0000-0000-0000AF600000}"/>
    <cellStyle name="Normal 18 3 7 5 2 2 2" xfId="18031" xr:uid="{00000000-0005-0000-0000-0000B0600000}"/>
    <cellStyle name="Normal 18 3 7 5 2 2 3" xfId="18032" xr:uid="{00000000-0005-0000-0000-0000B1600000}"/>
    <cellStyle name="Normal 18 3 7 5 2 2 4" xfId="18033" xr:uid="{00000000-0005-0000-0000-0000B2600000}"/>
    <cellStyle name="Normal 18 3 7 5 2 2 5" xfId="18034" xr:uid="{00000000-0005-0000-0000-0000B3600000}"/>
    <cellStyle name="Normal 18 3 7 5 2 3" xfId="18035" xr:uid="{00000000-0005-0000-0000-0000B4600000}"/>
    <cellStyle name="Normal 18 3 7 5 2 4" xfId="18036" xr:uid="{00000000-0005-0000-0000-0000B5600000}"/>
    <cellStyle name="Normal 18 3 7 5 2 5" xfId="18037" xr:uid="{00000000-0005-0000-0000-0000B6600000}"/>
    <cellStyle name="Normal 18 3 7 5 2 6" xfId="18038" xr:uid="{00000000-0005-0000-0000-0000B7600000}"/>
    <cellStyle name="Normal 18 3 7 5 3" xfId="18039" xr:uid="{00000000-0005-0000-0000-0000B8600000}"/>
    <cellStyle name="Normal 18 3 7 5 3 2" xfId="18040" xr:uid="{00000000-0005-0000-0000-0000B9600000}"/>
    <cellStyle name="Normal 18 3 7 5 3 2 2" xfId="18041" xr:uid="{00000000-0005-0000-0000-0000BA600000}"/>
    <cellStyle name="Normal 18 3 7 5 3 2 3" xfId="18042" xr:uid="{00000000-0005-0000-0000-0000BB600000}"/>
    <cellStyle name="Normal 18 3 7 5 3 3" xfId="18043" xr:uid="{00000000-0005-0000-0000-0000BC600000}"/>
    <cellStyle name="Normal 18 3 7 5 3 4" xfId="18044" xr:uid="{00000000-0005-0000-0000-0000BD600000}"/>
    <cellStyle name="Normal 18 3 7 5 3 5" xfId="18045" xr:uid="{00000000-0005-0000-0000-0000BE600000}"/>
    <cellStyle name="Normal 18 3 7 5 3 6" xfId="18046" xr:uid="{00000000-0005-0000-0000-0000BF600000}"/>
    <cellStyle name="Normal 18 3 7 5 4" xfId="18047" xr:uid="{00000000-0005-0000-0000-0000C0600000}"/>
    <cellStyle name="Normal 18 3 7 5 4 2" xfId="18048" xr:uid="{00000000-0005-0000-0000-0000C1600000}"/>
    <cellStyle name="Normal 18 3 7 5 4 3" xfId="18049" xr:uid="{00000000-0005-0000-0000-0000C2600000}"/>
    <cellStyle name="Normal 18 3 7 5 5" xfId="18050" xr:uid="{00000000-0005-0000-0000-0000C3600000}"/>
    <cellStyle name="Normal 18 3 7 5 6" xfId="18051" xr:uid="{00000000-0005-0000-0000-0000C4600000}"/>
    <cellStyle name="Normal 18 3 7 5 7" xfId="18052" xr:uid="{00000000-0005-0000-0000-0000C5600000}"/>
    <cellStyle name="Normal 18 3 7 5 8" xfId="18053" xr:uid="{00000000-0005-0000-0000-0000C6600000}"/>
    <cellStyle name="Normal 18 3 7 6" xfId="18054" xr:uid="{00000000-0005-0000-0000-0000C7600000}"/>
    <cellStyle name="Normal 18 3 7 7" xfId="18055" xr:uid="{00000000-0005-0000-0000-0000C8600000}"/>
    <cellStyle name="Normal 18 3 8" xfId="18056" xr:uid="{00000000-0005-0000-0000-0000C9600000}"/>
    <cellStyle name="Normal 18 3 8 2" xfId="18057" xr:uid="{00000000-0005-0000-0000-0000CA600000}"/>
    <cellStyle name="Normal 18 3 8 2 2" xfId="18058" xr:uid="{00000000-0005-0000-0000-0000CB600000}"/>
    <cellStyle name="Normal 18 3 8 2 2 2" xfId="18059" xr:uid="{00000000-0005-0000-0000-0000CC600000}"/>
    <cellStyle name="Normal 18 3 8 2 3" xfId="18060" xr:uid="{00000000-0005-0000-0000-0000CD600000}"/>
    <cellStyle name="Normal 18 3 8 2 4" xfId="18061" xr:uid="{00000000-0005-0000-0000-0000CE600000}"/>
    <cellStyle name="Normal 18 3 8 3" xfId="18062" xr:uid="{00000000-0005-0000-0000-0000CF600000}"/>
    <cellStyle name="Normal 18 3 8 4" xfId="18063" xr:uid="{00000000-0005-0000-0000-0000D0600000}"/>
    <cellStyle name="Normal 18 3 8 4 2" xfId="18064" xr:uid="{00000000-0005-0000-0000-0000D1600000}"/>
    <cellStyle name="Normal 18 3 8 4 2 2" xfId="18065" xr:uid="{00000000-0005-0000-0000-0000D2600000}"/>
    <cellStyle name="Normal 18 3 8 4 2 2 2" xfId="18066" xr:uid="{00000000-0005-0000-0000-0000D3600000}"/>
    <cellStyle name="Normal 18 3 8 4 2 2 3" xfId="18067" xr:uid="{00000000-0005-0000-0000-0000D4600000}"/>
    <cellStyle name="Normal 18 3 8 4 2 2 4" xfId="18068" xr:uid="{00000000-0005-0000-0000-0000D5600000}"/>
    <cellStyle name="Normal 18 3 8 4 2 2 5" xfId="18069" xr:uid="{00000000-0005-0000-0000-0000D6600000}"/>
    <cellStyle name="Normal 18 3 8 4 2 3" xfId="18070" xr:uid="{00000000-0005-0000-0000-0000D7600000}"/>
    <cellStyle name="Normal 18 3 8 4 2 4" xfId="18071" xr:uid="{00000000-0005-0000-0000-0000D8600000}"/>
    <cellStyle name="Normal 18 3 8 4 2 5" xfId="18072" xr:uid="{00000000-0005-0000-0000-0000D9600000}"/>
    <cellStyle name="Normal 18 3 8 4 2 6" xfId="18073" xr:uid="{00000000-0005-0000-0000-0000DA600000}"/>
    <cellStyle name="Normal 18 3 8 4 3" xfId="18074" xr:uid="{00000000-0005-0000-0000-0000DB600000}"/>
    <cellStyle name="Normal 18 3 8 4 3 2" xfId="18075" xr:uid="{00000000-0005-0000-0000-0000DC600000}"/>
    <cellStyle name="Normal 18 3 8 4 3 2 2" xfId="18076" xr:uid="{00000000-0005-0000-0000-0000DD600000}"/>
    <cellStyle name="Normal 18 3 8 4 3 2 3" xfId="18077" xr:uid="{00000000-0005-0000-0000-0000DE600000}"/>
    <cellStyle name="Normal 18 3 8 4 3 3" xfId="18078" xr:uid="{00000000-0005-0000-0000-0000DF600000}"/>
    <cellStyle name="Normal 18 3 8 4 3 4" xfId="18079" xr:uid="{00000000-0005-0000-0000-0000E0600000}"/>
    <cellStyle name="Normal 18 3 8 4 3 5" xfId="18080" xr:uid="{00000000-0005-0000-0000-0000E1600000}"/>
    <cellStyle name="Normal 18 3 8 4 3 6" xfId="18081" xr:uid="{00000000-0005-0000-0000-0000E2600000}"/>
    <cellStyle name="Normal 18 3 8 4 4" xfId="18082" xr:uid="{00000000-0005-0000-0000-0000E3600000}"/>
    <cellStyle name="Normal 18 3 8 4 4 2" xfId="18083" xr:uid="{00000000-0005-0000-0000-0000E4600000}"/>
    <cellStyle name="Normal 18 3 8 4 4 3" xfId="18084" xr:uid="{00000000-0005-0000-0000-0000E5600000}"/>
    <cellStyle name="Normal 18 3 8 4 5" xfId="18085" xr:uid="{00000000-0005-0000-0000-0000E6600000}"/>
    <cellStyle name="Normal 18 3 8 4 6" xfId="18086" xr:uid="{00000000-0005-0000-0000-0000E7600000}"/>
    <cellStyle name="Normal 18 3 8 4 7" xfId="18087" xr:uid="{00000000-0005-0000-0000-0000E8600000}"/>
    <cellStyle name="Normal 18 3 8 4 8" xfId="18088" xr:uid="{00000000-0005-0000-0000-0000E9600000}"/>
    <cellStyle name="Normal 18 3 8 5" xfId="18089" xr:uid="{00000000-0005-0000-0000-0000EA600000}"/>
    <cellStyle name="Normal 18 3 8 5 2" xfId="18090" xr:uid="{00000000-0005-0000-0000-0000EB600000}"/>
    <cellStyle name="Normal 18 3 8 5 2 2" xfId="18091" xr:uid="{00000000-0005-0000-0000-0000EC600000}"/>
    <cellStyle name="Normal 18 3 8 5 2 2 2" xfId="18092" xr:uid="{00000000-0005-0000-0000-0000ED600000}"/>
    <cellStyle name="Normal 18 3 8 5 2 2 3" xfId="18093" xr:uid="{00000000-0005-0000-0000-0000EE600000}"/>
    <cellStyle name="Normal 18 3 8 5 2 2 4" xfId="18094" xr:uid="{00000000-0005-0000-0000-0000EF600000}"/>
    <cellStyle name="Normal 18 3 8 5 2 2 5" xfId="18095" xr:uid="{00000000-0005-0000-0000-0000F0600000}"/>
    <cellStyle name="Normal 18 3 8 5 2 3" xfId="18096" xr:uid="{00000000-0005-0000-0000-0000F1600000}"/>
    <cellStyle name="Normal 18 3 8 5 2 4" xfId="18097" xr:uid="{00000000-0005-0000-0000-0000F2600000}"/>
    <cellStyle name="Normal 18 3 8 5 2 5" xfId="18098" xr:uid="{00000000-0005-0000-0000-0000F3600000}"/>
    <cellStyle name="Normal 18 3 8 5 2 6" xfId="18099" xr:uid="{00000000-0005-0000-0000-0000F4600000}"/>
    <cellStyle name="Normal 18 3 8 5 3" xfId="18100" xr:uid="{00000000-0005-0000-0000-0000F5600000}"/>
    <cellStyle name="Normal 18 3 8 5 3 2" xfId="18101" xr:uid="{00000000-0005-0000-0000-0000F6600000}"/>
    <cellStyle name="Normal 18 3 8 5 3 2 2" xfId="18102" xr:uid="{00000000-0005-0000-0000-0000F7600000}"/>
    <cellStyle name="Normal 18 3 8 5 3 2 3" xfId="18103" xr:uid="{00000000-0005-0000-0000-0000F8600000}"/>
    <cellStyle name="Normal 18 3 8 5 3 3" xfId="18104" xr:uid="{00000000-0005-0000-0000-0000F9600000}"/>
    <cellStyle name="Normal 18 3 8 5 3 4" xfId="18105" xr:uid="{00000000-0005-0000-0000-0000FA600000}"/>
    <cellStyle name="Normal 18 3 8 5 3 5" xfId="18106" xr:uid="{00000000-0005-0000-0000-0000FB600000}"/>
    <cellStyle name="Normal 18 3 8 5 3 6" xfId="18107" xr:uid="{00000000-0005-0000-0000-0000FC600000}"/>
    <cellStyle name="Normal 18 3 8 5 4" xfId="18108" xr:uid="{00000000-0005-0000-0000-0000FD600000}"/>
    <cellStyle name="Normal 18 3 8 5 4 2" xfId="18109" xr:uid="{00000000-0005-0000-0000-0000FE600000}"/>
    <cellStyle name="Normal 18 3 8 5 4 3" xfId="18110" xr:uid="{00000000-0005-0000-0000-0000FF600000}"/>
    <cellStyle name="Normal 18 3 8 5 5" xfId="18111" xr:uid="{00000000-0005-0000-0000-000000610000}"/>
    <cellStyle name="Normal 18 3 8 5 6" xfId="18112" xr:uid="{00000000-0005-0000-0000-000001610000}"/>
    <cellStyle name="Normal 18 3 8 5 7" xfId="18113" xr:uid="{00000000-0005-0000-0000-000002610000}"/>
    <cellStyle name="Normal 18 3 8 5 8" xfId="18114" xr:uid="{00000000-0005-0000-0000-000003610000}"/>
    <cellStyle name="Normal 18 3 8 6" xfId="18115" xr:uid="{00000000-0005-0000-0000-000004610000}"/>
    <cellStyle name="Normal 18 3 8 7" xfId="18116" xr:uid="{00000000-0005-0000-0000-000005610000}"/>
    <cellStyle name="Normal 18 3 9" xfId="18117" xr:uid="{00000000-0005-0000-0000-000006610000}"/>
    <cellStyle name="Normal 18 3 9 2" xfId="18118" xr:uid="{00000000-0005-0000-0000-000007610000}"/>
    <cellStyle name="Normal 18 3 9 2 2" xfId="18119" xr:uid="{00000000-0005-0000-0000-000008610000}"/>
    <cellStyle name="Normal 18 3 9 2 2 2" xfId="18120" xr:uid="{00000000-0005-0000-0000-000009610000}"/>
    <cellStyle name="Normal 18 3 9 2 3" xfId="18121" xr:uid="{00000000-0005-0000-0000-00000A610000}"/>
    <cellStyle name="Normal 18 3 9 2 4" xfId="18122" xr:uid="{00000000-0005-0000-0000-00000B610000}"/>
    <cellStyle name="Normal 18 3 9 3" xfId="18123" xr:uid="{00000000-0005-0000-0000-00000C610000}"/>
    <cellStyle name="Normal 18 3 9 4" xfId="18124" xr:uid="{00000000-0005-0000-0000-00000D610000}"/>
    <cellStyle name="Normal 18 3 9 4 2" xfId="18125" xr:uid="{00000000-0005-0000-0000-00000E610000}"/>
    <cellStyle name="Normal 18 3 9 4 2 2" xfId="18126" xr:uid="{00000000-0005-0000-0000-00000F610000}"/>
    <cellStyle name="Normal 18 3 9 4 2 2 2" xfId="18127" xr:uid="{00000000-0005-0000-0000-000010610000}"/>
    <cellStyle name="Normal 18 3 9 4 2 2 3" xfId="18128" xr:uid="{00000000-0005-0000-0000-000011610000}"/>
    <cellStyle name="Normal 18 3 9 4 2 2 4" xfId="18129" xr:uid="{00000000-0005-0000-0000-000012610000}"/>
    <cellStyle name="Normal 18 3 9 4 2 2 5" xfId="18130" xr:uid="{00000000-0005-0000-0000-000013610000}"/>
    <cellStyle name="Normal 18 3 9 4 2 3" xfId="18131" xr:uid="{00000000-0005-0000-0000-000014610000}"/>
    <cellStyle name="Normal 18 3 9 4 2 4" xfId="18132" xr:uid="{00000000-0005-0000-0000-000015610000}"/>
    <cellStyle name="Normal 18 3 9 4 2 5" xfId="18133" xr:uid="{00000000-0005-0000-0000-000016610000}"/>
    <cellStyle name="Normal 18 3 9 4 2 6" xfId="18134" xr:uid="{00000000-0005-0000-0000-000017610000}"/>
    <cellStyle name="Normal 18 3 9 4 3" xfId="18135" xr:uid="{00000000-0005-0000-0000-000018610000}"/>
    <cellStyle name="Normal 18 3 9 4 3 2" xfId="18136" xr:uid="{00000000-0005-0000-0000-000019610000}"/>
    <cellStyle name="Normal 18 3 9 4 3 2 2" xfId="18137" xr:uid="{00000000-0005-0000-0000-00001A610000}"/>
    <cellStyle name="Normal 18 3 9 4 3 2 3" xfId="18138" xr:uid="{00000000-0005-0000-0000-00001B610000}"/>
    <cellStyle name="Normal 18 3 9 4 3 3" xfId="18139" xr:uid="{00000000-0005-0000-0000-00001C610000}"/>
    <cellStyle name="Normal 18 3 9 4 3 4" xfId="18140" xr:uid="{00000000-0005-0000-0000-00001D610000}"/>
    <cellStyle name="Normal 18 3 9 4 3 5" xfId="18141" xr:uid="{00000000-0005-0000-0000-00001E610000}"/>
    <cellStyle name="Normal 18 3 9 4 3 6" xfId="18142" xr:uid="{00000000-0005-0000-0000-00001F610000}"/>
    <cellStyle name="Normal 18 3 9 4 4" xfId="18143" xr:uid="{00000000-0005-0000-0000-000020610000}"/>
    <cellStyle name="Normal 18 3 9 4 4 2" xfId="18144" xr:uid="{00000000-0005-0000-0000-000021610000}"/>
    <cellStyle name="Normal 18 3 9 4 4 3" xfId="18145" xr:uid="{00000000-0005-0000-0000-000022610000}"/>
    <cellStyle name="Normal 18 3 9 4 5" xfId="18146" xr:uid="{00000000-0005-0000-0000-000023610000}"/>
    <cellStyle name="Normal 18 3 9 4 6" xfId="18147" xr:uid="{00000000-0005-0000-0000-000024610000}"/>
    <cellStyle name="Normal 18 3 9 4 7" xfId="18148" xr:uid="{00000000-0005-0000-0000-000025610000}"/>
    <cellStyle name="Normal 18 3 9 4 8" xfId="18149" xr:uid="{00000000-0005-0000-0000-000026610000}"/>
    <cellStyle name="Normal 18 3 9 5" xfId="18150" xr:uid="{00000000-0005-0000-0000-000027610000}"/>
    <cellStyle name="Normal 18 3 9 5 2" xfId="18151" xr:uid="{00000000-0005-0000-0000-000028610000}"/>
    <cellStyle name="Normal 18 3 9 5 2 2" xfId="18152" xr:uid="{00000000-0005-0000-0000-000029610000}"/>
    <cellStyle name="Normal 18 3 9 5 2 2 2" xfId="18153" xr:uid="{00000000-0005-0000-0000-00002A610000}"/>
    <cellStyle name="Normal 18 3 9 5 2 2 3" xfId="18154" xr:uid="{00000000-0005-0000-0000-00002B610000}"/>
    <cellStyle name="Normal 18 3 9 5 2 2 4" xfId="18155" xr:uid="{00000000-0005-0000-0000-00002C610000}"/>
    <cellStyle name="Normal 18 3 9 5 2 2 5" xfId="18156" xr:uid="{00000000-0005-0000-0000-00002D610000}"/>
    <cellStyle name="Normal 18 3 9 5 2 3" xfId="18157" xr:uid="{00000000-0005-0000-0000-00002E610000}"/>
    <cellStyle name="Normal 18 3 9 5 2 4" xfId="18158" xr:uid="{00000000-0005-0000-0000-00002F610000}"/>
    <cellStyle name="Normal 18 3 9 5 2 5" xfId="18159" xr:uid="{00000000-0005-0000-0000-000030610000}"/>
    <cellStyle name="Normal 18 3 9 5 2 6" xfId="18160" xr:uid="{00000000-0005-0000-0000-000031610000}"/>
    <cellStyle name="Normal 18 3 9 5 3" xfId="18161" xr:uid="{00000000-0005-0000-0000-000032610000}"/>
    <cellStyle name="Normal 18 3 9 5 3 2" xfId="18162" xr:uid="{00000000-0005-0000-0000-000033610000}"/>
    <cellStyle name="Normal 18 3 9 5 3 2 2" xfId="18163" xr:uid="{00000000-0005-0000-0000-000034610000}"/>
    <cellStyle name="Normal 18 3 9 5 3 2 3" xfId="18164" xr:uid="{00000000-0005-0000-0000-000035610000}"/>
    <cellStyle name="Normal 18 3 9 5 3 3" xfId="18165" xr:uid="{00000000-0005-0000-0000-000036610000}"/>
    <cellStyle name="Normal 18 3 9 5 3 4" xfId="18166" xr:uid="{00000000-0005-0000-0000-000037610000}"/>
    <cellStyle name="Normal 18 3 9 5 3 5" xfId="18167" xr:uid="{00000000-0005-0000-0000-000038610000}"/>
    <cellStyle name="Normal 18 3 9 5 3 6" xfId="18168" xr:uid="{00000000-0005-0000-0000-000039610000}"/>
    <cellStyle name="Normal 18 3 9 5 4" xfId="18169" xr:uid="{00000000-0005-0000-0000-00003A610000}"/>
    <cellStyle name="Normal 18 3 9 5 4 2" xfId="18170" xr:uid="{00000000-0005-0000-0000-00003B610000}"/>
    <cellStyle name="Normal 18 3 9 5 4 3" xfId="18171" xr:uid="{00000000-0005-0000-0000-00003C610000}"/>
    <cellStyle name="Normal 18 3 9 5 5" xfId="18172" xr:uid="{00000000-0005-0000-0000-00003D610000}"/>
    <cellStyle name="Normal 18 3 9 5 6" xfId="18173" xr:uid="{00000000-0005-0000-0000-00003E610000}"/>
    <cellStyle name="Normal 18 3 9 5 7" xfId="18174" xr:uid="{00000000-0005-0000-0000-00003F610000}"/>
    <cellStyle name="Normal 18 3 9 5 8" xfId="18175" xr:uid="{00000000-0005-0000-0000-000040610000}"/>
    <cellStyle name="Normal 18 3 9 6" xfId="18176" xr:uid="{00000000-0005-0000-0000-000041610000}"/>
    <cellStyle name="Normal 18 3 9 7" xfId="18177" xr:uid="{00000000-0005-0000-0000-000042610000}"/>
    <cellStyle name="Normal 18 30" xfId="18178" xr:uid="{00000000-0005-0000-0000-000043610000}"/>
    <cellStyle name="Normal 18 30 2" xfId="18179" xr:uid="{00000000-0005-0000-0000-000044610000}"/>
    <cellStyle name="Normal 18 30 2 2" xfId="18180" xr:uid="{00000000-0005-0000-0000-000045610000}"/>
    <cellStyle name="Normal 18 30 2 2 2" xfId="18181" xr:uid="{00000000-0005-0000-0000-000046610000}"/>
    <cellStyle name="Normal 18 30 2 3" xfId="18182" xr:uid="{00000000-0005-0000-0000-000047610000}"/>
    <cellStyle name="Normal 18 30 2 4" xfId="18183" xr:uid="{00000000-0005-0000-0000-000048610000}"/>
    <cellStyle name="Normal 18 30 3" xfId="18184" xr:uid="{00000000-0005-0000-0000-000049610000}"/>
    <cellStyle name="Normal 18 30 4" xfId="18185" xr:uid="{00000000-0005-0000-0000-00004A610000}"/>
    <cellStyle name="Normal 18 30 4 2" xfId="18186" xr:uid="{00000000-0005-0000-0000-00004B610000}"/>
    <cellStyle name="Normal 18 30 4 2 2" xfId="18187" xr:uid="{00000000-0005-0000-0000-00004C610000}"/>
    <cellStyle name="Normal 18 30 4 2 2 2" xfId="18188" xr:uid="{00000000-0005-0000-0000-00004D610000}"/>
    <cellStyle name="Normal 18 30 4 2 2 3" xfId="18189" xr:uid="{00000000-0005-0000-0000-00004E610000}"/>
    <cellStyle name="Normal 18 30 4 2 2 4" xfId="18190" xr:uid="{00000000-0005-0000-0000-00004F610000}"/>
    <cellStyle name="Normal 18 30 4 2 2 5" xfId="18191" xr:uid="{00000000-0005-0000-0000-000050610000}"/>
    <cellStyle name="Normal 18 30 4 2 3" xfId="18192" xr:uid="{00000000-0005-0000-0000-000051610000}"/>
    <cellStyle name="Normal 18 30 4 2 4" xfId="18193" xr:uid="{00000000-0005-0000-0000-000052610000}"/>
    <cellStyle name="Normal 18 30 4 2 5" xfId="18194" xr:uid="{00000000-0005-0000-0000-000053610000}"/>
    <cellStyle name="Normal 18 30 4 2 6" xfId="18195" xr:uid="{00000000-0005-0000-0000-000054610000}"/>
    <cellStyle name="Normal 18 30 4 3" xfId="18196" xr:uid="{00000000-0005-0000-0000-000055610000}"/>
    <cellStyle name="Normal 18 30 4 3 2" xfId="18197" xr:uid="{00000000-0005-0000-0000-000056610000}"/>
    <cellStyle name="Normal 18 30 4 3 2 2" xfId="18198" xr:uid="{00000000-0005-0000-0000-000057610000}"/>
    <cellStyle name="Normal 18 30 4 3 2 3" xfId="18199" xr:uid="{00000000-0005-0000-0000-000058610000}"/>
    <cellStyle name="Normal 18 30 4 3 3" xfId="18200" xr:uid="{00000000-0005-0000-0000-000059610000}"/>
    <cellStyle name="Normal 18 30 4 3 4" xfId="18201" xr:uid="{00000000-0005-0000-0000-00005A610000}"/>
    <cellStyle name="Normal 18 30 4 3 5" xfId="18202" xr:uid="{00000000-0005-0000-0000-00005B610000}"/>
    <cellStyle name="Normal 18 30 4 3 6" xfId="18203" xr:uid="{00000000-0005-0000-0000-00005C610000}"/>
    <cellStyle name="Normal 18 30 4 4" xfId="18204" xr:uid="{00000000-0005-0000-0000-00005D610000}"/>
    <cellStyle name="Normal 18 30 4 4 2" xfId="18205" xr:uid="{00000000-0005-0000-0000-00005E610000}"/>
    <cellStyle name="Normal 18 30 4 4 3" xfId="18206" xr:uid="{00000000-0005-0000-0000-00005F610000}"/>
    <cellStyle name="Normal 18 30 4 5" xfId="18207" xr:uid="{00000000-0005-0000-0000-000060610000}"/>
    <cellStyle name="Normal 18 30 4 6" xfId="18208" xr:uid="{00000000-0005-0000-0000-000061610000}"/>
    <cellStyle name="Normal 18 30 4 7" xfId="18209" xr:uid="{00000000-0005-0000-0000-000062610000}"/>
    <cellStyle name="Normal 18 30 4 8" xfId="18210" xr:uid="{00000000-0005-0000-0000-000063610000}"/>
    <cellStyle name="Normal 18 30 5" xfId="18211" xr:uid="{00000000-0005-0000-0000-000064610000}"/>
    <cellStyle name="Normal 18 30 5 2" xfId="18212" xr:uid="{00000000-0005-0000-0000-000065610000}"/>
    <cellStyle name="Normal 18 30 5 2 2" xfId="18213" xr:uid="{00000000-0005-0000-0000-000066610000}"/>
    <cellStyle name="Normal 18 30 5 2 2 2" xfId="18214" xr:uid="{00000000-0005-0000-0000-000067610000}"/>
    <cellStyle name="Normal 18 30 5 2 2 3" xfId="18215" xr:uid="{00000000-0005-0000-0000-000068610000}"/>
    <cellStyle name="Normal 18 30 5 2 2 4" xfId="18216" xr:uid="{00000000-0005-0000-0000-000069610000}"/>
    <cellStyle name="Normal 18 30 5 2 2 5" xfId="18217" xr:uid="{00000000-0005-0000-0000-00006A610000}"/>
    <cellStyle name="Normal 18 30 5 2 3" xfId="18218" xr:uid="{00000000-0005-0000-0000-00006B610000}"/>
    <cellStyle name="Normal 18 30 5 2 4" xfId="18219" xr:uid="{00000000-0005-0000-0000-00006C610000}"/>
    <cellStyle name="Normal 18 30 5 2 5" xfId="18220" xr:uid="{00000000-0005-0000-0000-00006D610000}"/>
    <cellStyle name="Normal 18 30 5 2 6" xfId="18221" xr:uid="{00000000-0005-0000-0000-00006E610000}"/>
    <cellStyle name="Normal 18 30 5 3" xfId="18222" xr:uid="{00000000-0005-0000-0000-00006F610000}"/>
    <cellStyle name="Normal 18 30 5 3 2" xfId="18223" xr:uid="{00000000-0005-0000-0000-000070610000}"/>
    <cellStyle name="Normal 18 30 5 3 2 2" xfId="18224" xr:uid="{00000000-0005-0000-0000-000071610000}"/>
    <cellStyle name="Normal 18 30 5 3 2 3" xfId="18225" xr:uid="{00000000-0005-0000-0000-000072610000}"/>
    <cellStyle name="Normal 18 30 5 3 3" xfId="18226" xr:uid="{00000000-0005-0000-0000-000073610000}"/>
    <cellStyle name="Normal 18 30 5 3 4" xfId="18227" xr:uid="{00000000-0005-0000-0000-000074610000}"/>
    <cellStyle name="Normal 18 30 5 3 5" xfId="18228" xr:uid="{00000000-0005-0000-0000-000075610000}"/>
    <cellStyle name="Normal 18 30 5 3 6" xfId="18229" xr:uid="{00000000-0005-0000-0000-000076610000}"/>
    <cellStyle name="Normal 18 30 5 4" xfId="18230" xr:uid="{00000000-0005-0000-0000-000077610000}"/>
    <cellStyle name="Normal 18 30 5 4 2" xfId="18231" xr:uid="{00000000-0005-0000-0000-000078610000}"/>
    <cellStyle name="Normal 18 30 5 4 3" xfId="18232" xr:uid="{00000000-0005-0000-0000-000079610000}"/>
    <cellStyle name="Normal 18 30 5 5" xfId="18233" xr:uid="{00000000-0005-0000-0000-00007A610000}"/>
    <cellStyle name="Normal 18 30 5 6" xfId="18234" xr:uid="{00000000-0005-0000-0000-00007B610000}"/>
    <cellStyle name="Normal 18 30 5 7" xfId="18235" xr:uid="{00000000-0005-0000-0000-00007C610000}"/>
    <cellStyle name="Normal 18 30 5 8" xfId="18236" xr:uid="{00000000-0005-0000-0000-00007D610000}"/>
    <cellStyle name="Normal 18 30 6" xfId="18237" xr:uid="{00000000-0005-0000-0000-00007E610000}"/>
    <cellStyle name="Normal 18 30 7" xfId="18238" xr:uid="{00000000-0005-0000-0000-00007F610000}"/>
    <cellStyle name="Normal 18 31" xfId="18239" xr:uid="{00000000-0005-0000-0000-000080610000}"/>
    <cellStyle name="Normal 18 31 2" xfId="18240" xr:uid="{00000000-0005-0000-0000-000081610000}"/>
    <cellStyle name="Normal 18 31 2 2" xfId="18241" xr:uid="{00000000-0005-0000-0000-000082610000}"/>
    <cellStyle name="Normal 18 31 2 2 2" xfId="18242" xr:uid="{00000000-0005-0000-0000-000083610000}"/>
    <cellStyle name="Normal 18 31 2 3" xfId="18243" xr:uid="{00000000-0005-0000-0000-000084610000}"/>
    <cellStyle name="Normal 18 31 2 4" xfId="18244" xr:uid="{00000000-0005-0000-0000-000085610000}"/>
    <cellStyle name="Normal 18 31 3" xfId="18245" xr:uid="{00000000-0005-0000-0000-000086610000}"/>
    <cellStyle name="Normal 18 31 4" xfId="18246" xr:uid="{00000000-0005-0000-0000-000087610000}"/>
    <cellStyle name="Normal 18 31 4 2" xfId="18247" xr:uid="{00000000-0005-0000-0000-000088610000}"/>
    <cellStyle name="Normal 18 31 4 2 2" xfId="18248" xr:uid="{00000000-0005-0000-0000-000089610000}"/>
    <cellStyle name="Normal 18 31 4 2 2 2" xfId="18249" xr:uid="{00000000-0005-0000-0000-00008A610000}"/>
    <cellStyle name="Normal 18 31 4 2 2 3" xfId="18250" xr:uid="{00000000-0005-0000-0000-00008B610000}"/>
    <cellStyle name="Normal 18 31 4 2 2 4" xfId="18251" xr:uid="{00000000-0005-0000-0000-00008C610000}"/>
    <cellStyle name="Normal 18 31 4 2 2 5" xfId="18252" xr:uid="{00000000-0005-0000-0000-00008D610000}"/>
    <cellStyle name="Normal 18 31 4 2 3" xfId="18253" xr:uid="{00000000-0005-0000-0000-00008E610000}"/>
    <cellStyle name="Normal 18 31 4 2 4" xfId="18254" xr:uid="{00000000-0005-0000-0000-00008F610000}"/>
    <cellStyle name="Normal 18 31 4 2 5" xfId="18255" xr:uid="{00000000-0005-0000-0000-000090610000}"/>
    <cellStyle name="Normal 18 31 4 2 6" xfId="18256" xr:uid="{00000000-0005-0000-0000-000091610000}"/>
    <cellStyle name="Normal 18 31 4 3" xfId="18257" xr:uid="{00000000-0005-0000-0000-000092610000}"/>
    <cellStyle name="Normal 18 31 4 3 2" xfId="18258" xr:uid="{00000000-0005-0000-0000-000093610000}"/>
    <cellStyle name="Normal 18 31 4 3 2 2" xfId="18259" xr:uid="{00000000-0005-0000-0000-000094610000}"/>
    <cellStyle name="Normal 18 31 4 3 2 3" xfId="18260" xr:uid="{00000000-0005-0000-0000-000095610000}"/>
    <cellStyle name="Normal 18 31 4 3 3" xfId="18261" xr:uid="{00000000-0005-0000-0000-000096610000}"/>
    <cellStyle name="Normal 18 31 4 3 4" xfId="18262" xr:uid="{00000000-0005-0000-0000-000097610000}"/>
    <cellStyle name="Normal 18 31 4 3 5" xfId="18263" xr:uid="{00000000-0005-0000-0000-000098610000}"/>
    <cellStyle name="Normal 18 31 4 3 6" xfId="18264" xr:uid="{00000000-0005-0000-0000-000099610000}"/>
    <cellStyle name="Normal 18 31 4 4" xfId="18265" xr:uid="{00000000-0005-0000-0000-00009A610000}"/>
    <cellStyle name="Normal 18 31 4 4 2" xfId="18266" xr:uid="{00000000-0005-0000-0000-00009B610000}"/>
    <cellStyle name="Normal 18 31 4 4 3" xfId="18267" xr:uid="{00000000-0005-0000-0000-00009C610000}"/>
    <cellStyle name="Normal 18 31 4 5" xfId="18268" xr:uid="{00000000-0005-0000-0000-00009D610000}"/>
    <cellStyle name="Normal 18 31 4 6" xfId="18269" xr:uid="{00000000-0005-0000-0000-00009E610000}"/>
    <cellStyle name="Normal 18 31 4 7" xfId="18270" xr:uid="{00000000-0005-0000-0000-00009F610000}"/>
    <cellStyle name="Normal 18 31 4 8" xfId="18271" xr:uid="{00000000-0005-0000-0000-0000A0610000}"/>
    <cellStyle name="Normal 18 31 5" xfId="18272" xr:uid="{00000000-0005-0000-0000-0000A1610000}"/>
    <cellStyle name="Normal 18 31 5 2" xfId="18273" xr:uid="{00000000-0005-0000-0000-0000A2610000}"/>
    <cellStyle name="Normal 18 31 5 2 2" xfId="18274" xr:uid="{00000000-0005-0000-0000-0000A3610000}"/>
    <cellStyle name="Normal 18 31 5 2 2 2" xfId="18275" xr:uid="{00000000-0005-0000-0000-0000A4610000}"/>
    <cellStyle name="Normal 18 31 5 2 2 3" xfId="18276" xr:uid="{00000000-0005-0000-0000-0000A5610000}"/>
    <cellStyle name="Normal 18 31 5 2 2 4" xfId="18277" xr:uid="{00000000-0005-0000-0000-0000A6610000}"/>
    <cellStyle name="Normal 18 31 5 2 2 5" xfId="18278" xr:uid="{00000000-0005-0000-0000-0000A7610000}"/>
    <cellStyle name="Normal 18 31 5 2 3" xfId="18279" xr:uid="{00000000-0005-0000-0000-0000A8610000}"/>
    <cellStyle name="Normal 18 31 5 2 4" xfId="18280" xr:uid="{00000000-0005-0000-0000-0000A9610000}"/>
    <cellStyle name="Normal 18 31 5 2 5" xfId="18281" xr:uid="{00000000-0005-0000-0000-0000AA610000}"/>
    <cellStyle name="Normal 18 31 5 2 6" xfId="18282" xr:uid="{00000000-0005-0000-0000-0000AB610000}"/>
    <cellStyle name="Normal 18 31 5 3" xfId="18283" xr:uid="{00000000-0005-0000-0000-0000AC610000}"/>
    <cellStyle name="Normal 18 31 5 3 2" xfId="18284" xr:uid="{00000000-0005-0000-0000-0000AD610000}"/>
    <cellStyle name="Normal 18 31 5 3 2 2" xfId="18285" xr:uid="{00000000-0005-0000-0000-0000AE610000}"/>
    <cellStyle name="Normal 18 31 5 3 2 3" xfId="18286" xr:uid="{00000000-0005-0000-0000-0000AF610000}"/>
    <cellStyle name="Normal 18 31 5 3 3" xfId="18287" xr:uid="{00000000-0005-0000-0000-0000B0610000}"/>
    <cellStyle name="Normal 18 31 5 3 4" xfId="18288" xr:uid="{00000000-0005-0000-0000-0000B1610000}"/>
    <cellStyle name="Normal 18 31 5 3 5" xfId="18289" xr:uid="{00000000-0005-0000-0000-0000B2610000}"/>
    <cellStyle name="Normal 18 31 5 3 6" xfId="18290" xr:uid="{00000000-0005-0000-0000-0000B3610000}"/>
    <cellStyle name="Normal 18 31 5 4" xfId="18291" xr:uid="{00000000-0005-0000-0000-0000B4610000}"/>
    <cellStyle name="Normal 18 31 5 4 2" xfId="18292" xr:uid="{00000000-0005-0000-0000-0000B5610000}"/>
    <cellStyle name="Normal 18 31 5 4 3" xfId="18293" xr:uid="{00000000-0005-0000-0000-0000B6610000}"/>
    <cellStyle name="Normal 18 31 5 5" xfId="18294" xr:uid="{00000000-0005-0000-0000-0000B7610000}"/>
    <cellStyle name="Normal 18 31 5 6" xfId="18295" xr:uid="{00000000-0005-0000-0000-0000B8610000}"/>
    <cellStyle name="Normal 18 31 5 7" xfId="18296" xr:uid="{00000000-0005-0000-0000-0000B9610000}"/>
    <cellStyle name="Normal 18 31 5 8" xfId="18297" xr:uid="{00000000-0005-0000-0000-0000BA610000}"/>
    <cellStyle name="Normal 18 31 6" xfId="18298" xr:uid="{00000000-0005-0000-0000-0000BB610000}"/>
    <cellStyle name="Normal 18 31 7" xfId="18299" xr:uid="{00000000-0005-0000-0000-0000BC610000}"/>
    <cellStyle name="Normal 18 32" xfId="18300" xr:uid="{00000000-0005-0000-0000-0000BD610000}"/>
    <cellStyle name="Normal 18 32 2" xfId="18301" xr:uid="{00000000-0005-0000-0000-0000BE610000}"/>
    <cellStyle name="Normal 18 32 2 2" xfId="18302" xr:uid="{00000000-0005-0000-0000-0000BF610000}"/>
    <cellStyle name="Normal 18 32 2 2 2" xfId="18303" xr:uid="{00000000-0005-0000-0000-0000C0610000}"/>
    <cellStyle name="Normal 18 32 2 3" xfId="18304" xr:uid="{00000000-0005-0000-0000-0000C1610000}"/>
    <cellStyle name="Normal 18 32 2 4" xfId="18305" xr:uid="{00000000-0005-0000-0000-0000C2610000}"/>
    <cellStyle name="Normal 18 32 3" xfId="18306" xr:uid="{00000000-0005-0000-0000-0000C3610000}"/>
    <cellStyle name="Normal 18 32 4" xfId="18307" xr:uid="{00000000-0005-0000-0000-0000C4610000}"/>
    <cellStyle name="Normal 18 32 4 2" xfId="18308" xr:uid="{00000000-0005-0000-0000-0000C5610000}"/>
    <cellStyle name="Normal 18 32 4 2 2" xfId="18309" xr:uid="{00000000-0005-0000-0000-0000C6610000}"/>
    <cellStyle name="Normal 18 32 4 2 2 2" xfId="18310" xr:uid="{00000000-0005-0000-0000-0000C7610000}"/>
    <cellStyle name="Normal 18 32 4 2 2 3" xfId="18311" xr:uid="{00000000-0005-0000-0000-0000C8610000}"/>
    <cellStyle name="Normal 18 32 4 2 2 4" xfId="18312" xr:uid="{00000000-0005-0000-0000-0000C9610000}"/>
    <cellStyle name="Normal 18 32 4 2 2 5" xfId="18313" xr:uid="{00000000-0005-0000-0000-0000CA610000}"/>
    <cellStyle name="Normal 18 32 4 2 3" xfId="18314" xr:uid="{00000000-0005-0000-0000-0000CB610000}"/>
    <cellStyle name="Normal 18 32 4 2 4" xfId="18315" xr:uid="{00000000-0005-0000-0000-0000CC610000}"/>
    <cellStyle name="Normal 18 32 4 2 5" xfId="18316" xr:uid="{00000000-0005-0000-0000-0000CD610000}"/>
    <cellStyle name="Normal 18 32 4 2 6" xfId="18317" xr:uid="{00000000-0005-0000-0000-0000CE610000}"/>
    <cellStyle name="Normal 18 32 4 3" xfId="18318" xr:uid="{00000000-0005-0000-0000-0000CF610000}"/>
    <cellStyle name="Normal 18 32 4 3 2" xfId="18319" xr:uid="{00000000-0005-0000-0000-0000D0610000}"/>
    <cellStyle name="Normal 18 32 4 3 2 2" xfId="18320" xr:uid="{00000000-0005-0000-0000-0000D1610000}"/>
    <cellStyle name="Normal 18 32 4 3 2 3" xfId="18321" xr:uid="{00000000-0005-0000-0000-0000D2610000}"/>
    <cellStyle name="Normal 18 32 4 3 3" xfId="18322" xr:uid="{00000000-0005-0000-0000-0000D3610000}"/>
    <cellStyle name="Normal 18 32 4 3 4" xfId="18323" xr:uid="{00000000-0005-0000-0000-0000D4610000}"/>
    <cellStyle name="Normal 18 32 4 3 5" xfId="18324" xr:uid="{00000000-0005-0000-0000-0000D5610000}"/>
    <cellStyle name="Normal 18 32 4 3 6" xfId="18325" xr:uid="{00000000-0005-0000-0000-0000D6610000}"/>
    <cellStyle name="Normal 18 32 4 4" xfId="18326" xr:uid="{00000000-0005-0000-0000-0000D7610000}"/>
    <cellStyle name="Normal 18 32 4 4 2" xfId="18327" xr:uid="{00000000-0005-0000-0000-0000D8610000}"/>
    <cellStyle name="Normal 18 32 4 4 3" xfId="18328" xr:uid="{00000000-0005-0000-0000-0000D9610000}"/>
    <cellStyle name="Normal 18 32 4 5" xfId="18329" xr:uid="{00000000-0005-0000-0000-0000DA610000}"/>
    <cellStyle name="Normal 18 32 4 6" xfId="18330" xr:uid="{00000000-0005-0000-0000-0000DB610000}"/>
    <cellStyle name="Normal 18 32 4 7" xfId="18331" xr:uid="{00000000-0005-0000-0000-0000DC610000}"/>
    <cellStyle name="Normal 18 32 4 8" xfId="18332" xr:uid="{00000000-0005-0000-0000-0000DD610000}"/>
    <cellStyle name="Normal 18 32 5" xfId="18333" xr:uid="{00000000-0005-0000-0000-0000DE610000}"/>
    <cellStyle name="Normal 18 32 5 2" xfId="18334" xr:uid="{00000000-0005-0000-0000-0000DF610000}"/>
    <cellStyle name="Normal 18 32 5 2 2" xfId="18335" xr:uid="{00000000-0005-0000-0000-0000E0610000}"/>
    <cellStyle name="Normal 18 32 5 2 2 2" xfId="18336" xr:uid="{00000000-0005-0000-0000-0000E1610000}"/>
    <cellStyle name="Normal 18 32 5 2 2 3" xfId="18337" xr:uid="{00000000-0005-0000-0000-0000E2610000}"/>
    <cellStyle name="Normal 18 32 5 2 2 4" xfId="18338" xr:uid="{00000000-0005-0000-0000-0000E3610000}"/>
    <cellStyle name="Normal 18 32 5 2 2 5" xfId="18339" xr:uid="{00000000-0005-0000-0000-0000E4610000}"/>
    <cellStyle name="Normal 18 32 5 2 3" xfId="18340" xr:uid="{00000000-0005-0000-0000-0000E5610000}"/>
    <cellStyle name="Normal 18 32 5 2 4" xfId="18341" xr:uid="{00000000-0005-0000-0000-0000E6610000}"/>
    <cellStyle name="Normal 18 32 5 2 5" xfId="18342" xr:uid="{00000000-0005-0000-0000-0000E7610000}"/>
    <cellStyle name="Normal 18 32 5 2 6" xfId="18343" xr:uid="{00000000-0005-0000-0000-0000E8610000}"/>
    <cellStyle name="Normal 18 32 5 3" xfId="18344" xr:uid="{00000000-0005-0000-0000-0000E9610000}"/>
    <cellStyle name="Normal 18 32 5 3 2" xfId="18345" xr:uid="{00000000-0005-0000-0000-0000EA610000}"/>
    <cellStyle name="Normal 18 32 5 3 2 2" xfId="18346" xr:uid="{00000000-0005-0000-0000-0000EB610000}"/>
    <cellStyle name="Normal 18 32 5 3 2 3" xfId="18347" xr:uid="{00000000-0005-0000-0000-0000EC610000}"/>
    <cellStyle name="Normal 18 32 5 3 3" xfId="18348" xr:uid="{00000000-0005-0000-0000-0000ED610000}"/>
    <cellStyle name="Normal 18 32 5 3 4" xfId="18349" xr:uid="{00000000-0005-0000-0000-0000EE610000}"/>
    <cellStyle name="Normal 18 32 5 3 5" xfId="18350" xr:uid="{00000000-0005-0000-0000-0000EF610000}"/>
    <cellStyle name="Normal 18 32 5 3 6" xfId="18351" xr:uid="{00000000-0005-0000-0000-0000F0610000}"/>
    <cellStyle name="Normal 18 32 5 4" xfId="18352" xr:uid="{00000000-0005-0000-0000-0000F1610000}"/>
    <cellStyle name="Normal 18 32 5 4 2" xfId="18353" xr:uid="{00000000-0005-0000-0000-0000F2610000}"/>
    <cellStyle name="Normal 18 32 5 4 3" xfId="18354" xr:uid="{00000000-0005-0000-0000-0000F3610000}"/>
    <cellStyle name="Normal 18 32 5 5" xfId="18355" xr:uid="{00000000-0005-0000-0000-0000F4610000}"/>
    <cellStyle name="Normal 18 32 5 6" xfId="18356" xr:uid="{00000000-0005-0000-0000-0000F5610000}"/>
    <cellStyle name="Normal 18 32 5 7" xfId="18357" xr:uid="{00000000-0005-0000-0000-0000F6610000}"/>
    <cellStyle name="Normal 18 32 5 8" xfId="18358" xr:uid="{00000000-0005-0000-0000-0000F7610000}"/>
    <cellStyle name="Normal 18 32 6" xfId="18359" xr:uid="{00000000-0005-0000-0000-0000F8610000}"/>
    <cellStyle name="Normal 18 32 7" xfId="18360" xr:uid="{00000000-0005-0000-0000-0000F9610000}"/>
    <cellStyle name="Normal 18 33" xfId="18361" xr:uid="{00000000-0005-0000-0000-0000FA610000}"/>
    <cellStyle name="Normal 18 33 2" xfId="18362" xr:uid="{00000000-0005-0000-0000-0000FB610000}"/>
    <cellStyle name="Normal 18 33 2 2" xfId="18363" xr:uid="{00000000-0005-0000-0000-0000FC610000}"/>
    <cellStyle name="Normal 18 33 2 2 2" xfId="18364" xr:uid="{00000000-0005-0000-0000-0000FD610000}"/>
    <cellStyle name="Normal 18 33 2 3" xfId="18365" xr:uid="{00000000-0005-0000-0000-0000FE610000}"/>
    <cellStyle name="Normal 18 33 2 4" xfId="18366" xr:uid="{00000000-0005-0000-0000-0000FF610000}"/>
    <cellStyle name="Normal 18 33 3" xfId="18367" xr:uid="{00000000-0005-0000-0000-000000620000}"/>
    <cellStyle name="Normal 18 33 4" xfId="18368" xr:uid="{00000000-0005-0000-0000-000001620000}"/>
    <cellStyle name="Normal 18 33 4 2" xfId="18369" xr:uid="{00000000-0005-0000-0000-000002620000}"/>
    <cellStyle name="Normal 18 33 4 2 2" xfId="18370" xr:uid="{00000000-0005-0000-0000-000003620000}"/>
    <cellStyle name="Normal 18 33 4 2 2 2" xfId="18371" xr:uid="{00000000-0005-0000-0000-000004620000}"/>
    <cellStyle name="Normal 18 33 4 2 2 3" xfId="18372" xr:uid="{00000000-0005-0000-0000-000005620000}"/>
    <cellStyle name="Normal 18 33 4 2 2 4" xfId="18373" xr:uid="{00000000-0005-0000-0000-000006620000}"/>
    <cellStyle name="Normal 18 33 4 2 2 5" xfId="18374" xr:uid="{00000000-0005-0000-0000-000007620000}"/>
    <cellStyle name="Normal 18 33 4 2 3" xfId="18375" xr:uid="{00000000-0005-0000-0000-000008620000}"/>
    <cellStyle name="Normal 18 33 4 2 4" xfId="18376" xr:uid="{00000000-0005-0000-0000-000009620000}"/>
    <cellStyle name="Normal 18 33 4 2 5" xfId="18377" xr:uid="{00000000-0005-0000-0000-00000A620000}"/>
    <cellStyle name="Normal 18 33 4 2 6" xfId="18378" xr:uid="{00000000-0005-0000-0000-00000B620000}"/>
    <cellStyle name="Normal 18 33 4 3" xfId="18379" xr:uid="{00000000-0005-0000-0000-00000C620000}"/>
    <cellStyle name="Normal 18 33 4 3 2" xfId="18380" xr:uid="{00000000-0005-0000-0000-00000D620000}"/>
    <cellStyle name="Normal 18 33 4 3 2 2" xfId="18381" xr:uid="{00000000-0005-0000-0000-00000E620000}"/>
    <cellStyle name="Normal 18 33 4 3 2 3" xfId="18382" xr:uid="{00000000-0005-0000-0000-00000F620000}"/>
    <cellStyle name="Normal 18 33 4 3 3" xfId="18383" xr:uid="{00000000-0005-0000-0000-000010620000}"/>
    <cellStyle name="Normal 18 33 4 3 4" xfId="18384" xr:uid="{00000000-0005-0000-0000-000011620000}"/>
    <cellStyle name="Normal 18 33 4 3 5" xfId="18385" xr:uid="{00000000-0005-0000-0000-000012620000}"/>
    <cellStyle name="Normal 18 33 4 3 6" xfId="18386" xr:uid="{00000000-0005-0000-0000-000013620000}"/>
    <cellStyle name="Normal 18 33 4 4" xfId="18387" xr:uid="{00000000-0005-0000-0000-000014620000}"/>
    <cellStyle name="Normal 18 33 4 4 2" xfId="18388" xr:uid="{00000000-0005-0000-0000-000015620000}"/>
    <cellStyle name="Normal 18 33 4 4 3" xfId="18389" xr:uid="{00000000-0005-0000-0000-000016620000}"/>
    <cellStyle name="Normal 18 33 4 5" xfId="18390" xr:uid="{00000000-0005-0000-0000-000017620000}"/>
    <cellStyle name="Normal 18 33 4 6" xfId="18391" xr:uid="{00000000-0005-0000-0000-000018620000}"/>
    <cellStyle name="Normal 18 33 4 7" xfId="18392" xr:uid="{00000000-0005-0000-0000-000019620000}"/>
    <cellStyle name="Normal 18 33 4 8" xfId="18393" xr:uid="{00000000-0005-0000-0000-00001A620000}"/>
    <cellStyle name="Normal 18 33 5" xfId="18394" xr:uid="{00000000-0005-0000-0000-00001B620000}"/>
    <cellStyle name="Normal 18 33 5 2" xfId="18395" xr:uid="{00000000-0005-0000-0000-00001C620000}"/>
    <cellStyle name="Normal 18 33 5 2 2" xfId="18396" xr:uid="{00000000-0005-0000-0000-00001D620000}"/>
    <cellStyle name="Normal 18 33 5 2 2 2" xfId="18397" xr:uid="{00000000-0005-0000-0000-00001E620000}"/>
    <cellStyle name="Normal 18 33 5 2 2 3" xfId="18398" xr:uid="{00000000-0005-0000-0000-00001F620000}"/>
    <cellStyle name="Normal 18 33 5 2 2 4" xfId="18399" xr:uid="{00000000-0005-0000-0000-000020620000}"/>
    <cellStyle name="Normal 18 33 5 2 2 5" xfId="18400" xr:uid="{00000000-0005-0000-0000-000021620000}"/>
    <cellStyle name="Normal 18 33 5 2 3" xfId="18401" xr:uid="{00000000-0005-0000-0000-000022620000}"/>
    <cellStyle name="Normal 18 33 5 2 4" xfId="18402" xr:uid="{00000000-0005-0000-0000-000023620000}"/>
    <cellStyle name="Normal 18 33 5 2 5" xfId="18403" xr:uid="{00000000-0005-0000-0000-000024620000}"/>
    <cellStyle name="Normal 18 33 5 2 6" xfId="18404" xr:uid="{00000000-0005-0000-0000-000025620000}"/>
    <cellStyle name="Normal 18 33 5 3" xfId="18405" xr:uid="{00000000-0005-0000-0000-000026620000}"/>
    <cellStyle name="Normal 18 33 5 3 2" xfId="18406" xr:uid="{00000000-0005-0000-0000-000027620000}"/>
    <cellStyle name="Normal 18 33 5 3 2 2" xfId="18407" xr:uid="{00000000-0005-0000-0000-000028620000}"/>
    <cellStyle name="Normal 18 33 5 3 2 3" xfId="18408" xr:uid="{00000000-0005-0000-0000-000029620000}"/>
    <cellStyle name="Normal 18 33 5 3 3" xfId="18409" xr:uid="{00000000-0005-0000-0000-00002A620000}"/>
    <cellStyle name="Normal 18 33 5 3 4" xfId="18410" xr:uid="{00000000-0005-0000-0000-00002B620000}"/>
    <cellStyle name="Normal 18 33 5 3 5" xfId="18411" xr:uid="{00000000-0005-0000-0000-00002C620000}"/>
    <cellStyle name="Normal 18 33 5 3 6" xfId="18412" xr:uid="{00000000-0005-0000-0000-00002D620000}"/>
    <cellStyle name="Normal 18 33 5 4" xfId="18413" xr:uid="{00000000-0005-0000-0000-00002E620000}"/>
    <cellStyle name="Normal 18 33 5 4 2" xfId="18414" xr:uid="{00000000-0005-0000-0000-00002F620000}"/>
    <cellStyle name="Normal 18 33 5 4 3" xfId="18415" xr:uid="{00000000-0005-0000-0000-000030620000}"/>
    <cellStyle name="Normal 18 33 5 5" xfId="18416" xr:uid="{00000000-0005-0000-0000-000031620000}"/>
    <cellStyle name="Normal 18 33 5 6" xfId="18417" xr:uid="{00000000-0005-0000-0000-000032620000}"/>
    <cellStyle name="Normal 18 33 5 7" xfId="18418" xr:uid="{00000000-0005-0000-0000-000033620000}"/>
    <cellStyle name="Normal 18 33 5 8" xfId="18419" xr:uid="{00000000-0005-0000-0000-000034620000}"/>
    <cellStyle name="Normal 18 33 6" xfId="18420" xr:uid="{00000000-0005-0000-0000-000035620000}"/>
    <cellStyle name="Normal 18 33 7" xfId="18421" xr:uid="{00000000-0005-0000-0000-000036620000}"/>
    <cellStyle name="Normal 18 34" xfId="18422" xr:uid="{00000000-0005-0000-0000-000037620000}"/>
    <cellStyle name="Normal 18 34 2" xfId="18423" xr:uid="{00000000-0005-0000-0000-000038620000}"/>
    <cellStyle name="Normal 18 34 2 2" xfId="18424" xr:uid="{00000000-0005-0000-0000-000039620000}"/>
    <cellStyle name="Normal 18 34 2 2 2" xfId="18425" xr:uid="{00000000-0005-0000-0000-00003A620000}"/>
    <cellStyle name="Normal 18 34 2 3" xfId="18426" xr:uid="{00000000-0005-0000-0000-00003B620000}"/>
    <cellStyle name="Normal 18 34 2 4" xfId="18427" xr:uid="{00000000-0005-0000-0000-00003C620000}"/>
    <cellStyle name="Normal 18 34 3" xfId="18428" xr:uid="{00000000-0005-0000-0000-00003D620000}"/>
    <cellStyle name="Normal 18 34 4" xfId="18429" xr:uid="{00000000-0005-0000-0000-00003E620000}"/>
    <cellStyle name="Normal 18 34 4 2" xfId="18430" xr:uid="{00000000-0005-0000-0000-00003F620000}"/>
    <cellStyle name="Normal 18 34 4 2 2" xfId="18431" xr:uid="{00000000-0005-0000-0000-000040620000}"/>
    <cellStyle name="Normal 18 34 4 2 2 2" xfId="18432" xr:uid="{00000000-0005-0000-0000-000041620000}"/>
    <cellStyle name="Normal 18 34 4 2 2 3" xfId="18433" xr:uid="{00000000-0005-0000-0000-000042620000}"/>
    <cellStyle name="Normal 18 34 4 2 2 4" xfId="18434" xr:uid="{00000000-0005-0000-0000-000043620000}"/>
    <cellStyle name="Normal 18 34 4 2 2 5" xfId="18435" xr:uid="{00000000-0005-0000-0000-000044620000}"/>
    <cellStyle name="Normal 18 34 4 2 3" xfId="18436" xr:uid="{00000000-0005-0000-0000-000045620000}"/>
    <cellStyle name="Normal 18 34 4 2 4" xfId="18437" xr:uid="{00000000-0005-0000-0000-000046620000}"/>
    <cellStyle name="Normal 18 34 4 2 5" xfId="18438" xr:uid="{00000000-0005-0000-0000-000047620000}"/>
    <cellStyle name="Normal 18 34 4 2 6" xfId="18439" xr:uid="{00000000-0005-0000-0000-000048620000}"/>
    <cellStyle name="Normal 18 34 4 3" xfId="18440" xr:uid="{00000000-0005-0000-0000-000049620000}"/>
    <cellStyle name="Normal 18 34 4 3 2" xfId="18441" xr:uid="{00000000-0005-0000-0000-00004A620000}"/>
    <cellStyle name="Normal 18 34 4 3 2 2" xfId="18442" xr:uid="{00000000-0005-0000-0000-00004B620000}"/>
    <cellStyle name="Normal 18 34 4 3 2 3" xfId="18443" xr:uid="{00000000-0005-0000-0000-00004C620000}"/>
    <cellStyle name="Normal 18 34 4 3 3" xfId="18444" xr:uid="{00000000-0005-0000-0000-00004D620000}"/>
    <cellStyle name="Normal 18 34 4 3 4" xfId="18445" xr:uid="{00000000-0005-0000-0000-00004E620000}"/>
    <cellStyle name="Normal 18 34 4 3 5" xfId="18446" xr:uid="{00000000-0005-0000-0000-00004F620000}"/>
    <cellStyle name="Normal 18 34 4 3 6" xfId="18447" xr:uid="{00000000-0005-0000-0000-000050620000}"/>
    <cellStyle name="Normal 18 34 4 4" xfId="18448" xr:uid="{00000000-0005-0000-0000-000051620000}"/>
    <cellStyle name="Normal 18 34 4 4 2" xfId="18449" xr:uid="{00000000-0005-0000-0000-000052620000}"/>
    <cellStyle name="Normal 18 34 4 4 3" xfId="18450" xr:uid="{00000000-0005-0000-0000-000053620000}"/>
    <cellStyle name="Normal 18 34 4 5" xfId="18451" xr:uid="{00000000-0005-0000-0000-000054620000}"/>
    <cellStyle name="Normal 18 34 4 6" xfId="18452" xr:uid="{00000000-0005-0000-0000-000055620000}"/>
    <cellStyle name="Normal 18 34 4 7" xfId="18453" xr:uid="{00000000-0005-0000-0000-000056620000}"/>
    <cellStyle name="Normal 18 34 4 8" xfId="18454" xr:uid="{00000000-0005-0000-0000-000057620000}"/>
    <cellStyle name="Normal 18 34 5" xfId="18455" xr:uid="{00000000-0005-0000-0000-000058620000}"/>
    <cellStyle name="Normal 18 34 5 2" xfId="18456" xr:uid="{00000000-0005-0000-0000-000059620000}"/>
    <cellStyle name="Normal 18 34 5 2 2" xfId="18457" xr:uid="{00000000-0005-0000-0000-00005A620000}"/>
    <cellStyle name="Normal 18 34 5 2 2 2" xfId="18458" xr:uid="{00000000-0005-0000-0000-00005B620000}"/>
    <cellStyle name="Normal 18 34 5 2 2 3" xfId="18459" xr:uid="{00000000-0005-0000-0000-00005C620000}"/>
    <cellStyle name="Normal 18 34 5 2 2 4" xfId="18460" xr:uid="{00000000-0005-0000-0000-00005D620000}"/>
    <cellStyle name="Normal 18 34 5 2 2 5" xfId="18461" xr:uid="{00000000-0005-0000-0000-00005E620000}"/>
    <cellStyle name="Normal 18 34 5 2 3" xfId="18462" xr:uid="{00000000-0005-0000-0000-00005F620000}"/>
    <cellStyle name="Normal 18 34 5 2 4" xfId="18463" xr:uid="{00000000-0005-0000-0000-000060620000}"/>
    <cellStyle name="Normal 18 34 5 2 5" xfId="18464" xr:uid="{00000000-0005-0000-0000-000061620000}"/>
    <cellStyle name="Normal 18 34 5 2 6" xfId="18465" xr:uid="{00000000-0005-0000-0000-000062620000}"/>
    <cellStyle name="Normal 18 34 5 3" xfId="18466" xr:uid="{00000000-0005-0000-0000-000063620000}"/>
    <cellStyle name="Normal 18 34 5 3 2" xfId="18467" xr:uid="{00000000-0005-0000-0000-000064620000}"/>
    <cellStyle name="Normal 18 34 5 3 2 2" xfId="18468" xr:uid="{00000000-0005-0000-0000-000065620000}"/>
    <cellStyle name="Normal 18 34 5 3 2 3" xfId="18469" xr:uid="{00000000-0005-0000-0000-000066620000}"/>
    <cellStyle name="Normal 18 34 5 3 3" xfId="18470" xr:uid="{00000000-0005-0000-0000-000067620000}"/>
    <cellStyle name="Normal 18 34 5 3 4" xfId="18471" xr:uid="{00000000-0005-0000-0000-000068620000}"/>
    <cellStyle name="Normal 18 34 5 3 5" xfId="18472" xr:uid="{00000000-0005-0000-0000-000069620000}"/>
    <cellStyle name="Normal 18 34 5 3 6" xfId="18473" xr:uid="{00000000-0005-0000-0000-00006A620000}"/>
    <cellStyle name="Normal 18 34 5 4" xfId="18474" xr:uid="{00000000-0005-0000-0000-00006B620000}"/>
    <cellStyle name="Normal 18 34 5 4 2" xfId="18475" xr:uid="{00000000-0005-0000-0000-00006C620000}"/>
    <cellStyle name="Normal 18 34 5 4 3" xfId="18476" xr:uid="{00000000-0005-0000-0000-00006D620000}"/>
    <cellStyle name="Normal 18 34 5 5" xfId="18477" xr:uid="{00000000-0005-0000-0000-00006E620000}"/>
    <cellStyle name="Normal 18 34 5 6" xfId="18478" xr:uid="{00000000-0005-0000-0000-00006F620000}"/>
    <cellStyle name="Normal 18 34 5 7" xfId="18479" xr:uid="{00000000-0005-0000-0000-000070620000}"/>
    <cellStyle name="Normal 18 34 5 8" xfId="18480" xr:uid="{00000000-0005-0000-0000-000071620000}"/>
    <cellStyle name="Normal 18 34 6" xfId="18481" xr:uid="{00000000-0005-0000-0000-000072620000}"/>
    <cellStyle name="Normal 18 34 7" xfId="18482" xr:uid="{00000000-0005-0000-0000-000073620000}"/>
    <cellStyle name="Normal 18 35" xfId="18483" xr:uid="{00000000-0005-0000-0000-000074620000}"/>
    <cellStyle name="Normal 18 35 2" xfId="18484" xr:uid="{00000000-0005-0000-0000-000075620000}"/>
    <cellStyle name="Normal 18 35 2 2" xfId="18485" xr:uid="{00000000-0005-0000-0000-000076620000}"/>
    <cellStyle name="Normal 18 35 2 2 2" xfId="18486" xr:uid="{00000000-0005-0000-0000-000077620000}"/>
    <cellStyle name="Normal 18 35 2 3" xfId="18487" xr:uid="{00000000-0005-0000-0000-000078620000}"/>
    <cellStyle name="Normal 18 35 2 4" xfId="18488" xr:uid="{00000000-0005-0000-0000-000079620000}"/>
    <cellStyle name="Normal 18 35 3" xfId="18489" xr:uid="{00000000-0005-0000-0000-00007A620000}"/>
    <cellStyle name="Normal 18 35 4" xfId="18490" xr:uid="{00000000-0005-0000-0000-00007B620000}"/>
    <cellStyle name="Normal 18 35 4 2" xfId="18491" xr:uid="{00000000-0005-0000-0000-00007C620000}"/>
    <cellStyle name="Normal 18 35 4 2 2" xfId="18492" xr:uid="{00000000-0005-0000-0000-00007D620000}"/>
    <cellStyle name="Normal 18 35 4 2 2 2" xfId="18493" xr:uid="{00000000-0005-0000-0000-00007E620000}"/>
    <cellStyle name="Normal 18 35 4 2 2 3" xfId="18494" xr:uid="{00000000-0005-0000-0000-00007F620000}"/>
    <cellStyle name="Normal 18 35 4 2 2 4" xfId="18495" xr:uid="{00000000-0005-0000-0000-000080620000}"/>
    <cellStyle name="Normal 18 35 4 2 2 5" xfId="18496" xr:uid="{00000000-0005-0000-0000-000081620000}"/>
    <cellStyle name="Normal 18 35 4 2 3" xfId="18497" xr:uid="{00000000-0005-0000-0000-000082620000}"/>
    <cellStyle name="Normal 18 35 4 2 4" xfId="18498" xr:uid="{00000000-0005-0000-0000-000083620000}"/>
    <cellStyle name="Normal 18 35 4 2 5" xfId="18499" xr:uid="{00000000-0005-0000-0000-000084620000}"/>
    <cellStyle name="Normal 18 35 4 2 6" xfId="18500" xr:uid="{00000000-0005-0000-0000-000085620000}"/>
    <cellStyle name="Normal 18 35 4 3" xfId="18501" xr:uid="{00000000-0005-0000-0000-000086620000}"/>
    <cellStyle name="Normal 18 35 4 3 2" xfId="18502" xr:uid="{00000000-0005-0000-0000-000087620000}"/>
    <cellStyle name="Normal 18 35 4 3 2 2" xfId="18503" xr:uid="{00000000-0005-0000-0000-000088620000}"/>
    <cellStyle name="Normal 18 35 4 3 2 3" xfId="18504" xr:uid="{00000000-0005-0000-0000-000089620000}"/>
    <cellStyle name="Normal 18 35 4 3 3" xfId="18505" xr:uid="{00000000-0005-0000-0000-00008A620000}"/>
    <cellStyle name="Normal 18 35 4 3 4" xfId="18506" xr:uid="{00000000-0005-0000-0000-00008B620000}"/>
    <cellStyle name="Normal 18 35 4 3 5" xfId="18507" xr:uid="{00000000-0005-0000-0000-00008C620000}"/>
    <cellStyle name="Normal 18 35 4 3 6" xfId="18508" xr:uid="{00000000-0005-0000-0000-00008D620000}"/>
    <cellStyle name="Normal 18 35 4 4" xfId="18509" xr:uid="{00000000-0005-0000-0000-00008E620000}"/>
    <cellStyle name="Normal 18 35 4 4 2" xfId="18510" xr:uid="{00000000-0005-0000-0000-00008F620000}"/>
    <cellStyle name="Normal 18 35 4 4 3" xfId="18511" xr:uid="{00000000-0005-0000-0000-000090620000}"/>
    <cellStyle name="Normal 18 35 4 5" xfId="18512" xr:uid="{00000000-0005-0000-0000-000091620000}"/>
    <cellStyle name="Normal 18 35 4 6" xfId="18513" xr:uid="{00000000-0005-0000-0000-000092620000}"/>
    <cellStyle name="Normal 18 35 4 7" xfId="18514" xr:uid="{00000000-0005-0000-0000-000093620000}"/>
    <cellStyle name="Normal 18 35 4 8" xfId="18515" xr:uid="{00000000-0005-0000-0000-000094620000}"/>
    <cellStyle name="Normal 18 35 5" xfId="18516" xr:uid="{00000000-0005-0000-0000-000095620000}"/>
    <cellStyle name="Normal 18 35 5 2" xfId="18517" xr:uid="{00000000-0005-0000-0000-000096620000}"/>
    <cellStyle name="Normal 18 35 5 2 2" xfId="18518" xr:uid="{00000000-0005-0000-0000-000097620000}"/>
    <cellStyle name="Normal 18 35 5 2 2 2" xfId="18519" xr:uid="{00000000-0005-0000-0000-000098620000}"/>
    <cellStyle name="Normal 18 35 5 2 2 3" xfId="18520" xr:uid="{00000000-0005-0000-0000-000099620000}"/>
    <cellStyle name="Normal 18 35 5 2 2 4" xfId="18521" xr:uid="{00000000-0005-0000-0000-00009A620000}"/>
    <cellStyle name="Normal 18 35 5 2 2 5" xfId="18522" xr:uid="{00000000-0005-0000-0000-00009B620000}"/>
    <cellStyle name="Normal 18 35 5 2 3" xfId="18523" xr:uid="{00000000-0005-0000-0000-00009C620000}"/>
    <cellStyle name="Normal 18 35 5 2 4" xfId="18524" xr:uid="{00000000-0005-0000-0000-00009D620000}"/>
    <cellStyle name="Normal 18 35 5 2 5" xfId="18525" xr:uid="{00000000-0005-0000-0000-00009E620000}"/>
    <cellStyle name="Normal 18 35 5 2 6" xfId="18526" xr:uid="{00000000-0005-0000-0000-00009F620000}"/>
    <cellStyle name="Normal 18 35 5 3" xfId="18527" xr:uid="{00000000-0005-0000-0000-0000A0620000}"/>
    <cellStyle name="Normal 18 35 5 3 2" xfId="18528" xr:uid="{00000000-0005-0000-0000-0000A1620000}"/>
    <cellStyle name="Normal 18 35 5 3 2 2" xfId="18529" xr:uid="{00000000-0005-0000-0000-0000A2620000}"/>
    <cellStyle name="Normal 18 35 5 3 2 3" xfId="18530" xr:uid="{00000000-0005-0000-0000-0000A3620000}"/>
    <cellStyle name="Normal 18 35 5 3 3" xfId="18531" xr:uid="{00000000-0005-0000-0000-0000A4620000}"/>
    <cellStyle name="Normal 18 35 5 3 4" xfId="18532" xr:uid="{00000000-0005-0000-0000-0000A5620000}"/>
    <cellStyle name="Normal 18 35 5 3 5" xfId="18533" xr:uid="{00000000-0005-0000-0000-0000A6620000}"/>
    <cellStyle name="Normal 18 35 5 3 6" xfId="18534" xr:uid="{00000000-0005-0000-0000-0000A7620000}"/>
    <cellStyle name="Normal 18 35 5 4" xfId="18535" xr:uid="{00000000-0005-0000-0000-0000A8620000}"/>
    <cellStyle name="Normal 18 35 5 4 2" xfId="18536" xr:uid="{00000000-0005-0000-0000-0000A9620000}"/>
    <cellStyle name="Normal 18 35 5 4 3" xfId="18537" xr:uid="{00000000-0005-0000-0000-0000AA620000}"/>
    <cellStyle name="Normal 18 35 5 5" xfId="18538" xr:uid="{00000000-0005-0000-0000-0000AB620000}"/>
    <cellStyle name="Normal 18 35 5 6" xfId="18539" xr:uid="{00000000-0005-0000-0000-0000AC620000}"/>
    <cellStyle name="Normal 18 35 5 7" xfId="18540" xr:uid="{00000000-0005-0000-0000-0000AD620000}"/>
    <cellStyle name="Normal 18 35 5 8" xfId="18541" xr:uid="{00000000-0005-0000-0000-0000AE620000}"/>
    <cellStyle name="Normal 18 35 6" xfId="18542" xr:uid="{00000000-0005-0000-0000-0000AF620000}"/>
    <cellStyle name="Normal 18 35 7" xfId="18543" xr:uid="{00000000-0005-0000-0000-0000B0620000}"/>
    <cellStyle name="Normal 18 36" xfId="18544" xr:uid="{00000000-0005-0000-0000-0000B1620000}"/>
    <cellStyle name="Normal 18 36 2" xfId="18545" xr:uid="{00000000-0005-0000-0000-0000B2620000}"/>
    <cellStyle name="Normal 18 36 2 2" xfId="18546" xr:uid="{00000000-0005-0000-0000-0000B3620000}"/>
    <cellStyle name="Normal 18 36 2 2 2" xfId="18547" xr:uid="{00000000-0005-0000-0000-0000B4620000}"/>
    <cellStyle name="Normal 18 36 2 3" xfId="18548" xr:uid="{00000000-0005-0000-0000-0000B5620000}"/>
    <cellStyle name="Normal 18 36 2 4" xfId="18549" xr:uid="{00000000-0005-0000-0000-0000B6620000}"/>
    <cellStyle name="Normal 18 36 3" xfId="18550" xr:uid="{00000000-0005-0000-0000-0000B7620000}"/>
    <cellStyle name="Normal 18 36 4" xfId="18551" xr:uid="{00000000-0005-0000-0000-0000B8620000}"/>
    <cellStyle name="Normal 18 36 4 2" xfId="18552" xr:uid="{00000000-0005-0000-0000-0000B9620000}"/>
    <cellStyle name="Normal 18 36 4 2 2" xfId="18553" xr:uid="{00000000-0005-0000-0000-0000BA620000}"/>
    <cellStyle name="Normal 18 36 4 2 2 2" xfId="18554" xr:uid="{00000000-0005-0000-0000-0000BB620000}"/>
    <cellStyle name="Normal 18 36 4 2 2 3" xfId="18555" xr:uid="{00000000-0005-0000-0000-0000BC620000}"/>
    <cellStyle name="Normal 18 36 4 2 2 4" xfId="18556" xr:uid="{00000000-0005-0000-0000-0000BD620000}"/>
    <cellStyle name="Normal 18 36 4 2 2 5" xfId="18557" xr:uid="{00000000-0005-0000-0000-0000BE620000}"/>
    <cellStyle name="Normal 18 36 4 2 3" xfId="18558" xr:uid="{00000000-0005-0000-0000-0000BF620000}"/>
    <cellStyle name="Normal 18 36 4 2 4" xfId="18559" xr:uid="{00000000-0005-0000-0000-0000C0620000}"/>
    <cellStyle name="Normal 18 36 4 2 5" xfId="18560" xr:uid="{00000000-0005-0000-0000-0000C1620000}"/>
    <cellStyle name="Normal 18 36 4 2 6" xfId="18561" xr:uid="{00000000-0005-0000-0000-0000C2620000}"/>
    <cellStyle name="Normal 18 36 4 3" xfId="18562" xr:uid="{00000000-0005-0000-0000-0000C3620000}"/>
    <cellStyle name="Normal 18 36 4 3 2" xfId="18563" xr:uid="{00000000-0005-0000-0000-0000C4620000}"/>
    <cellStyle name="Normal 18 36 4 3 2 2" xfId="18564" xr:uid="{00000000-0005-0000-0000-0000C5620000}"/>
    <cellStyle name="Normal 18 36 4 3 2 3" xfId="18565" xr:uid="{00000000-0005-0000-0000-0000C6620000}"/>
    <cellStyle name="Normal 18 36 4 3 3" xfId="18566" xr:uid="{00000000-0005-0000-0000-0000C7620000}"/>
    <cellStyle name="Normal 18 36 4 3 4" xfId="18567" xr:uid="{00000000-0005-0000-0000-0000C8620000}"/>
    <cellStyle name="Normal 18 36 4 3 5" xfId="18568" xr:uid="{00000000-0005-0000-0000-0000C9620000}"/>
    <cellStyle name="Normal 18 36 4 3 6" xfId="18569" xr:uid="{00000000-0005-0000-0000-0000CA620000}"/>
    <cellStyle name="Normal 18 36 4 4" xfId="18570" xr:uid="{00000000-0005-0000-0000-0000CB620000}"/>
    <cellStyle name="Normal 18 36 4 4 2" xfId="18571" xr:uid="{00000000-0005-0000-0000-0000CC620000}"/>
    <cellStyle name="Normal 18 36 4 4 3" xfId="18572" xr:uid="{00000000-0005-0000-0000-0000CD620000}"/>
    <cellStyle name="Normal 18 36 4 5" xfId="18573" xr:uid="{00000000-0005-0000-0000-0000CE620000}"/>
    <cellStyle name="Normal 18 36 4 6" xfId="18574" xr:uid="{00000000-0005-0000-0000-0000CF620000}"/>
    <cellStyle name="Normal 18 36 4 7" xfId="18575" xr:uid="{00000000-0005-0000-0000-0000D0620000}"/>
    <cellStyle name="Normal 18 36 4 8" xfId="18576" xr:uid="{00000000-0005-0000-0000-0000D1620000}"/>
    <cellStyle name="Normal 18 36 5" xfId="18577" xr:uid="{00000000-0005-0000-0000-0000D2620000}"/>
    <cellStyle name="Normal 18 36 5 2" xfId="18578" xr:uid="{00000000-0005-0000-0000-0000D3620000}"/>
    <cellStyle name="Normal 18 36 5 2 2" xfId="18579" xr:uid="{00000000-0005-0000-0000-0000D4620000}"/>
    <cellStyle name="Normal 18 36 5 2 2 2" xfId="18580" xr:uid="{00000000-0005-0000-0000-0000D5620000}"/>
    <cellStyle name="Normal 18 36 5 2 2 3" xfId="18581" xr:uid="{00000000-0005-0000-0000-0000D6620000}"/>
    <cellStyle name="Normal 18 36 5 2 2 4" xfId="18582" xr:uid="{00000000-0005-0000-0000-0000D7620000}"/>
    <cellStyle name="Normal 18 36 5 2 2 5" xfId="18583" xr:uid="{00000000-0005-0000-0000-0000D8620000}"/>
    <cellStyle name="Normal 18 36 5 2 3" xfId="18584" xr:uid="{00000000-0005-0000-0000-0000D9620000}"/>
    <cellStyle name="Normal 18 36 5 2 4" xfId="18585" xr:uid="{00000000-0005-0000-0000-0000DA620000}"/>
    <cellStyle name="Normal 18 36 5 2 5" xfId="18586" xr:uid="{00000000-0005-0000-0000-0000DB620000}"/>
    <cellStyle name="Normal 18 36 5 2 6" xfId="18587" xr:uid="{00000000-0005-0000-0000-0000DC620000}"/>
    <cellStyle name="Normal 18 36 5 3" xfId="18588" xr:uid="{00000000-0005-0000-0000-0000DD620000}"/>
    <cellStyle name="Normal 18 36 5 3 2" xfId="18589" xr:uid="{00000000-0005-0000-0000-0000DE620000}"/>
    <cellStyle name="Normal 18 36 5 3 2 2" xfId="18590" xr:uid="{00000000-0005-0000-0000-0000DF620000}"/>
    <cellStyle name="Normal 18 36 5 3 2 3" xfId="18591" xr:uid="{00000000-0005-0000-0000-0000E0620000}"/>
    <cellStyle name="Normal 18 36 5 3 3" xfId="18592" xr:uid="{00000000-0005-0000-0000-0000E1620000}"/>
    <cellStyle name="Normal 18 36 5 3 4" xfId="18593" xr:uid="{00000000-0005-0000-0000-0000E2620000}"/>
    <cellStyle name="Normal 18 36 5 3 5" xfId="18594" xr:uid="{00000000-0005-0000-0000-0000E3620000}"/>
    <cellStyle name="Normal 18 36 5 3 6" xfId="18595" xr:uid="{00000000-0005-0000-0000-0000E4620000}"/>
    <cellStyle name="Normal 18 36 5 4" xfId="18596" xr:uid="{00000000-0005-0000-0000-0000E5620000}"/>
    <cellStyle name="Normal 18 36 5 4 2" xfId="18597" xr:uid="{00000000-0005-0000-0000-0000E6620000}"/>
    <cellStyle name="Normal 18 36 5 4 3" xfId="18598" xr:uid="{00000000-0005-0000-0000-0000E7620000}"/>
    <cellStyle name="Normal 18 36 5 5" xfId="18599" xr:uid="{00000000-0005-0000-0000-0000E8620000}"/>
    <cellStyle name="Normal 18 36 5 6" xfId="18600" xr:uid="{00000000-0005-0000-0000-0000E9620000}"/>
    <cellStyle name="Normal 18 36 5 7" xfId="18601" xr:uid="{00000000-0005-0000-0000-0000EA620000}"/>
    <cellStyle name="Normal 18 36 5 8" xfId="18602" xr:uid="{00000000-0005-0000-0000-0000EB620000}"/>
    <cellStyle name="Normal 18 36 6" xfId="18603" xr:uid="{00000000-0005-0000-0000-0000EC620000}"/>
    <cellStyle name="Normal 18 36 7" xfId="18604" xr:uid="{00000000-0005-0000-0000-0000ED620000}"/>
    <cellStyle name="Normal 18 37" xfId="18605" xr:uid="{00000000-0005-0000-0000-0000EE620000}"/>
    <cellStyle name="Normal 18 37 2" xfId="18606" xr:uid="{00000000-0005-0000-0000-0000EF620000}"/>
    <cellStyle name="Normal 18 37 2 2" xfId="18607" xr:uid="{00000000-0005-0000-0000-0000F0620000}"/>
    <cellStyle name="Normal 18 37 2 2 2" xfId="18608" xr:uid="{00000000-0005-0000-0000-0000F1620000}"/>
    <cellStyle name="Normal 18 37 2 3" xfId="18609" xr:uid="{00000000-0005-0000-0000-0000F2620000}"/>
    <cellStyle name="Normal 18 37 2 4" xfId="18610" xr:uid="{00000000-0005-0000-0000-0000F3620000}"/>
    <cellStyle name="Normal 18 37 3" xfId="18611" xr:uid="{00000000-0005-0000-0000-0000F4620000}"/>
    <cellStyle name="Normal 18 37 4" xfId="18612" xr:uid="{00000000-0005-0000-0000-0000F5620000}"/>
    <cellStyle name="Normal 18 37 4 2" xfId="18613" xr:uid="{00000000-0005-0000-0000-0000F6620000}"/>
    <cellStyle name="Normal 18 37 4 2 2" xfId="18614" xr:uid="{00000000-0005-0000-0000-0000F7620000}"/>
    <cellStyle name="Normal 18 37 4 2 2 2" xfId="18615" xr:uid="{00000000-0005-0000-0000-0000F8620000}"/>
    <cellStyle name="Normal 18 37 4 2 2 3" xfId="18616" xr:uid="{00000000-0005-0000-0000-0000F9620000}"/>
    <cellStyle name="Normal 18 37 4 2 2 4" xfId="18617" xr:uid="{00000000-0005-0000-0000-0000FA620000}"/>
    <cellStyle name="Normal 18 37 4 2 2 5" xfId="18618" xr:uid="{00000000-0005-0000-0000-0000FB620000}"/>
    <cellStyle name="Normal 18 37 4 2 3" xfId="18619" xr:uid="{00000000-0005-0000-0000-0000FC620000}"/>
    <cellStyle name="Normal 18 37 4 2 4" xfId="18620" xr:uid="{00000000-0005-0000-0000-0000FD620000}"/>
    <cellStyle name="Normal 18 37 4 2 5" xfId="18621" xr:uid="{00000000-0005-0000-0000-0000FE620000}"/>
    <cellStyle name="Normal 18 37 4 2 6" xfId="18622" xr:uid="{00000000-0005-0000-0000-0000FF620000}"/>
    <cellStyle name="Normal 18 37 4 3" xfId="18623" xr:uid="{00000000-0005-0000-0000-000000630000}"/>
    <cellStyle name="Normal 18 37 4 3 2" xfId="18624" xr:uid="{00000000-0005-0000-0000-000001630000}"/>
    <cellStyle name="Normal 18 37 4 3 2 2" xfId="18625" xr:uid="{00000000-0005-0000-0000-000002630000}"/>
    <cellStyle name="Normal 18 37 4 3 2 3" xfId="18626" xr:uid="{00000000-0005-0000-0000-000003630000}"/>
    <cellStyle name="Normal 18 37 4 3 3" xfId="18627" xr:uid="{00000000-0005-0000-0000-000004630000}"/>
    <cellStyle name="Normal 18 37 4 3 4" xfId="18628" xr:uid="{00000000-0005-0000-0000-000005630000}"/>
    <cellStyle name="Normal 18 37 4 3 5" xfId="18629" xr:uid="{00000000-0005-0000-0000-000006630000}"/>
    <cellStyle name="Normal 18 37 4 3 6" xfId="18630" xr:uid="{00000000-0005-0000-0000-000007630000}"/>
    <cellStyle name="Normal 18 37 4 4" xfId="18631" xr:uid="{00000000-0005-0000-0000-000008630000}"/>
    <cellStyle name="Normal 18 37 4 4 2" xfId="18632" xr:uid="{00000000-0005-0000-0000-000009630000}"/>
    <cellStyle name="Normal 18 37 4 4 3" xfId="18633" xr:uid="{00000000-0005-0000-0000-00000A630000}"/>
    <cellStyle name="Normal 18 37 4 5" xfId="18634" xr:uid="{00000000-0005-0000-0000-00000B630000}"/>
    <cellStyle name="Normal 18 37 4 6" xfId="18635" xr:uid="{00000000-0005-0000-0000-00000C630000}"/>
    <cellStyle name="Normal 18 37 4 7" xfId="18636" xr:uid="{00000000-0005-0000-0000-00000D630000}"/>
    <cellStyle name="Normal 18 37 4 8" xfId="18637" xr:uid="{00000000-0005-0000-0000-00000E630000}"/>
    <cellStyle name="Normal 18 37 5" xfId="18638" xr:uid="{00000000-0005-0000-0000-00000F630000}"/>
    <cellStyle name="Normal 18 37 5 2" xfId="18639" xr:uid="{00000000-0005-0000-0000-000010630000}"/>
    <cellStyle name="Normal 18 37 5 2 2" xfId="18640" xr:uid="{00000000-0005-0000-0000-000011630000}"/>
    <cellStyle name="Normal 18 37 5 2 2 2" xfId="18641" xr:uid="{00000000-0005-0000-0000-000012630000}"/>
    <cellStyle name="Normal 18 37 5 2 2 3" xfId="18642" xr:uid="{00000000-0005-0000-0000-000013630000}"/>
    <cellStyle name="Normal 18 37 5 2 2 4" xfId="18643" xr:uid="{00000000-0005-0000-0000-000014630000}"/>
    <cellStyle name="Normal 18 37 5 2 2 5" xfId="18644" xr:uid="{00000000-0005-0000-0000-000015630000}"/>
    <cellStyle name="Normal 18 37 5 2 3" xfId="18645" xr:uid="{00000000-0005-0000-0000-000016630000}"/>
    <cellStyle name="Normal 18 37 5 2 4" xfId="18646" xr:uid="{00000000-0005-0000-0000-000017630000}"/>
    <cellStyle name="Normal 18 37 5 2 5" xfId="18647" xr:uid="{00000000-0005-0000-0000-000018630000}"/>
    <cellStyle name="Normal 18 37 5 2 6" xfId="18648" xr:uid="{00000000-0005-0000-0000-000019630000}"/>
    <cellStyle name="Normal 18 37 5 3" xfId="18649" xr:uid="{00000000-0005-0000-0000-00001A630000}"/>
    <cellStyle name="Normal 18 37 5 3 2" xfId="18650" xr:uid="{00000000-0005-0000-0000-00001B630000}"/>
    <cellStyle name="Normal 18 37 5 3 2 2" xfId="18651" xr:uid="{00000000-0005-0000-0000-00001C630000}"/>
    <cellStyle name="Normal 18 37 5 3 2 3" xfId="18652" xr:uid="{00000000-0005-0000-0000-00001D630000}"/>
    <cellStyle name="Normal 18 37 5 3 3" xfId="18653" xr:uid="{00000000-0005-0000-0000-00001E630000}"/>
    <cellStyle name="Normal 18 37 5 3 4" xfId="18654" xr:uid="{00000000-0005-0000-0000-00001F630000}"/>
    <cellStyle name="Normal 18 37 5 3 5" xfId="18655" xr:uid="{00000000-0005-0000-0000-000020630000}"/>
    <cellStyle name="Normal 18 37 5 3 6" xfId="18656" xr:uid="{00000000-0005-0000-0000-000021630000}"/>
    <cellStyle name="Normal 18 37 5 4" xfId="18657" xr:uid="{00000000-0005-0000-0000-000022630000}"/>
    <cellStyle name="Normal 18 37 5 4 2" xfId="18658" xr:uid="{00000000-0005-0000-0000-000023630000}"/>
    <cellStyle name="Normal 18 37 5 4 3" xfId="18659" xr:uid="{00000000-0005-0000-0000-000024630000}"/>
    <cellStyle name="Normal 18 37 5 5" xfId="18660" xr:uid="{00000000-0005-0000-0000-000025630000}"/>
    <cellStyle name="Normal 18 37 5 6" xfId="18661" xr:uid="{00000000-0005-0000-0000-000026630000}"/>
    <cellStyle name="Normal 18 37 5 7" xfId="18662" xr:uid="{00000000-0005-0000-0000-000027630000}"/>
    <cellStyle name="Normal 18 37 5 8" xfId="18663" xr:uid="{00000000-0005-0000-0000-000028630000}"/>
    <cellStyle name="Normal 18 37 6" xfId="18664" xr:uid="{00000000-0005-0000-0000-000029630000}"/>
    <cellStyle name="Normal 18 37 7" xfId="18665" xr:uid="{00000000-0005-0000-0000-00002A630000}"/>
    <cellStyle name="Normal 18 38" xfId="18666" xr:uid="{00000000-0005-0000-0000-00002B630000}"/>
    <cellStyle name="Normal 18 38 2" xfId="18667" xr:uid="{00000000-0005-0000-0000-00002C630000}"/>
    <cellStyle name="Normal 18 38 2 2" xfId="18668" xr:uid="{00000000-0005-0000-0000-00002D630000}"/>
    <cellStyle name="Normal 18 38 2 2 2" xfId="18669" xr:uid="{00000000-0005-0000-0000-00002E630000}"/>
    <cellStyle name="Normal 18 38 2 3" xfId="18670" xr:uid="{00000000-0005-0000-0000-00002F630000}"/>
    <cellStyle name="Normal 18 38 2 4" xfId="18671" xr:uid="{00000000-0005-0000-0000-000030630000}"/>
    <cellStyle name="Normal 18 38 3" xfId="18672" xr:uid="{00000000-0005-0000-0000-000031630000}"/>
    <cellStyle name="Normal 18 38 4" xfId="18673" xr:uid="{00000000-0005-0000-0000-000032630000}"/>
    <cellStyle name="Normal 18 38 4 2" xfId="18674" xr:uid="{00000000-0005-0000-0000-000033630000}"/>
    <cellStyle name="Normal 18 38 4 2 2" xfId="18675" xr:uid="{00000000-0005-0000-0000-000034630000}"/>
    <cellStyle name="Normal 18 38 4 2 2 2" xfId="18676" xr:uid="{00000000-0005-0000-0000-000035630000}"/>
    <cellStyle name="Normal 18 38 4 2 2 3" xfId="18677" xr:uid="{00000000-0005-0000-0000-000036630000}"/>
    <cellStyle name="Normal 18 38 4 2 2 4" xfId="18678" xr:uid="{00000000-0005-0000-0000-000037630000}"/>
    <cellStyle name="Normal 18 38 4 2 2 5" xfId="18679" xr:uid="{00000000-0005-0000-0000-000038630000}"/>
    <cellStyle name="Normal 18 38 4 2 3" xfId="18680" xr:uid="{00000000-0005-0000-0000-000039630000}"/>
    <cellStyle name="Normal 18 38 4 2 4" xfId="18681" xr:uid="{00000000-0005-0000-0000-00003A630000}"/>
    <cellStyle name="Normal 18 38 4 2 5" xfId="18682" xr:uid="{00000000-0005-0000-0000-00003B630000}"/>
    <cellStyle name="Normal 18 38 4 2 6" xfId="18683" xr:uid="{00000000-0005-0000-0000-00003C630000}"/>
    <cellStyle name="Normal 18 38 4 3" xfId="18684" xr:uid="{00000000-0005-0000-0000-00003D630000}"/>
    <cellStyle name="Normal 18 38 4 3 2" xfId="18685" xr:uid="{00000000-0005-0000-0000-00003E630000}"/>
    <cellStyle name="Normal 18 38 4 3 2 2" xfId="18686" xr:uid="{00000000-0005-0000-0000-00003F630000}"/>
    <cellStyle name="Normal 18 38 4 3 2 3" xfId="18687" xr:uid="{00000000-0005-0000-0000-000040630000}"/>
    <cellStyle name="Normal 18 38 4 3 3" xfId="18688" xr:uid="{00000000-0005-0000-0000-000041630000}"/>
    <cellStyle name="Normal 18 38 4 3 4" xfId="18689" xr:uid="{00000000-0005-0000-0000-000042630000}"/>
    <cellStyle name="Normal 18 38 4 3 5" xfId="18690" xr:uid="{00000000-0005-0000-0000-000043630000}"/>
    <cellStyle name="Normal 18 38 4 3 6" xfId="18691" xr:uid="{00000000-0005-0000-0000-000044630000}"/>
    <cellStyle name="Normal 18 38 4 4" xfId="18692" xr:uid="{00000000-0005-0000-0000-000045630000}"/>
    <cellStyle name="Normal 18 38 4 4 2" xfId="18693" xr:uid="{00000000-0005-0000-0000-000046630000}"/>
    <cellStyle name="Normal 18 38 4 4 3" xfId="18694" xr:uid="{00000000-0005-0000-0000-000047630000}"/>
    <cellStyle name="Normal 18 38 4 5" xfId="18695" xr:uid="{00000000-0005-0000-0000-000048630000}"/>
    <cellStyle name="Normal 18 38 4 6" xfId="18696" xr:uid="{00000000-0005-0000-0000-000049630000}"/>
    <cellStyle name="Normal 18 38 4 7" xfId="18697" xr:uid="{00000000-0005-0000-0000-00004A630000}"/>
    <cellStyle name="Normal 18 38 4 8" xfId="18698" xr:uid="{00000000-0005-0000-0000-00004B630000}"/>
    <cellStyle name="Normal 18 38 5" xfId="18699" xr:uid="{00000000-0005-0000-0000-00004C630000}"/>
    <cellStyle name="Normal 18 38 5 2" xfId="18700" xr:uid="{00000000-0005-0000-0000-00004D630000}"/>
    <cellStyle name="Normal 18 38 5 2 2" xfId="18701" xr:uid="{00000000-0005-0000-0000-00004E630000}"/>
    <cellStyle name="Normal 18 38 5 2 2 2" xfId="18702" xr:uid="{00000000-0005-0000-0000-00004F630000}"/>
    <cellStyle name="Normal 18 38 5 2 2 3" xfId="18703" xr:uid="{00000000-0005-0000-0000-000050630000}"/>
    <cellStyle name="Normal 18 38 5 2 2 4" xfId="18704" xr:uid="{00000000-0005-0000-0000-000051630000}"/>
    <cellStyle name="Normal 18 38 5 2 2 5" xfId="18705" xr:uid="{00000000-0005-0000-0000-000052630000}"/>
    <cellStyle name="Normal 18 38 5 2 3" xfId="18706" xr:uid="{00000000-0005-0000-0000-000053630000}"/>
    <cellStyle name="Normal 18 38 5 2 4" xfId="18707" xr:uid="{00000000-0005-0000-0000-000054630000}"/>
    <cellStyle name="Normal 18 38 5 2 5" xfId="18708" xr:uid="{00000000-0005-0000-0000-000055630000}"/>
    <cellStyle name="Normal 18 38 5 2 6" xfId="18709" xr:uid="{00000000-0005-0000-0000-000056630000}"/>
    <cellStyle name="Normal 18 38 5 3" xfId="18710" xr:uid="{00000000-0005-0000-0000-000057630000}"/>
    <cellStyle name="Normal 18 38 5 3 2" xfId="18711" xr:uid="{00000000-0005-0000-0000-000058630000}"/>
    <cellStyle name="Normal 18 38 5 3 2 2" xfId="18712" xr:uid="{00000000-0005-0000-0000-000059630000}"/>
    <cellStyle name="Normal 18 38 5 3 2 3" xfId="18713" xr:uid="{00000000-0005-0000-0000-00005A630000}"/>
    <cellStyle name="Normal 18 38 5 3 3" xfId="18714" xr:uid="{00000000-0005-0000-0000-00005B630000}"/>
    <cellStyle name="Normal 18 38 5 3 4" xfId="18715" xr:uid="{00000000-0005-0000-0000-00005C630000}"/>
    <cellStyle name="Normal 18 38 5 3 5" xfId="18716" xr:uid="{00000000-0005-0000-0000-00005D630000}"/>
    <cellStyle name="Normal 18 38 5 3 6" xfId="18717" xr:uid="{00000000-0005-0000-0000-00005E630000}"/>
    <cellStyle name="Normal 18 38 5 4" xfId="18718" xr:uid="{00000000-0005-0000-0000-00005F630000}"/>
    <cellStyle name="Normal 18 38 5 4 2" xfId="18719" xr:uid="{00000000-0005-0000-0000-000060630000}"/>
    <cellStyle name="Normal 18 38 5 4 3" xfId="18720" xr:uid="{00000000-0005-0000-0000-000061630000}"/>
    <cellStyle name="Normal 18 38 5 5" xfId="18721" xr:uid="{00000000-0005-0000-0000-000062630000}"/>
    <cellStyle name="Normal 18 38 5 6" xfId="18722" xr:uid="{00000000-0005-0000-0000-000063630000}"/>
    <cellStyle name="Normal 18 38 5 7" xfId="18723" xr:uid="{00000000-0005-0000-0000-000064630000}"/>
    <cellStyle name="Normal 18 38 5 8" xfId="18724" xr:uid="{00000000-0005-0000-0000-000065630000}"/>
    <cellStyle name="Normal 18 38 6" xfId="18725" xr:uid="{00000000-0005-0000-0000-000066630000}"/>
    <cellStyle name="Normal 18 38 7" xfId="18726" xr:uid="{00000000-0005-0000-0000-000067630000}"/>
    <cellStyle name="Normal 18 39" xfId="18727" xr:uid="{00000000-0005-0000-0000-000068630000}"/>
    <cellStyle name="Normal 18 39 2" xfId="18728" xr:uid="{00000000-0005-0000-0000-000069630000}"/>
    <cellStyle name="Normal 18 39 2 2" xfId="18729" xr:uid="{00000000-0005-0000-0000-00006A630000}"/>
    <cellStyle name="Normal 18 39 2 2 2" xfId="18730" xr:uid="{00000000-0005-0000-0000-00006B630000}"/>
    <cellStyle name="Normal 18 39 2 3" xfId="18731" xr:uid="{00000000-0005-0000-0000-00006C630000}"/>
    <cellStyle name="Normal 18 39 2 4" xfId="18732" xr:uid="{00000000-0005-0000-0000-00006D630000}"/>
    <cellStyle name="Normal 18 39 3" xfId="18733" xr:uid="{00000000-0005-0000-0000-00006E630000}"/>
    <cellStyle name="Normal 18 39 4" xfId="18734" xr:uid="{00000000-0005-0000-0000-00006F630000}"/>
    <cellStyle name="Normal 18 39 4 2" xfId="18735" xr:uid="{00000000-0005-0000-0000-000070630000}"/>
    <cellStyle name="Normal 18 39 4 2 2" xfId="18736" xr:uid="{00000000-0005-0000-0000-000071630000}"/>
    <cellStyle name="Normal 18 39 4 2 2 2" xfId="18737" xr:uid="{00000000-0005-0000-0000-000072630000}"/>
    <cellStyle name="Normal 18 39 4 2 2 3" xfId="18738" xr:uid="{00000000-0005-0000-0000-000073630000}"/>
    <cellStyle name="Normal 18 39 4 2 2 4" xfId="18739" xr:uid="{00000000-0005-0000-0000-000074630000}"/>
    <cellStyle name="Normal 18 39 4 2 2 5" xfId="18740" xr:uid="{00000000-0005-0000-0000-000075630000}"/>
    <cellStyle name="Normal 18 39 4 2 3" xfId="18741" xr:uid="{00000000-0005-0000-0000-000076630000}"/>
    <cellStyle name="Normal 18 39 4 2 4" xfId="18742" xr:uid="{00000000-0005-0000-0000-000077630000}"/>
    <cellStyle name="Normal 18 39 4 2 5" xfId="18743" xr:uid="{00000000-0005-0000-0000-000078630000}"/>
    <cellStyle name="Normal 18 39 4 2 6" xfId="18744" xr:uid="{00000000-0005-0000-0000-000079630000}"/>
    <cellStyle name="Normal 18 39 4 3" xfId="18745" xr:uid="{00000000-0005-0000-0000-00007A630000}"/>
    <cellStyle name="Normal 18 39 4 3 2" xfId="18746" xr:uid="{00000000-0005-0000-0000-00007B630000}"/>
    <cellStyle name="Normal 18 39 4 3 2 2" xfId="18747" xr:uid="{00000000-0005-0000-0000-00007C630000}"/>
    <cellStyle name="Normal 18 39 4 3 2 3" xfId="18748" xr:uid="{00000000-0005-0000-0000-00007D630000}"/>
    <cellStyle name="Normal 18 39 4 3 3" xfId="18749" xr:uid="{00000000-0005-0000-0000-00007E630000}"/>
    <cellStyle name="Normal 18 39 4 3 4" xfId="18750" xr:uid="{00000000-0005-0000-0000-00007F630000}"/>
    <cellStyle name="Normal 18 39 4 3 5" xfId="18751" xr:uid="{00000000-0005-0000-0000-000080630000}"/>
    <cellStyle name="Normal 18 39 4 3 6" xfId="18752" xr:uid="{00000000-0005-0000-0000-000081630000}"/>
    <cellStyle name="Normal 18 39 4 4" xfId="18753" xr:uid="{00000000-0005-0000-0000-000082630000}"/>
    <cellStyle name="Normal 18 39 4 4 2" xfId="18754" xr:uid="{00000000-0005-0000-0000-000083630000}"/>
    <cellStyle name="Normal 18 39 4 4 3" xfId="18755" xr:uid="{00000000-0005-0000-0000-000084630000}"/>
    <cellStyle name="Normal 18 39 4 5" xfId="18756" xr:uid="{00000000-0005-0000-0000-000085630000}"/>
    <cellStyle name="Normal 18 39 4 6" xfId="18757" xr:uid="{00000000-0005-0000-0000-000086630000}"/>
    <cellStyle name="Normal 18 39 4 7" xfId="18758" xr:uid="{00000000-0005-0000-0000-000087630000}"/>
    <cellStyle name="Normal 18 39 4 8" xfId="18759" xr:uid="{00000000-0005-0000-0000-000088630000}"/>
    <cellStyle name="Normal 18 39 5" xfId="18760" xr:uid="{00000000-0005-0000-0000-000089630000}"/>
    <cellStyle name="Normal 18 39 5 2" xfId="18761" xr:uid="{00000000-0005-0000-0000-00008A630000}"/>
    <cellStyle name="Normal 18 39 5 2 2" xfId="18762" xr:uid="{00000000-0005-0000-0000-00008B630000}"/>
    <cellStyle name="Normal 18 39 5 2 2 2" xfId="18763" xr:uid="{00000000-0005-0000-0000-00008C630000}"/>
    <cellStyle name="Normal 18 39 5 2 2 3" xfId="18764" xr:uid="{00000000-0005-0000-0000-00008D630000}"/>
    <cellStyle name="Normal 18 39 5 2 2 4" xfId="18765" xr:uid="{00000000-0005-0000-0000-00008E630000}"/>
    <cellStyle name="Normal 18 39 5 2 2 5" xfId="18766" xr:uid="{00000000-0005-0000-0000-00008F630000}"/>
    <cellStyle name="Normal 18 39 5 2 3" xfId="18767" xr:uid="{00000000-0005-0000-0000-000090630000}"/>
    <cellStyle name="Normal 18 39 5 2 4" xfId="18768" xr:uid="{00000000-0005-0000-0000-000091630000}"/>
    <cellStyle name="Normal 18 39 5 2 5" xfId="18769" xr:uid="{00000000-0005-0000-0000-000092630000}"/>
    <cellStyle name="Normal 18 39 5 2 6" xfId="18770" xr:uid="{00000000-0005-0000-0000-000093630000}"/>
    <cellStyle name="Normal 18 39 5 3" xfId="18771" xr:uid="{00000000-0005-0000-0000-000094630000}"/>
    <cellStyle name="Normal 18 39 5 3 2" xfId="18772" xr:uid="{00000000-0005-0000-0000-000095630000}"/>
    <cellStyle name="Normal 18 39 5 3 2 2" xfId="18773" xr:uid="{00000000-0005-0000-0000-000096630000}"/>
    <cellStyle name="Normal 18 39 5 3 2 3" xfId="18774" xr:uid="{00000000-0005-0000-0000-000097630000}"/>
    <cellStyle name="Normal 18 39 5 3 3" xfId="18775" xr:uid="{00000000-0005-0000-0000-000098630000}"/>
    <cellStyle name="Normal 18 39 5 3 4" xfId="18776" xr:uid="{00000000-0005-0000-0000-000099630000}"/>
    <cellStyle name="Normal 18 39 5 3 5" xfId="18777" xr:uid="{00000000-0005-0000-0000-00009A630000}"/>
    <cellStyle name="Normal 18 39 5 3 6" xfId="18778" xr:uid="{00000000-0005-0000-0000-00009B630000}"/>
    <cellStyle name="Normal 18 39 5 4" xfId="18779" xr:uid="{00000000-0005-0000-0000-00009C630000}"/>
    <cellStyle name="Normal 18 39 5 4 2" xfId="18780" xr:uid="{00000000-0005-0000-0000-00009D630000}"/>
    <cellStyle name="Normal 18 39 5 4 3" xfId="18781" xr:uid="{00000000-0005-0000-0000-00009E630000}"/>
    <cellStyle name="Normal 18 39 5 5" xfId="18782" xr:uid="{00000000-0005-0000-0000-00009F630000}"/>
    <cellStyle name="Normal 18 39 5 6" xfId="18783" xr:uid="{00000000-0005-0000-0000-0000A0630000}"/>
    <cellStyle name="Normal 18 39 5 7" xfId="18784" xr:uid="{00000000-0005-0000-0000-0000A1630000}"/>
    <cellStyle name="Normal 18 39 5 8" xfId="18785" xr:uid="{00000000-0005-0000-0000-0000A2630000}"/>
    <cellStyle name="Normal 18 39 6" xfId="18786" xr:uid="{00000000-0005-0000-0000-0000A3630000}"/>
    <cellStyle name="Normal 18 39 7" xfId="18787" xr:uid="{00000000-0005-0000-0000-0000A4630000}"/>
    <cellStyle name="Normal 18 4" xfId="18788" xr:uid="{00000000-0005-0000-0000-0000A5630000}"/>
    <cellStyle name="Normal 18 4 10" xfId="18789" xr:uid="{00000000-0005-0000-0000-0000A6630000}"/>
    <cellStyle name="Normal 18 4 10 2" xfId="18790" xr:uid="{00000000-0005-0000-0000-0000A7630000}"/>
    <cellStyle name="Normal 18 4 10 2 2" xfId="18791" xr:uid="{00000000-0005-0000-0000-0000A8630000}"/>
    <cellStyle name="Normal 18 4 10 2 2 2" xfId="18792" xr:uid="{00000000-0005-0000-0000-0000A9630000}"/>
    <cellStyle name="Normal 18 4 10 2 3" xfId="18793" xr:uid="{00000000-0005-0000-0000-0000AA630000}"/>
    <cellStyle name="Normal 18 4 10 2 4" xfId="18794" xr:uid="{00000000-0005-0000-0000-0000AB630000}"/>
    <cellStyle name="Normal 18 4 10 3" xfId="18795" xr:uid="{00000000-0005-0000-0000-0000AC630000}"/>
    <cellStyle name="Normal 18 4 10 4" xfId="18796" xr:uid="{00000000-0005-0000-0000-0000AD630000}"/>
    <cellStyle name="Normal 18 4 10 4 2" xfId="18797" xr:uid="{00000000-0005-0000-0000-0000AE630000}"/>
    <cellStyle name="Normal 18 4 10 4 2 2" xfId="18798" xr:uid="{00000000-0005-0000-0000-0000AF630000}"/>
    <cellStyle name="Normal 18 4 10 4 2 2 2" xfId="18799" xr:uid="{00000000-0005-0000-0000-0000B0630000}"/>
    <cellStyle name="Normal 18 4 10 4 2 2 3" xfId="18800" xr:uid="{00000000-0005-0000-0000-0000B1630000}"/>
    <cellStyle name="Normal 18 4 10 4 2 2 4" xfId="18801" xr:uid="{00000000-0005-0000-0000-0000B2630000}"/>
    <cellStyle name="Normal 18 4 10 4 2 2 5" xfId="18802" xr:uid="{00000000-0005-0000-0000-0000B3630000}"/>
    <cellStyle name="Normal 18 4 10 4 2 3" xfId="18803" xr:uid="{00000000-0005-0000-0000-0000B4630000}"/>
    <cellStyle name="Normal 18 4 10 4 2 4" xfId="18804" xr:uid="{00000000-0005-0000-0000-0000B5630000}"/>
    <cellStyle name="Normal 18 4 10 4 2 5" xfId="18805" xr:uid="{00000000-0005-0000-0000-0000B6630000}"/>
    <cellStyle name="Normal 18 4 10 4 2 6" xfId="18806" xr:uid="{00000000-0005-0000-0000-0000B7630000}"/>
    <cellStyle name="Normal 18 4 10 4 3" xfId="18807" xr:uid="{00000000-0005-0000-0000-0000B8630000}"/>
    <cellStyle name="Normal 18 4 10 4 3 2" xfId="18808" xr:uid="{00000000-0005-0000-0000-0000B9630000}"/>
    <cellStyle name="Normal 18 4 10 4 3 2 2" xfId="18809" xr:uid="{00000000-0005-0000-0000-0000BA630000}"/>
    <cellStyle name="Normal 18 4 10 4 3 2 3" xfId="18810" xr:uid="{00000000-0005-0000-0000-0000BB630000}"/>
    <cellStyle name="Normal 18 4 10 4 3 3" xfId="18811" xr:uid="{00000000-0005-0000-0000-0000BC630000}"/>
    <cellStyle name="Normal 18 4 10 4 3 4" xfId="18812" xr:uid="{00000000-0005-0000-0000-0000BD630000}"/>
    <cellStyle name="Normal 18 4 10 4 3 5" xfId="18813" xr:uid="{00000000-0005-0000-0000-0000BE630000}"/>
    <cellStyle name="Normal 18 4 10 4 3 6" xfId="18814" xr:uid="{00000000-0005-0000-0000-0000BF630000}"/>
    <cellStyle name="Normal 18 4 10 4 4" xfId="18815" xr:uid="{00000000-0005-0000-0000-0000C0630000}"/>
    <cellStyle name="Normal 18 4 10 4 4 2" xfId="18816" xr:uid="{00000000-0005-0000-0000-0000C1630000}"/>
    <cellStyle name="Normal 18 4 10 4 4 3" xfId="18817" xr:uid="{00000000-0005-0000-0000-0000C2630000}"/>
    <cellStyle name="Normal 18 4 10 4 5" xfId="18818" xr:uid="{00000000-0005-0000-0000-0000C3630000}"/>
    <cellStyle name="Normal 18 4 10 4 6" xfId="18819" xr:uid="{00000000-0005-0000-0000-0000C4630000}"/>
    <cellStyle name="Normal 18 4 10 4 7" xfId="18820" xr:uid="{00000000-0005-0000-0000-0000C5630000}"/>
    <cellStyle name="Normal 18 4 10 4 8" xfId="18821" xr:uid="{00000000-0005-0000-0000-0000C6630000}"/>
    <cellStyle name="Normal 18 4 10 5" xfId="18822" xr:uid="{00000000-0005-0000-0000-0000C7630000}"/>
    <cellStyle name="Normal 18 4 10 5 2" xfId="18823" xr:uid="{00000000-0005-0000-0000-0000C8630000}"/>
    <cellStyle name="Normal 18 4 10 5 2 2" xfId="18824" xr:uid="{00000000-0005-0000-0000-0000C9630000}"/>
    <cellStyle name="Normal 18 4 10 5 2 2 2" xfId="18825" xr:uid="{00000000-0005-0000-0000-0000CA630000}"/>
    <cellStyle name="Normal 18 4 10 5 2 2 3" xfId="18826" xr:uid="{00000000-0005-0000-0000-0000CB630000}"/>
    <cellStyle name="Normal 18 4 10 5 2 2 4" xfId="18827" xr:uid="{00000000-0005-0000-0000-0000CC630000}"/>
    <cellStyle name="Normal 18 4 10 5 2 2 5" xfId="18828" xr:uid="{00000000-0005-0000-0000-0000CD630000}"/>
    <cellStyle name="Normal 18 4 10 5 2 3" xfId="18829" xr:uid="{00000000-0005-0000-0000-0000CE630000}"/>
    <cellStyle name="Normal 18 4 10 5 2 4" xfId="18830" xr:uid="{00000000-0005-0000-0000-0000CF630000}"/>
    <cellStyle name="Normal 18 4 10 5 2 5" xfId="18831" xr:uid="{00000000-0005-0000-0000-0000D0630000}"/>
    <cellStyle name="Normal 18 4 10 5 2 6" xfId="18832" xr:uid="{00000000-0005-0000-0000-0000D1630000}"/>
    <cellStyle name="Normal 18 4 10 5 3" xfId="18833" xr:uid="{00000000-0005-0000-0000-0000D2630000}"/>
    <cellStyle name="Normal 18 4 10 5 3 2" xfId="18834" xr:uid="{00000000-0005-0000-0000-0000D3630000}"/>
    <cellStyle name="Normal 18 4 10 5 3 2 2" xfId="18835" xr:uid="{00000000-0005-0000-0000-0000D4630000}"/>
    <cellStyle name="Normal 18 4 10 5 3 2 3" xfId="18836" xr:uid="{00000000-0005-0000-0000-0000D5630000}"/>
    <cellStyle name="Normal 18 4 10 5 3 3" xfId="18837" xr:uid="{00000000-0005-0000-0000-0000D6630000}"/>
    <cellStyle name="Normal 18 4 10 5 3 4" xfId="18838" xr:uid="{00000000-0005-0000-0000-0000D7630000}"/>
    <cellStyle name="Normal 18 4 10 5 3 5" xfId="18839" xr:uid="{00000000-0005-0000-0000-0000D8630000}"/>
    <cellStyle name="Normal 18 4 10 5 3 6" xfId="18840" xr:uid="{00000000-0005-0000-0000-0000D9630000}"/>
    <cellStyle name="Normal 18 4 10 5 4" xfId="18841" xr:uid="{00000000-0005-0000-0000-0000DA630000}"/>
    <cellStyle name="Normal 18 4 10 5 4 2" xfId="18842" xr:uid="{00000000-0005-0000-0000-0000DB630000}"/>
    <cellStyle name="Normal 18 4 10 5 4 3" xfId="18843" xr:uid="{00000000-0005-0000-0000-0000DC630000}"/>
    <cellStyle name="Normal 18 4 10 5 5" xfId="18844" xr:uid="{00000000-0005-0000-0000-0000DD630000}"/>
    <cellStyle name="Normal 18 4 10 5 6" xfId="18845" xr:uid="{00000000-0005-0000-0000-0000DE630000}"/>
    <cellStyle name="Normal 18 4 10 5 7" xfId="18846" xr:uid="{00000000-0005-0000-0000-0000DF630000}"/>
    <cellStyle name="Normal 18 4 10 5 8" xfId="18847" xr:uid="{00000000-0005-0000-0000-0000E0630000}"/>
    <cellStyle name="Normal 18 4 10 6" xfId="18848" xr:uid="{00000000-0005-0000-0000-0000E1630000}"/>
    <cellStyle name="Normal 18 4 10 7" xfId="18849" xr:uid="{00000000-0005-0000-0000-0000E2630000}"/>
    <cellStyle name="Normal 18 4 11" xfId="18850" xr:uid="{00000000-0005-0000-0000-0000E3630000}"/>
    <cellStyle name="Normal 18 4 11 2" xfId="18851" xr:uid="{00000000-0005-0000-0000-0000E4630000}"/>
    <cellStyle name="Normal 18 4 11 2 2" xfId="18852" xr:uid="{00000000-0005-0000-0000-0000E5630000}"/>
    <cellStyle name="Normal 18 4 11 2 2 2" xfId="18853" xr:uid="{00000000-0005-0000-0000-0000E6630000}"/>
    <cellStyle name="Normal 18 4 11 2 3" xfId="18854" xr:uid="{00000000-0005-0000-0000-0000E7630000}"/>
    <cellStyle name="Normal 18 4 11 2 4" xfId="18855" xr:uid="{00000000-0005-0000-0000-0000E8630000}"/>
    <cellStyle name="Normal 18 4 11 3" xfId="18856" xr:uid="{00000000-0005-0000-0000-0000E9630000}"/>
    <cellStyle name="Normal 18 4 11 4" xfId="18857" xr:uid="{00000000-0005-0000-0000-0000EA630000}"/>
    <cellStyle name="Normal 18 4 11 4 2" xfId="18858" xr:uid="{00000000-0005-0000-0000-0000EB630000}"/>
    <cellStyle name="Normal 18 4 11 4 2 2" xfId="18859" xr:uid="{00000000-0005-0000-0000-0000EC630000}"/>
    <cellStyle name="Normal 18 4 11 4 2 2 2" xfId="18860" xr:uid="{00000000-0005-0000-0000-0000ED630000}"/>
    <cellStyle name="Normal 18 4 11 4 2 2 3" xfId="18861" xr:uid="{00000000-0005-0000-0000-0000EE630000}"/>
    <cellStyle name="Normal 18 4 11 4 2 2 4" xfId="18862" xr:uid="{00000000-0005-0000-0000-0000EF630000}"/>
    <cellStyle name="Normal 18 4 11 4 2 2 5" xfId="18863" xr:uid="{00000000-0005-0000-0000-0000F0630000}"/>
    <cellStyle name="Normal 18 4 11 4 2 3" xfId="18864" xr:uid="{00000000-0005-0000-0000-0000F1630000}"/>
    <cellStyle name="Normal 18 4 11 4 2 4" xfId="18865" xr:uid="{00000000-0005-0000-0000-0000F2630000}"/>
    <cellStyle name="Normal 18 4 11 4 2 5" xfId="18866" xr:uid="{00000000-0005-0000-0000-0000F3630000}"/>
    <cellStyle name="Normal 18 4 11 4 2 6" xfId="18867" xr:uid="{00000000-0005-0000-0000-0000F4630000}"/>
    <cellStyle name="Normal 18 4 11 4 3" xfId="18868" xr:uid="{00000000-0005-0000-0000-0000F5630000}"/>
    <cellStyle name="Normal 18 4 11 4 3 2" xfId="18869" xr:uid="{00000000-0005-0000-0000-0000F6630000}"/>
    <cellStyle name="Normal 18 4 11 4 3 2 2" xfId="18870" xr:uid="{00000000-0005-0000-0000-0000F7630000}"/>
    <cellStyle name="Normal 18 4 11 4 3 2 3" xfId="18871" xr:uid="{00000000-0005-0000-0000-0000F8630000}"/>
    <cellStyle name="Normal 18 4 11 4 3 3" xfId="18872" xr:uid="{00000000-0005-0000-0000-0000F9630000}"/>
    <cellStyle name="Normal 18 4 11 4 3 4" xfId="18873" xr:uid="{00000000-0005-0000-0000-0000FA630000}"/>
    <cellStyle name="Normal 18 4 11 4 3 5" xfId="18874" xr:uid="{00000000-0005-0000-0000-0000FB630000}"/>
    <cellStyle name="Normal 18 4 11 4 3 6" xfId="18875" xr:uid="{00000000-0005-0000-0000-0000FC630000}"/>
    <cellStyle name="Normal 18 4 11 4 4" xfId="18876" xr:uid="{00000000-0005-0000-0000-0000FD630000}"/>
    <cellStyle name="Normal 18 4 11 4 4 2" xfId="18877" xr:uid="{00000000-0005-0000-0000-0000FE630000}"/>
    <cellStyle name="Normal 18 4 11 4 4 3" xfId="18878" xr:uid="{00000000-0005-0000-0000-0000FF630000}"/>
    <cellStyle name="Normal 18 4 11 4 5" xfId="18879" xr:uid="{00000000-0005-0000-0000-000000640000}"/>
    <cellStyle name="Normal 18 4 11 4 6" xfId="18880" xr:uid="{00000000-0005-0000-0000-000001640000}"/>
    <cellStyle name="Normal 18 4 11 4 7" xfId="18881" xr:uid="{00000000-0005-0000-0000-000002640000}"/>
    <cellStyle name="Normal 18 4 11 4 8" xfId="18882" xr:uid="{00000000-0005-0000-0000-000003640000}"/>
    <cellStyle name="Normal 18 4 11 5" xfId="18883" xr:uid="{00000000-0005-0000-0000-000004640000}"/>
    <cellStyle name="Normal 18 4 11 5 2" xfId="18884" xr:uid="{00000000-0005-0000-0000-000005640000}"/>
    <cellStyle name="Normal 18 4 11 5 2 2" xfId="18885" xr:uid="{00000000-0005-0000-0000-000006640000}"/>
    <cellStyle name="Normal 18 4 11 5 2 2 2" xfId="18886" xr:uid="{00000000-0005-0000-0000-000007640000}"/>
    <cellStyle name="Normal 18 4 11 5 2 2 3" xfId="18887" xr:uid="{00000000-0005-0000-0000-000008640000}"/>
    <cellStyle name="Normal 18 4 11 5 2 2 4" xfId="18888" xr:uid="{00000000-0005-0000-0000-000009640000}"/>
    <cellStyle name="Normal 18 4 11 5 2 2 5" xfId="18889" xr:uid="{00000000-0005-0000-0000-00000A640000}"/>
    <cellStyle name="Normal 18 4 11 5 2 3" xfId="18890" xr:uid="{00000000-0005-0000-0000-00000B640000}"/>
    <cellStyle name="Normal 18 4 11 5 2 4" xfId="18891" xr:uid="{00000000-0005-0000-0000-00000C640000}"/>
    <cellStyle name="Normal 18 4 11 5 2 5" xfId="18892" xr:uid="{00000000-0005-0000-0000-00000D640000}"/>
    <cellStyle name="Normal 18 4 11 5 2 6" xfId="18893" xr:uid="{00000000-0005-0000-0000-00000E640000}"/>
    <cellStyle name="Normal 18 4 11 5 3" xfId="18894" xr:uid="{00000000-0005-0000-0000-00000F640000}"/>
    <cellStyle name="Normal 18 4 11 5 3 2" xfId="18895" xr:uid="{00000000-0005-0000-0000-000010640000}"/>
    <cellStyle name="Normal 18 4 11 5 3 2 2" xfId="18896" xr:uid="{00000000-0005-0000-0000-000011640000}"/>
    <cellStyle name="Normal 18 4 11 5 3 2 3" xfId="18897" xr:uid="{00000000-0005-0000-0000-000012640000}"/>
    <cellStyle name="Normal 18 4 11 5 3 3" xfId="18898" xr:uid="{00000000-0005-0000-0000-000013640000}"/>
    <cellStyle name="Normal 18 4 11 5 3 4" xfId="18899" xr:uid="{00000000-0005-0000-0000-000014640000}"/>
    <cellStyle name="Normal 18 4 11 5 3 5" xfId="18900" xr:uid="{00000000-0005-0000-0000-000015640000}"/>
    <cellStyle name="Normal 18 4 11 5 3 6" xfId="18901" xr:uid="{00000000-0005-0000-0000-000016640000}"/>
    <cellStyle name="Normal 18 4 11 5 4" xfId="18902" xr:uid="{00000000-0005-0000-0000-000017640000}"/>
    <cellStyle name="Normal 18 4 11 5 4 2" xfId="18903" xr:uid="{00000000-0005-0000-0000-000018640000}"/>
    <cellStyle name="Normal 18 4 11 5 4 3" xfId="18904" xr:uid="{00000000-0005-0000-0000-000019640000}"/>
    <cellStyle name="Normal 18 4 11 5 5" xfId="18905" xr:uid="{00000000-0005-0000-0000-00001A640000}"/>
    <cellStyle name="Normal 18 4 11 5 6" xfId="18906" xr:uid="{00000000-0005-0000-0000-00001B640000}"/>
    <cellStyle name="Normal 18 4 11 5 7" xfId="18907" xr:uid="{00000000-0005-0000-0000-00001C640000}"/>
    <cellStyle name="Normal 18 4 11 5 8" xfId="18908" xr:uid="{00000000-0005-0000-0000-00001D640000}"/>
    <cellStyle name="Normal 18 4 11 6" xfId="18909" xr:uid="{00000000-0005-0000-0000-00001E640000}"/>
    <cellStyle name="Normal 18 4 11 7" xfId="18910" xr:uid="{00000000-0005-0000-0000-00001F640000}"/>
    <cellStyle name="Normal 18 4 12" xfId="18911" xr:uid="{00000000-0005-0000-0000-000020640000}"/>
    <cellStyle name="Normal 18 4 12 2" xfId="18912" xr:uid="{00000000-0005-0000-0000-000021640000}"/>
    <cellStyle name="Normal 18 4 12 2 2" xfId="18913" xr:uid="{00000000-0005-0000-0000-000022640000}"/>
    <cellStyle name="Normal 18 4 12 2 2 2" xfId="18914" xr:uid="{00000000-0005-0000-0000-000023640000}"/>
    <cellStyle name="Normal 18 4 12 2 3" xfId="18915" xr:uid="{00000000-0005-0000-0000-000024640000}"/>
    <cellStyle name="Normal 18 4 12 2 4" xfId="18916" xr:uid="{00000000-0005-0000-0000-000025640000}"/>
    <cellStyle name="Normal 18 4 12 3" xfId="18917" xr:uid="{00000000-0005-0000-0000-000026640000}"/>
    <cellStyle name="Normal 18 4 12 4" xfId="18918" xr:uid="{00000000-0005-0000-0000-000027640000}"/>
    <cellStyle name="Normal 18 4 12 4 2" xfId="18919" xr:uid="{00000000-0005-0000-0000-000028640000}"/>
    <cellStyle name="Normal 18 4 12 4 2 2" xfId="18920" xr:uid="{00000000-0005-0000-0000-000029640000}"/>
    <cellStyle name="Normal 18 4 12 4 2 2 2" xfId="18921" xr:uid="{00000000-0005-0000-0000-00002A640000}"/>
    <cellStyle name="Normal 18 4 12 4 2 2 3" xfId="18922" xr:uid="{00000000-0005-0000-0000-00002B640000}"/>
    <cellStyle name="Normal 18 4 12 4 2 2 4" xfId="18923" xr:uid="{00000000-0005-0000-0000-00002C640000}"/>
    <cellStyle name="Normal 18 4 12 4 2 2 5" xfId="18924" xr:uid="{00000000-0005-0000-0000-00002D640000}"/>
    <cellStyle name="Normal 18 4 12 4 2 3" xfId="18925" xr:uid="{00000000-0005-0000-0000-00002E640000}"/>
    <cellStyle name="Normal 18 4 12 4 2 4" xfId="18926" xr:uid="{00000000-0005-0000-0000-00002F640000}"/>
    <cellStyle name="Normal 18 4 12 4 2 5" xfId="18927" xr:uid="{00000000-0005-0000-0000-000030640000}"/>
    <cellStyle name="Normal 18 4 12 4 2 6" xfId="18928" xr:uid="{00000000-0005-0000-0000-000031640000}"/>
    <cellStyle name="Normal 18 4 12 4 3" xfId="18929" xr:uid="{00000000-0005-0000-0000-000032640000}"/>
    <cellStyle name="Normal 18 4 12 4 3 2" xfId="18930" xr:uid="{00000000-0005-0000-0000-000033640000}"/>
    <cellStyle name="Normal 18 4 12 4 3 2 2" xfId="18931" xr:uid="{00000000-0005-0000-0000-000034640000}"/>
    <cellStyle name="Normal 18 4 12 4 3 2 3" xfId="18932" xr:uid="{00000000-0005-0000-0000-000035640000}"/>
    <cellStyle name="Normal 18 4 12 4 3 3" xfId="18933" xr:uid="{00000000-0005-0000-0000-000036640000}"/>
    <cellStyle name="Normal 18 4 12 4 3 4" xfId="18934" xr:uid="{00000000-0005-0000-0000-000037640000}"/>
    <cellStyle name="Normal 18 4 12 4 3 5" xfId="18935" xr:uid="{00000000-0005-0000-0000-000038640000}"/>
    <cellStyle name="Normal 18 4 12 4 3 6" xfId="18936" xr:uid="{00000000-0005-0000-0000-000039640000}"/>
    <cellStyle name="Normal 18 4 12 4 4" xfId="18937" xr:uid="{00000000-0005-0000-0000-00003A640000}"/>
    <cellStyle name="Normal 18 4 12 4 4 2" xfId="18938" xr:uid="{00000000-0005-0000-0000-00003B640000}"/>
    <cellStyle name="Normal 18 4 12 4 4 3" xfId="18939" xr:uid="{00000000-0005-0000-0000-00003C640000}"/>
    <cellStyle name="Normal 18 4 12 4 5" xfId="18940" xr:uid="{00000000-0005-0000-0000-00003D640000}"/>
    <cellStyle name="Normal 18 4 12 4 6" xfId="18941" xr:uid="{00000000-0005-0000-0000-00003E640000}"/>
    <cellStyle name="Normal 18 4 12 4 7" xfId="18942" xr:uid="{00000000-0005-0000-0000-00003F640000}"/>
    <cellStyle name="Normal 18 4 12 4 8" xfId="18943" xr:uid="{00000000-0005-0000-0000-000040640000}"/>
    <cellStyle name="Normal 18 4 12 5" xfId="18944" xr:uid="{00000000-0005-0000-0000-000041640000}"/>
    <cellStyle name="Normal 18 4 12 5 2" xfId="18945" xr:uid="{00000000-0005-0000-0000-000042640000}"/>
    <cellStyle name="Normal 18 4 12 5 2 2" xfId="18946" xr:uid="{00000000-0005-0000-0000-000043640000}"/>
    <cellStyle name="Normal 18 4 12 5 2 2 2" xfId="18947" xr:uid="{00000000-0005-0000-0000-000044640000}"/>
    <cellStyle name="Normal 18 4 12 5 2 2 3" xfId="18948" xr:uid="{00000000-0005-0000-0000-000045640000}"/>
    <cellStyle name="Normal 18 4 12 5 2 2 4" xfId="18949" xr:uid="{00000000-0005-0000-0000-000046640000}"/>
    <cellStyle name="Normal 18 4 12 5 2 2 5" xfId="18950" xr:uid="{00000000-0005-0000-0000-000047640000}"/>
    <cellStyle name="Normal 18 4 12 5 2 3" xfId="18951" xr:uid="{00000000-0005-0000-0000-000048640000}"/>
    <cellStyle name="Normal 18 4 12 5 2 4" xfId="18952" xr:uid="{00000000-0005-0000-0000-000049640000}"/>
    <cellStyle name="Normal 18 4 12 5 2 5" xfId="18953" xr:uid="{00000000-0005-0000-0000-00004A640000}"/>
    <cellStyle name="Normal 18 4 12 5 2 6" xfId="18954" xr:uid="{00000000-0005-0000-0000-00004B640000}"/>
    <cellStyle name="Normal 18 4 12 5 3" xfId="18955" xr:uid="{00000000-0005-0000-0000-00004C640000}"/>
    <cellStyle name="Normal 18 4 12 5 3 2" xfId="18956" xr:uid="{00000000-0005-0000-0000-00004D640000}"/>
    <cellStyle name="Normal 18 4 12 5 3 2 2" xfId="18957" xr:uid="{00000000-0005-0000-0000-00004E640000}"/>
    <cellStyle name="Normal 18 4 12 5 3 2 3" xfId="18958" xr:uid="{00000000-0005-0000-0000-00004F640000}"/>
    <cellStyle name="Normal 18 4 12 5 3 3" xfId="18959" xr:uid="{00000000-0005-0000-0000-000050640000}"/>
    <cellStyle name="Normal 18 4 12 5 3 4" xfId="18960" xr:uid="{00000000-0005-0000-0000-000051640000}"/>
    <cellStyle name="Normal 18 4 12 5 3 5" xfId="18961" xr:uid="{00000000-0005-0000-0000-000052640000}"/>
    <cellStyle name="Normal 18 4 12 5 3 6" xfId="18962" xr:uid="{00000000-0005-0000-0000-000053640000}"/>
    <cellStyle name="Normal 18 4 12 5 4" xfId="18963" xr:uid="{00000000-0005-0000-0000-000054640000}"/>
    <cellStyle name="Normal 18 4 12 5 4 2" xfId="18964" xr:uid="{00000000-0005-0000-0000-000055640000}"/>
    <cellStyle name="Normal 18 4 12 5 4 3" xfId="18965" xr:uid="{00000000-0005-0000-0000-000056640000}"/>
    <cellStyle name="Normal 18 4 12 5 5" xfId="18966" xr:uid="{00000000-0005-0000-0000-000057640000}"/>
    <cellStyle name="Normal 18 4 12 5 6" xfId="18967" xr:uid="{00000000-0005-0000-0000-000058640000}"/>
    <cellStyle name="Normal 18 4 12 5 7" xfId="18968" xr:uid="{00000000-0005-0000-0000-000059640000}"/>
    <cellStyle name="Normal 18 4 12 5 8" xfId="18969" xr:uid="{00000000-0005-0000-0000-00005A640000}"/>
    <cellStyle name="Normal 18 4 12 6" xfId="18970" xr:uid="{00000000-0005-0000-0000-00005B640000}"/>
    <cellStyle name="Normal 18 4 12 7" xfId="18971" xr:uid="{00000000-0005-0000-0000-00005C640000}"/>
    <cellStyle name="Normal 18 4 13" xfId="18972" xr:uid="{00000000-0005-0000-0000-00005D640000}"/>
    <cellStyle name="Normal 18 4 13 2" xfId="18973" xr:uid="{00000000-0005-0000-0000-00005E640000}"/>
    <cellStyle name="Normal 18 4 13 2 2" xfId="18974" xr:uid="{00000000-0005-0000-0000-00005F640000}"/>
    <cellStyle name="Normal 18 4 13 2 2 2" xfId="18975" xr:uid="{00000000-0005-0000-0000-000060640000}"/>
    <cellStyle name="Normal 18 4 13 2 3" xfId="18976" xr:uid="{00000000-0005-0000-0000-000061640000}"/>
    <cellStyle name="Normal 18 4 13 2 4" xfId="18977" xr:uid="{00000000-0005-0000-0000-000062640000}"/>
    <cellStyle name="Normal 18 4 13 3" xfId="18978" xr:uid="{00000000-0005-0000-0000-000063640000}"/>
    <cellStyle name="Normal 18 4 13 4" xfId="18979" xr:uid="{00000000-0005-0000-0000-000064640000}"/>
    <cellStyle name="Normal 18 4 13 4 2" xfId="18980" xr:uid="{00000000-0005-0000-0000-000065640000}"/>
    <cellStyle name="Normal 18 4 13 4 2 2" xfId="18981" xr:uid="{00000000-0005-0000-0000-000066640000}"/>
    <cellStyle name="Normal 18 4 13 4 2 2 2" xfId="18982" xr:uid="{00000000-0005-0000-0000-000067640000}"/>
    <cellStyle name="Normal 18 4 13 4 2 2 3" xfId="18983" xr:uid="{00000000-0005-0000-0000-000068640000}"/>
    <cellStyle name="Normal 18 4 13 4 2 2 4" xfId="18984" xr:uid="{00000000-0005-0000-0000-000069640000}"/>
    <cellStyle name="Normal 18 4 13 4 2 2 5" xfId="18985" xr:uid="{00000000-0005-0000-0000-00006A640000}"/>
    <cellStyle name="Normal 18 4 13 4 2 3" xfId="18986" xr:uid="{00000000-0005-0000-0000-00006B640000}"/>
    <cellStyle name="Normal 18 4 13 4 2 4" xfId="18987" xr:uid="{00000000-0005-0000-0000-00006C640000}"/>
    <cellStyle name="Normal 18 4 13 4 2 5" xfId="18988" xr:uid="{00000000-0005-0000-0000-00006D640000}"/>
    <cellStyle name="Normal 18 4 13 4 2 6" xfId="18989" xr:uid="{00000000-0005-0000-0000-00006E640000}"/>
    <cellStyle name="Normal 18 4 13 4 3" xfId="18990" xr:uid="{00000000-0005-0000-0000-00006F640000}"/>
    <cellStyle name="Normal 18 4 13 4 3 2" xfId="18991" xr:uid="{00000000-0005-0000-0000-000070640000}"/>
    <cellStyle name="Normal 18 4 13 4 3 2 2" xfId="18992" xr:uid="{00000000-0005-0000-0000-000071640000}"/>
    <cellStyle name="Normal 18 4 13 4 3 2 3" xfId="18993" xr:uid="{00000000-0005-0000-0000-000072640000}"/>
    <cellStyle name="Normal 18 4 13 4 3 3" xfId="18994" xr:uid="{00000000-0005-0000-0000-000073640000}"/>
    <cellStyle name="Normal 18 4 13 4 3 4" xfId="18995" xr:uid="{00000000-0005-0000-0000-000074640000}"/>
    <cellStyle name="Normal 18 4 13 4 3 5" xfId="18996" xr:uid="{00000000-0005-0000-0000-000075640000}"/>
    <cellStyle name="Normal 18 4 13 4 3 6" xfId="18997" xr:uid="{00000000-0005-0000-0000-000076640000}"/>
    <cellStyle name="Normal 18 4 13 4 4" xfId="18998" xr:uid="{00000000-0005-0000-0000-000077640000}"/>
    <cellStyle name="Normal 18 4 13 4 4 2" xfId="18999" xr:uid="{00000000-0005-0000-0000-000078640000}"/>
    <cellStyle name="Normal 18 4 13 4 4 3" xfId="19000" xr:uid="{00000000-0005-0000-0000-000079640000}"/>
    <cellStyle name="Normal 18 4 13 4 5" xfId="19001" xr:uid="{00000000-0005-0000-0000-00007A640000}"/>
    <cellStyle name="Normal 18 4 13 4 6" xfId="19002" xr:uid="{00000000-0005-0000-0000-00007B640000}"/>
    <cellStyle name="Normal 18 4 13 4 7" xfId="19003" xr:uid="{00000000-0005-0000-0000-00007C640000}"/>
    <cellStyle name="Normal 18 4 13 4 8" xfId="19004" xr:uid="{00000000-0005-0000-0000-00007D640000}"/>
    <cellStyle name="Normal 18 4 13 5" xfId="19005" xr:uid="{00000000-0005-0000-0000-00007E640000}"/>
    <cellStyle name="Normal 18 4 13 5 2" xfId="19006" xr:uid="{00000000-0005-0000-0000-00007F640000}"/>
    <cellStyle name="Normal 18 4 13 5 2 2" xfId="19007" xr:uid="{00000000-0005-0000-0000-000080640000}"/>
    <cellStyle name="Normal 18 4 13 5 2 2 2" xfId="19008" xr:uid="{00000000-0005-0000-0000-000081640000}"/>
    <cellStyle name="Normal 18 4 13 5 2 2 3" xfId="19009" xr:uid="{00000000-0005-0000-0000-000082640000}"/>
    <cellStyle name="Normal 18 4 13 5 2 2 4" xfId="19010" xr:uid="{00000000-0005-0000-0000-000083640000}"/>
    <cellStyle name="Normal 18 4 13 5 2 2 5" xfId="19011" xr:uid="{00000000-0005-0000-0000-000084640000}"/>
    <cellStyle name="Normal 18 4 13 5 2 3" xfId="19012" xr:uid="{00000000-0005-0000-0000-000085640000}"/>
    <cellStyle name="Normal 18 4 13 5 2 4" xfId="19013" xr:uid="{00000000-0005-0000-0000-000086640000}"/>
    <cellStyle name="Normal 18 4 13 5 2 5" xfId="19014" xr:uid="{00000000-0005-0000-0000-000087640000}"/>
    <cellStyle name="Normal 18 4 13 5 2 6" xfId="19015" xr:uid="{00000000-0005-0000-0000-000088640000}"/>
    <cellStyle name="Normal 18 4 13 5 3" xfId="19016" xr:uid="{00000000-0005-0000-0000-000089640000}"/>
    <cellStyle name="Normal 18 4 13 5 3 2" xfId="19017" xr:uid="{00000000-0005-0000-0000-00008A640000}"/>
    <cellStyle name="Normal 18 4 13 5 3 2 2" xfId="19018" xr:uid="{00000000-0005-0000-0000-00008B640000}"/>
    <cellStyle name="Normal 18 4 13 5 3 2 3" xfId="19019" xr:uid="{00000000-0005-0000-0000-00008C640000}"/>
    <cellStyle name="Normal 18 4 13 5 3 3" xfId="19020" xr:uid="{00000000-0005-0000-0000-00008D640000}"/>
    <cellStyle name="Normal 18 4 13 5 3 4" xfId="19021" xr:uid="{00000000-0005-0000-0000-00008E640000}"/>
    <cellStyle name="Normal 18 4 13 5 3 5" xfId="19022" xr:uid="{00000000-0005-0000-0000-00008F640000}"/>
    <cellStyle name="Normal 18 4 13 5 3 6" xfId="19023" xr:uid="{00000000-0005-0000-0000-000090640000}"/>
    <cellStyle name="Normal 18 4 13 5 4" xfId="19024" xr:uid="{00000000-0005-0000-0000-000091640000}"/>
    <cellStyle name="Normal 18 4 13 5 4 2" xfId="19025" xr:uid="{00000000-0005-0000-0000-000092640000}"/>
    <cellStyle name="Normal 18 4 13 5 4 3" xfId="19026" xr:uid="{00000000-0005-0000-0000-000093640000}"/>
    <cellStyle name="Normal 18 4 13 5 5" xfId="19027" xr:uid="{00000000-0005-0000-0000-000094640000}"/>
    <cellStyle name="Normal 18 4 13 5 6" xfId="19028" xr:uid="{00000000-0005-0000-0000-000095640000}"/>
    <cellStyle name="Normal 18 4 13 5 7" xfId="19029" xr:uid="{00000000-0005-0000-0000-000096640000}"/>
    <cellStyle name="Normal 18 4 13 5 8" xfId="19030" xr:uid="{00000000-0005-0000-0000-000097640000}"/>
    <cellStyle name="Normal 18 4 13 6" xfId="19031" xr:uid="{00000000-0005-0000-0000-000098640000}"/>
    <cellStyle name="Normal 18 4 13 7" xfId="19032" xr:uid="{00000000-0005-0000-0000-000099640000}"/>
    <cellStyle name="Normal 18 4 14" xfId="19033" xr:uid="{00000000-0005-0000-0000-00009A640000}"/>
    <cellStyle name="Normal 18 4 14 2" xfId="19034" xr:uid="{00000000-0005-0000-0000-00009B640000}"/>
    <cellStyle name="Normal 18 4 14 2 2" xfId="19035" xr:uid="{00000000-0005-0000-0000-00009C640000}"/>
    <cellStyle name="Normal 18 4 14 2 2 2" xfId="19036" xr:uid="{00000000-0005-0000-0000-00009D640000}"/>
    <cellStyle name="Normal 18 4 14 2 3" xfId="19037" xr:uid="{00000000-0005-0000-0000-00009E640000}"/>
    <cellStyle name="Normal 18 4 14 2 4" xfId="19038" xr:uid="{00000000-0005-0000-0000-00009F640000}"/>
    <cellStyle name="Normal 18 4 14 3" xfId="19039" xr:uid="{00000000-0005-0000-0000-0000A0640000}"/>
    <cellStyle name="Normal 18 4 14 4" xfId="19040" xr:uid="{00000000-0005-0000-0000-0000A1640000}"/>
    <cellStyle name="Normal 18 4 14 4 2" xfId="19041" xr:uid="{00000000-0005-0000-0000-0000A2640000}"/>
    <cellStyle name="Normal 18 4 14 4 2 2" xfId="19042" xr:uid="{00000000-0005-0000-0000-0000A3640000}"/>
    <cellStyle name="Normal 18 4 14 4 2 2 2" xfId="19043" xr:uid="{00000000-0005-0000-0000-0000A4640000}"/>
    <cellStyle name="Normal 18 4 14 4 2 2 3" xfId="19044" xr:uid="{00000000-0005-0000-0000-0000A5640000}"/>
    <cellStyle name="Normal 18 4 14 4 2 2 4" xfId="19045" xr:uid="{00000000-0005-0000-0000-0000A6640000}"/>
    <cellStyle name="Normal 18 4 14 4 2 2 5" xfId="19046" xr:uid="{00000000-0005-0000-0000-0000A7640000}"/>
    <cellStyle name="Normal 18 4 14 4 2 3" xfId="19047" xr:uid="{00000000-0005-0000-0000-0000A8640000}"/>
    <cellStyle name="Normal 18 4 14 4 2 4" xfId="19048" xr:uid="{00000000-0005-0000-0000-0000A9640000}"/>
    <cellStyle name="Normal 18 4 14 4 2 5" xfId="19049" xr:uid="{00000000-0005-0000-0000-0000AA640000}"/>
    <cellStyle name="Normal 18 4 14 4 2 6" xfId="19050" xr:uid="{00000000-0005-0000-0000-0000AB640000}"/>
    <cellStyle name="Normal 18 4 14 4 3" xfId="19051" xr:uid="{00000000-0005-0000-0000-0000AC640000}"/>
    <cellStyle name="Normal 18 4 14 4 3 2" xfId="19052" xr:uid="{00000000-0005-0000-0000-0000AD640000}"/>
    <cellStyle name="Normal 18 4 14 4 3 2 2" xfId="19053" xr:uid="{00000000-0005-0000-0000-0000AE640000}"/>
    <cellStyle name="Normal 18 4 14 4 3 2 3" xfId="19054" xr:uid="{00000000-0005-0000-0000-0000AF640000}"/>
    <cellStyle name="Normal 18 4 14 4 3 3" xfId="19055" xr:uid="{00000000-0005-0000-0000-0000B0640000}"/>
    <cellStyle name="Normal 18 4 14 4 3 4" xfId="19056" xr:uid="{00000000-0005-0000-0000-0000B1640000}"/>
    <cellStyle name="Normal 18 4 14 4 3 5" xfId="19057" xr:uid="{00000000-0005-0000-0000-0000B2640000}"/>
    <cellStyle name="Normal 18 4 14 4 3 6" xfId="19058" xr:uid="{00000000-0005-0000-0000-0000B3640000}"/>
    <cellStyle name="Normal 18 4 14 4 4" xfId="19059" xr:uid="{00000000-0005-0000-0000-0000B4640000}"/>
    <cellStyle name="Normal 18 4 14 4 4 2" xfId="19060" xr:uid="{00000000-0005-0000-0000-0000B5640000}"/>
    <cellStyle name="Normal 18 4 14 4 4 3" xfId="19061" xr:uid="{00000000-0005-0000-0000-0000B6640000}"/>
    <cellStyle name="Normal 18 4 14 4 5" xfId="19062" xr:uid="{00000000-0005-0000-0000-0000B7640000}"/>
    <cellStyle name="Normal 18 4 14 4 6" xfId="19063" xr:uid="{00000000-0005-0000-0000-0000B8640000}"/>
    <cellStyle name="Normal 18 4 14 4 7" xfId="19064" xr:uid="{00000000-0005-0000-0000-0000B9640000}"/>
    <cellStyle name="Normal 18 4 14 4 8" xfId="19065" xr:uid="{00000000-0005-0000-0000-0000BA640000}"/>
    <cellStyle name="Normal 18 4 14 5" xfId="19066" xr:uid="{00000000-0005-0000-0000-0000BB640000}"/>
    <cellStyle name="Normal 18 4 14 5 2" xfId="19067" xr:uid="{00000000-0005-0000-0000-0000BC640000}"/>
    <cellStyle name="Normal 18 4 14 5 2 2" xfId="19068" xr:uid="{00000000-0005-0000-0000-0000BD640000}"/>
    <cellStyle name="Normal 18 4 14 5 2 2 2" xfId="19069" xr:uid="{00000000-0005-0000-0000-0000BE640000}"/>
    <cellStyle name="Normal 18 4 14 5 2 2 3" xfId="19070" xr:uid="{00000000-0005-0000-0000-0000BF640000}"/>
    <cellStyle name="Normal 18 4 14 5 2 2 4" xfId="19071" xr:uid="{00000000-0005-0000-0000-0000C0640000}"/>
    <cellStyle name="Normal 18 4 14 5 2 2 5" xfId="19072" xr:uid="{00000000-0005-0000-0000-0000C1640000}"/>
    <cellStyle name="Normal 18 4 14 5 2 3" xfId="19073" xr:uid="{00000000-0005-0000-0000-0000C2640000}"/>
    <cellStyle name="Normal 18 4 14 5 2 4" xfId="19074" xr:uid="{00000000-0005-0000-0000-0000C3640000}"/>
    <cellStyle name="Normal 18 4 14 5 2 5" xfId="19075" xr:uid="{00000000-0005-0000-0000-0000C4640000}"/>
    <cellStyle name="Normal 18 4 14 5 2 6" xfId="19076" xr:uid="{00000000-0005-0000-0000-0000C5640000}"/>
    <cellStyle name="Normal 18 4 14 5 3" xfId="19077" xr:uid="{00000000-0005-0000-0000-0000C6640000}"/>
    <cellStyle name="Normal 18 4 14 5 3 2" xfId="19078" xr:uid="{00000000-0005-0000-0000-0000C7640000}"/>
    <cellStyle name="Normal 18 4 14 5 3 2 2" xfId="19079" xr:uid="{00000000-0005-0000-0000-0000C8640000}"/>
    <cellStyle name="Normal 18 4 14 5 3 2 3" xfId="19080" xr:uid="{00000000-0005-0000-0000-0000C9640000}"/>
    <cellStyle name="Normal 18 4 14 5 3 3" xfId="19081" xr:uid="{00000000-0005-0000-0000-0000CA640000}"/>
    <cellStyle name="Normal 18 4 14 5 3 4" xfId="19082" xr:uid="{00000000-0005-0000-0000-0000CB640000}"/>
    <cellStyle name="Normal 18 4 14 5 3 5" xfId="19083" xr:uid="{00000000-0005-0000-0000-0000CC640000}"/>
    <cellStyle name="Normal 18 4 14 5 3 6" xfId="19084" xr:uid="{00000000-0005-0000-0000-0000CD640000}"/>
    <cellStyle name="Normal 18 4 14 5 4" xfId="19085" xr:uid="{00000000-0005-0000-0000-0000CE640000}"/>
    <cellStyle name="Normal 18 4 14 5 4 2" xfId="19086" xr:uid="{00000000-0005-0000-0000-0000CF640000}"/>
    <cellStyle name="Normal 18 4 14 5 4 3" xfId="19087" xr:uid="{00000000-0005-0000-0000-0000D0640000}"/>
    <cellStyle name="Normal 18 4 14 5 5" xfId="19088" xr:uid="{00000000-0005-0000-0000-0000D1640000}"/>
    <cellStyle name="Normal 18 4 14 5 6" xfId="19089" xr:uid="{00000000-0005-0000-0000-0000D2640000}"/>
    <cellStyle name="Normal 18 4 14 5 7" xfId="19090" xr:uid="{00000000-0005-0000-0000-0000D3640000}"/>
    <cellStyle name="Normal 18 4 14 5 8" xfId="19091" xr:uid="{00000000-0005-0000-0000-0000D4640000}"/>
    <cellStyle name="Normal 18 4 14 6" xfId="19092" xr:uid="{00000000-0005-0000-0000-0000D5640000}"/>
    <cellStyle name="Normal 18 4 14 7" xfId="19093" xr:uid="{00000000-0005-0000-0000-0000D6640000}"/>
    <cellStyle name="Normal 18 4 15" xfId="19094" xr:uid="{00000000-0005-0000-0000-0000D7640000}"/>
    <cellStyle name="Normal 18 4 15 2" xfId="19095" xr:uid="{00000000-0005-0000-0000-0000D8640000}"/>
    <cellStyle name="Normal 18 4 15 2 2" xfId="19096" xr:uid="{00000000-0005-0000-0000-0000D9640000}"/>
    <cellStyle name="Normal 18 4 15 2 2 2" xfId="19097" xr:uid="{00000000-0005-0000-0000-0000DA640000}"/>
    <cellStyle name="Normal 18 4 15 2 3" xfId="19098" xr:uid="{00000000-0005-0000-0000-0000DB640000}"/>
    <cellStyle name="Normal 18 4 15 2 4" xfId="19099" xr:uid="{00000000-0005-0000-0000-0000DC640000}"/>
    <cellStyle name="Normal 18 4 15 3" xfId="19100" xr:uid="{00000000-0005-0000-0000-0000DD640000}"/>
    <cellStyle name="Normal 18 4 15 4" xfId="19101" xr:uid="{00000000-0005-0000-0000-0000DE640000}"/>
    <cellStyle name="Normal 18 4 15 4 2" xfId="19102" xr:uid="{00000000-0005-0000-0000-0000DF640000}"/>
    <cellStyle name="Normal 18 4 15 4 2 2" xfId="19103" xr:uid="{00000000-0005-0000-0000-0000E0640000}"/>
    <cellStyle name="Normal 18 4 15 4 2 2 2" xfId="19104" xr:uid="{00000000-0005-0000-0000-0000E1640000}"/>
    <cellStyle name="Normal 18 4 15 4 2 2 3" xfId="19105" xr:uid="{00000000-0005-0000-0000-0000E2640000}"/>
    <cellStyle name="Normal 18 4 15 4 2 2 4" xfId="19106" xr:uid="{00000000-0005-0000-0000-0000E3640000}"/>
    <cellStyle name="Normal 18 4 15 4 2 2 5" xfId="19107" xr:uid="{00000000-0005-0000-0000-0000E4640000}"/>
    <cellStyle name="Normal 18 4 15 4 2 3" xfId="19108" xr:uid="{00000000-0005-0000-0000-0000E5640000}"/>
    <cellStyle name="Normal 18 4 15 4 2 4" xfId="19109" xr:uid="{00000000-0005-0000-0000-0000E6640000}"/>
    <cellStyle name="Normal 18 4 15 4 2 5" xfId="19110" xr:uid="{00000000-0005-0000-0000-0000E7640000}"/>
    <cellStyle name="Normal 18 4 15 4 2 6" xfId="19111" xr:uid="{00000000-0005-0000-0000-0000E8640000}"/>
    <cellStyle name="Normal 18 4 15 4 3" xfId="19112" xr:uid="{00000000-0005-0000-0000-0000E9640000}"/>
    <cellStyle name="Normal 18 4 15 4 3 2" xfId="19113" xr:uid="{00000000-0005-0000-0000-0000EA640000}"/>
    <cellStyle name="Normal 18 4 15 4 3 2 2" xfId="19114" xr:uid="{00000000-0005-0000-0000-0000EB640000}"/>
    <cellStyle name="Normal 18 4 15 4 3 2 3" xfId="19115" xr:uid="{00000000-0005-0000-0000-0000EC640000}"/>
    <cellStyle name="Normal 18 4 15 4 3 3" xfId="19116" xr:uid="{00000000-0005-0000-0000-0000ED640000}"/>
    <cellStyle name="Normal 18 4 15 4 3 4" xfId="19117" xr:uid="{00000000-0005-0000-0000-0000EE640000}"/>
    <cellStyle name="Normal 18 4 15 4 3 5" xfId="19118" xr:uid="{00000000-0005-0000-0000-0000EF640000}"/>
    <cellStyle name="Normal 18 4 15 4 3 6" xfId="19119" xr:uid="{00000000-0005-0000-0000-0000F0640000}"/>
    <cellStyle name="Normal 18 4 15 4 4" xfId="19120" xr:uid="{00000000-0005-0000-0000-0000F1640000}"/>
    <cellStyle name="Normal 18 4 15 4 4 2" xfId="19121" xr:uid="{00000000-0005-0000-0000-0000F2640000}"/>
    <cellStyle name="Normal 18 4 15 4 4 3" xfId="19122" xr:uid="{00000000-0005-0000-0000-0000F3640000}"/>
    <cellStyle name="Normal 18 4 15 4 5" xfId="19123" xr:uid="{00000000-0005-0000-0000-0000F4640000}"/>
    <cellStyle name="Normal 18 4 15 4 6" xfId="19124" xr:uid="{00000000-0005-0000-0000-0000F5640000}"/>
    <cellStyle name="Normal 18 4 15 4 7" xfId="19125" xr:uid="{00000000-0005-0000-0000-0000F6640000}"/>
    <cellStyle name="Normal 18 4 15 4 8" xfId="19126" xr:uid="{00000000-0005-0000-0000-0000F7640000}"/>
    <cellStyle name="Normal 18 4 15 5" xfId="19127" xr:uid="{00000000-0005-0000-0000-0000F8640000}"/>
    <cellStyle name="Normal 18 4 15 5 2" xfId="19128" xr:uid="{00000000-0005-0000-0000-0000F9640000}"/>
    <cellStyle name="Normal 18 4 15 5 2 2" xfId="19129" xr:uid="{00000000-0005-0000-0000-0000FA640000}"/>
    <cellStyle name="Normal 18 4 15 5 2 2 2" xfId="19130" xr:uid="{00000000-0005-0000-0000-0000FB640000}"/>
    <cellStyle name="Normal 18 4 15 5 2 2 3" xfId="19131" xr:uid="{00000000-0005-0000-0000-0000FC640000}"/>
    <cellStyle name="Normal 18 4 15 5 2 2 4" xfId="19132" xr:uid="{00000000-0005-0000-0000-0000FD640000}"/>
    <cellStyle name="Normal 18 4 15 5 2 2 5" xfId="19133" xr:uid="{00000000-0005-0000-0000-0000FE640000}"/>
    <cellStyle name="Normal 18 4 15 5 2 3" xfId="19134" xr:uid="{00000000-0005-0000-0000-0000FF640000}"/>
    <cellStyle name="Normal 18 4 15 5 2 4" xfId="19135" xr:uid="{00000000-0005-0000-0000-000000650000}"/>
    <cellStyle name="Normal 18 4 15 5 2 5" xfId="19136" xr:uid="{00000000-0005-0000-0000-000001650000}"/>
    <cellStyle name="Normal 18 4 15 5 2 6" xfId="19137" xr:uid="{00000000-0005-0000-0000-000002650000}"/>
    <cellStyle name="Normal 18 4 15 5 3" xfId="19138" xr:uid="{00000000-0005-0000-0000-000003650000}"/>
    <cellStyle name="Normal 18 4 15 5 3 2" xfId="19139" xr:uid="{00000000-0005-0000-0000-000004650000}"/>
    <cellStyle name="Normal 18 4 15 5 3 2 2" xfId="19140" xr:uid="{00000000-0005-0000-0000-000005650000}"/>
    <cellStyle name="Normal 18 4 15 5 3 2 3" xfId="19141" xr:uid="{00000000-0005-0000-0000-000006650000}"/>
    <cellStyle name="Normal 18 4 15 5 3 3" xfId="19142" xr:uid="{00000000-0005-0000-0000-000007650000}"/>
    <cellStyle name="Normal 18 4 15 5 3 4" xfId="19143" xr:uid="{00000000-0005-0000-0000-000008650000}"/>
    <cellStyle name="Normal 18 4 15 5 3 5" xfId="19144" xr:uid="{00000000-0005-0000-0000-000009650000}"/>
    <cellStyle name="Normal 18 4 15 5 3 6" xfId="19145" xr:uid="{00000000-0005-0000-0000-00000A650000}"/>
    <cellStyle name="Normal 18 4 15 5 4" xfId="19146" xr:uid="{00000000-0005-0000-0000-00000B650000}"/>
    <cellStyle name="Normal 18 4 15 5 4 2" xfId="19147" xr:uid="{00000000-0005-0000-0000-00000C650000}"/>
    <cellStyle name="Normal 18 4 15 5 4 3" xfId="19148" xr:uid="{00000000-0005-0000-0000-00000D650000}"/>
    <cellStyle name="Normal 18 4 15 5 5" xfId="19149" xr:uid="{00000000-0005-0000-0000-00000E650000}"/>
    <cellStyle name="Normal 18 4 15 5 6" xfId="19150" xr:uid="{00000000-0005-0000-0000-00000F650000}"/>
    <cellStyle name="Normal 18 4 15 5 7" xfId="19151" xr:uid="{00000000-0005-0000-0000-000010650000}"/>
    <cellStyle name="Normal 18 4 15 5 8" xfId="19152" xr:uid="{00000000-0005-0000-0000-000011650000}"/>
    <cellStyle name="Normal 18 4 15 6" xfId="19153" xr:uid="{00000000-0005-0000-0000-000012650000}"/>
    <cellStyle name="Normal 18 4 15 7" xfId="19154" xr:uid="{00000000-0005-0000-0000-000013650000}"/>
    <cellStyle name="Normal 18 4 16" xfId="19155" xr:uid="{00000000-0005-0000-0000-000014650000}"/>
    <cellStyle name="Normal 18 4 16 2" xfId="19156" xr:uid="{00000000-0005-0000-0000-000015650000}"/>
    <cellStyle name="Normal 18 4 16 2 2" xfId="19157" xr:uid="{00000000-0005-0000-0000-000016650000}"/>
    <cellStyle name="Normal 18 4 16 2 2 2" xfId="19158" xr:uid="{00000000-0005-0000-0000-000017650000}"/>
    <cellStyle name="Normal 18 4 16 2 3" xfId="19159" xr:uid="{00000000-0005-0000-0000-000018650000}"/>
    <cellStyle name="Normal 18 4 16 2 4" xfId="19160" xr:uid="{00000000-0005-0000-0000-000019650000}"/>
    <cellStyle name="Normal 18 4 16 3" xfId="19161" xr:uid="{00000000-0005-0000-0000-00001A650000}"/>
    <cellStyle name="Normal 18 4 16 4" xfId="19162" xr:uid="{00000000-0005-0000-0000-00001B650000}"/>
    <cellStyle name="Normal 18 4 16 4 2" xfId="19163" xr:uid="{00000000-0005-0000-0000-00001C650000}"/>
    <cellStyle name="Normal 18 4 16 4 2 2" xfId="19164" xr:uid="{00000000-0005-0000-0000-00001D650000}"/>
    <cellStyle name="Normal 18 4 16 4 2 2 2" xfId="19165" xr:uid="{00000000-0005-0000-0000-00001E650000}"/>
    <cellStyle name="Normal 18 4 16 4 2 2 3" xfId="19166" xr:uid="{00000000-0005-0000-0000-00001F650000}"/>
    <cellStyle name="Normal 18 4 16 4 2 2 4" xfId="19167" xr:uid="{00000000-0005-0000-0000-000020650000}"/>
    <cellStyle name="Normal 18 4 16 4 2 2 5" xfId="19168" xr:uid="{00000000-0005-0000-0000-000021650000}"/>
    <cellStyle name="Normal 18 4 16 4 2 3" xfId="19169" xr:uid="{00000000-0005-0000-0000-000022650000}"/>
    <cellStyle name="Normal 18 4 16 4 2 4" xfId="19170" xr:uid="{00000000-0005-0000-0000-000023650000}"/>
    <cellStyle name="Normal 18 4 16 4 2 5" xfId="19171" xr:uid="{00000000-0005-0000-0000-000024650000}"/>
    <cellStyle name="Normal 18 4 16 4 2 6" xfId="19172" xr:uid="{00000000-0005-0000-0000-000025650000}"/>
    <cellStyle name="Normal 18 4 16 4 3" xfId="19173" xr:uid="{00000000-0005-0000-0000-000026650000}"/>
    <cellStyle name="Normal 18 4 16 4 3 2" xfId="19174" xr:uid="{00000000-0005-0000-0000-000027650000}"/>
    <cellStyle name="Normal 18 4 16 4 3 2 2" xfId="19175" xr:uid="{00000000-0005-0000-0000-000028650000}"/>
    <cellStyle name="Normal 18 4 16 4 3 2 3" xfId="19176" xr:uid="{00000000-0005-0000-0000-000029650000}"/>
    <cellStyle name="Normal 18 4 16 4 3 3" xfId="19177" xr:uid="{00000000-0005-0000-0000-00002A650000}"/>
    <cellStyle name="Normal 18 4 16 4 3 4" xfId="19178" xr:uid="{00000000-0005-0000-0000-00002B650000}"/>
    <cellStyle name="Normal 18 4 16 4 3 5" xfId="19179" xr:uid="{00000000-0005-0000-0000-00002C650000}"/>
    <cellStyle name="Normal 18 4 16 4 3 6" xfId="19180" xr:uid="{00000000-0005-0000-0000-00002D650000}"/>
    <cellStyle name="Normal 18 4 16 4 4" xfId="19181" xr:uid="{00000000-0005-0000-0000-00002E650000}"/>
    <cellStyle name="Normal 18 4 16 4 4 2" xfId="19182" xr:uid="{00000000-0005-0000-0000-00002F650000}"/>
    <cellStyle name="Normal 18 4 16 4 4 3" xfId="19183" xr:uid="{00000000-0005-0000-0000-000030650000}"/>
    <cellStyle name="Normal 18 4 16 4 5" xfId="19184" xr:uid="{00000000-0005-0000-0000-000031650000}"/>
    <cellStyle name="Normal 18 4 16 4 6" xfId="19185" xr:uid="{00000000-0005-0000-0000-000032650000}"/>
    <cellStyle name="Normal 18 4 16 4 7" xfId="19186" xr:uid="{00000000-0005-0000-0000-000033650000}"/>
    <cellStyle name="Normal 18 4 16 4 8" xfId="19187" xr:uid="{00000000-0005-0000-0000-000034650000}"/>
    <cellStyle name="Normal 18 4 16 5" xfId="19188" xr:uid="{00000000-0005-0000-0000-000035650000}"/>
    <cellStyle name="Normal 18 4 16 5 2" xfId="19189" xr:uid="{00000000-0005-0000-0000-000036650000}"/>
    <cellStyle name="Normal 18 4 16 5 2 2" xfId="19190" xr:uid="{00000000-0005-0000-0000-000037650000}"/>
    <cellStyle name="Normal 18 4 16 5 2 2 2" xfId="19191" xr:uid="{00000000-0005-0000-0000-000038650000}"/>
    <cellStyle name="Normal 18 4 16 5 2 2 3" xfId="19192" xr:uid="{00000000-0005-0000-0000-000039650000}"/>
    <cellStyle name="Normal 18 4 16 5 2 2 4" xfId="19193" xr:uid="{00000000-0005-0000-0000-00003A650000}"/>
    <cellStyle name="Normal 18 4 16 5 2 2 5" xfId="19194" xr:uid="{00000000-0005-0000-0000-00003B650000}"/>
    <cellStyle name="Normal 18 4 16 5 2 3" xfId="19195" xr:uid="{00000000-0005-0000-0000-00003C650000}"/>
    <cellStyle name="Normal 18 4 16 5 2 4" xfId="19196" xr:uid="{00000000-0005-0000-0000-00003D650000}"/>
    <cellStyle name="Normal 18 4 16 5 2 5" xfId="19197" xr:uid="{00000000-0005-0000-0000-00003E650000}"/>
    <cellStyle name="Normal 18 4 16 5 2 6" xfId="19198" xr:uid="{00000000-0005-0000-0000-00003F650000}"/>
    <cellStyle name="Normal 18 4 16 5 3" xfId="19199" xr:uid="{00000000-0005-0000-0000-000040650000}"/>
    <cellStyle name="Normal 18 4 16 5 3 2" xfId="19200" xr:uid="{00000000-0005-0000-0000-000041650000}"/>
    <cellStyle name="Normal 18 4 16 5 3 2 2" xfId="19201" xr:uid="{00000000-0005-0000-0000-000042650000}"/>
    <cellStyle name="Normal 18 4 16 5 3 2 3" xfId="19202" xr:uid="{00000000-0005-0000-0000-000043650000}"/>
    <cellStyle name="Normal 18 4 16 5 3 3" xfId="19203" xr:uid="{00000000-0005-0000-0000-000044650000}"/>
    <cellStyle name="Normal 18 4 16 5 3 4" xfId="19204" xr:uid="{00000000-0005-0000-0000-000045650000}"/>
    <cellStyle name="Normal 18 4 16 5 3 5" xfId="19205" xr:uid="{00000000-0005-0000-0000-000046650000}"/>
    <cellStyle name="Normal 18 4 16 5 3 6" xfId="19206" xr:uid="{00000000-0005-0000-0000-000047650000}"/>
    <cellStyle name="Normal 18 4 16 5 4" xfId="19207" xr:uid="{00000000-0005-0000-0000-000048650000}"/>
    <cellStyle name="Normal 18 4 16 5 4 2" xfId="19208" xr:uid="{00000000-0005-0000-0000-000049650000}"/>
    <cellStyle name="Normal 18 4 16 5 4 3" xfId="19209" xr:uid="{00000000-0005-0000-0000-00004A650000}"/>
    <cellStyle name="Normal 18 4 16 5 5" xfId="19210" xr:uid="{00000000-0005-0000-0000-00004B650000}"/>
    <cellStyle name="Normal 18 4 16 5 6" xfId="19211" xr:uid="{00000000-0005-0000-0000-00004C650000}"/>
    <cellStyle name="Normal 18 4 16 5 7" xfId="19212" xr:uid="{00000000-0005-0000-0000-00004D650000}"/>
    <cellStyle name="Normal 18 4 16 5 8" xfId="19213" xr:uid="{00000000-0005-0000-0000-00004E650000}"/>
    <cellStyle name="Normal 18 4 16 6" xfId="19214" xr:uid="{00000000-0005-0000-0000-00004F650000}"/>
    <cellStyle name="Normal 18 4 16 7" xfId="19215" xr:uid="{00000000-0005-0000-0000-000050650000}"/>
    <cellStyle name="Normal 18 4 17" xfId="19216" xr:uid="{00000000-0005-0000-0000-000051650000}"/>
    <cellStyle name="Normal 18 4 17 2" xfId="19217" xr:uid="{00000000-0005-0000-0000-000052650000}"/>
    <cellStyle name="Normal 18 4 17 2 2" xfId="19218" xr:uid="{00000000-0005-0000-0000-000053650000}"/>
    <cellStyle name="Normal 18 4 17 2 2 2" xfId="19219" xr:uid="{00000000-0005-0000-0000-000054650000}"/>
    <cellStyle name="Normal 18 4 17 2 3" xfId="19220" xr:uid="{00000000-0005-0000-0000-000055650000}"/>
    <cellStyle name="Normal 18 4 17 2 4" xfId="19221" xr:uid="{00000000-0005-0000-0000-000056650000}"/>
    <cellStyle name="Normal 18 4 17 3" xfId="19222" xr:uid="{00000000-0005-0000-0000-000057650000}"/>
    <cellStyle name="Normal 18 4 17 4" xfId="19223" xr:uid="{00000000-0005-0000-0000-000058650000}"/>
    <cellStyle name="Normal 18 4 17 4 2" xfId="19224" xr:uid="{00000000-0005-0000-0000-000059650000}"/>
    <cellStyle name="Normal 18 4 17 4 2 2" xfId="19225" xr:uid="{00000000-0005-0000-0000-00005A650000}"/>
    <cellStyle name="Normal 18 4 17 4 2 2 2" xfId="19226" xr:uid="{00000000-0005-0000-0000-00005B650000}"/>
    <cellStyle name="Normal 18 4 17 4 2 2 3" xfId="19227" xr:uid="{00000000-0005-0000-0000-00005C650000}"/>
    <cellStyle name="Normal 18 4 17 4 2 2 4" xfId="19228" xr:uid="{00000000-0005-0000-0000-00005D650000}"/>
    <cellStyle name="Normal 18 4 17 4 2 2 5" xfId="19229" xr:uid="{00000000-0005-0000-0000-00005E650000}"/>
    <cellStyle name="Normal 18 4 17 4 2 3" xfId="19230" xr:uid="{00000000-0005-0000-0000-00005F650000}"/>
    <cellStyle name="Normal 18 4 17 4 2 4" xfId="19231" xr:uid="{00000000-0005-0000-0000-000060650000}"/>
    <cellStyle name="Normal 18 4 17 4 2 5" xfId="19232" xr:uid="{00000000-0005-0000-0000-000061650000}"/>
    <cellStyle name="Normal 18 4 17 4 2 6" xfId="19233" xr:uid="{00000000-0005-0000-0000-000062650000}"/>
    <cellStyle name="Normal 18 4 17 4 3" xfId="19234" xr:uid="{00000000-0005-0000-0000-000063650000}"/>
    <cellStyle name="Normal 18 4 17 4 3 2" xfId="19235" xr:uid="{00000000-0005-0000-0000-000064650000}"/>
    <cellStyle name="Normal 18 4 17 4 3 2 2" xfId="19236" xr:uid="{00000000-0005-0000-0000-000065650000}"/>
    <cellStyle name="Normal 18 4 17 4 3 2 3" xfId="19237" xr:uid="{00000000-0005-0000-0000-000066650000}"/>
    <cellStyle name="Normal 18 4 17 4 3 3" xfId="19238" xr:uid="{00000000-0005-0000-0000-000067650000}"/>
    <cellStyle name="Normal 18 4 17 4 3 4" xfId="19239" xr:uid="{00000000-0005-0000-0000-000068650000}"/>
    <cellStyle name="Normal 18 4 17 4 3 5" xfId="19240" xr:uid="{00000000-0005-0000-0000-000069650000}"/>
    <cellStyle name="Normal 18 4 17 4 3 6" xfId="19241" xr:uid="{00000000-0005-0000-0000-00006A650000}"/>
    <cellStyle name="Normal 18 4 17 4 4" xfId="19242" xr:uid="{00000000-0005-0000-0000-00006B650000}"/>
    <cellStyle name="Normal 18 4 17 4 4 2" xfId="19243" xr:uid="{00000000-0005-0000-0000-00006C650000}"/>
    <cellStyle name="Normal 18 4 17 4 4 3" xfId="19244" xr:uid="{00000000-0005-0000-0000-00006D650000}"/>
    <cellStyle name="Normal 18 4 17 4 5" xfId="19245" xr:uid="{00000000-0005-0000-0000-00006E650000}"/>
    <cellStyle name="Normal 18 4 17 4 6" xfId="19246" xr:uid="{00000000-0005-0000-0000-00006F650000}"/>
    <cellStyle name="Normal 18 4 17 4 7" xfId="19247" xr:uid="{00000000-0005-0000-0000-000070650000}"/>
    <cellStyle name="Normal 18 4 17 4 8" xfId="19248" xr:uid="{00000000-0005-0000-0000-000071650000}"/>
    <cellStyle name="Normal 18 4 17 5" xfId="19249" xr:uid="{00000000-0005-0000-0000-000072650000}"/>
    <cellStyle name="Normal 18 4 17 5 2" xfId="19250" xr:uid="{00000000-0005-0000-0000-000073650000}"/>
    <cellStyle name="Normal 18 4 17 5 2 2" xfId="19251" xr:uid="{00000000-0005-0000-0000-000074650000}"/>
    <cellStyle name="Normal 18 4 17 5 2 2 2" xfId="19252" xr:uid="{00000000-0005-0000-0000-000075650000}"/>
    <cellStyle name="Normal 18 4 17 5 2 2 3" xfId="19253" xr:uid="{00000000-0005-0000-0000-000076650000}"/>
    <cellStyle name="Normal 18 4 17 5 2 2 4" xfId="19254" xr:uid="{00000000-0005-0000-0000-000077650000}"/>
    <cellStyle name="Normal 18 4 17 5 2 2 5" xfId="19255" xr:uid="{00000000-0005-0000-0000-000078650000}"/>
    <cellStyle name="Normal 18 4 17 5 2 3" xfId="19256" xr:uid="{00000000-0005-0000-0000-000079650000}"/>
    <cellStyle name="Normal 18 4 17 5 2 4" xfId="19257" xr:uid="{00000000-0005-0000-0000-00007A650000}"/>
    <cellStyle name="Normal 18 4 17 5 2 5" xfId="19258" xr:uid="{00000000-0005-0000-0000-00007B650000}"/>
    <cellStyle name="Normal 18 4 17 5 2 6" xfId="19259" xr:uid="{00000000-0005-0000-0000-00007C650000}"/>
    <cellStyle name="Normal 18 4 17 5 3" xfId="19260" xr:uid="{00000000-0005-0000-0000-00007D650000}"/>
    <cellStyle name="Normal 18 4 17 5 3 2" xfId="19261" xr:uid="{00000000-0005-0000-0000-00007E650000}"/>
    <cellStyle name="Normal 18 4 17 5 3 2 2" xfId="19262" xr:uid="{00000000-0005-0000-0000-00007F650000}"/>
    <cellStyle name="Normal 18 4 17 5 3 2 3" xfId="19263" xr:uid="{00000000-0005-0000-0000-000080650000}"/>
    <cellStyle name="Normal 18 4 17 5 3 3" xfId="19264" xr:uid="{00000000-0005-0000-0000-000081650000}"/>
    <cellStyle name="Normal 18 4 17 5 3 4" xfId="19265" xr:uid="{00000000-0005-0000-0000-000082650000}"/>
    <cellStyle name="Normal 18 4 17 5 3 5" xfId="19266" xr:uid="{00000000-0005-0000-0000-000083650000}"/>
    <cellStyle name="Normal 18 4 17 5 3 6" xfId="19267" xr:uid="{00000000-0005-0000-0000-000084650000}"/>
    <cellStyle name="Normal 18 4 17 5 4" xfId="19268" xr:uid="{00000000-0005-0000-0000-000085650000}"/>
    <cellStyle name="Normal 18 4 17 5 4 2" xfId="19269" xr:uid="{00000000-0005-0000-0000-000086650000}"/>
    <cellStyle name="Normal 18 4 17 5 4 3" xfId="19270" xr:uid="{00000000-0005-0000-0000-000087650000}"/>
    <cellStyle name="Normal 18 4 17 5 5" xfId="19271" xr:uid="{00000000-0005-0000-0000-000088650000}"/>
    <cellStyle name="Normal 18 4 17 5 6" xfId="19272" xr:uid="{00000000-0005-0000-0000-000089650000}"/>
    <cellStyle name="Normal 18 4 17 5 7" xfId="19273" xr:uid="{00000000-0005-0000-0000-00008A650000}"/>
    <cellStyle name="Normal 18 4 17 5 8" xfId="19274" xr:uid="{00000000-0005-0000-0000-00008B650000}"/>
    <cellStyle name="Normal 18 4 17 6" xfId="19275" xr:uid="{00000000-0005-0000-0000-00008C650000}"/>
    <cellStyle name="Normal 18 4 17 7" xfId="19276" xr:uid="{00000000-0005-0000-0000-00008D650000}"/>
    <cellStyle name="Normal 18 4 2" xfId="19277" xr:uid="{00000000-0005-0000-0000-00008E650000}"/>
    <cellStyle name="Normal 18 4 2 2" xfId="19278" xr:uid="{00000000-0005-0000-0000-00008F650000}"/>
    <cellStyle name="Normal 18 4 2 2 2" xfId="19279" xr:uid="{00000000-0005-0000-0000-000090650000}"/>
    <cellStyle name="Normal 18 4 2 2 2 2" xfId="19280" xr:uid="{00000000-0005-0000-0000-000091650000}"/>
    <cellStyle name="Normal 18 4 2 2 3" xfId="19281" xr:uid="{00000000-0005-0000-0000-000092650000}"/>
    <cellStyle name="Normal 18 4 2 2 4" xfId="19282" xr:uid="{00000000-0005-0000-0000-000093650000}"/>
    <cellStyle name="Normal 18 4 2 3" xfId="19283" xr:uid="{00000000-0005-0000-0000-000094650000}"/>
    <cellStyle name="Normal 18 4 2 4" xfId="19284" xr:uid="{00000000-0005-0000-0000-000095650000}"/>
    <cellStyle name="Normal 18 4 2 4 2" xfId="19285" xr:uid="{00000000-0005-0000-0000-000096650000}"/>
    <cellStyle name="Normal 18 4 2 4 2 2" xfId="19286" xr:uid="{00000000-0005-0000-0000-000097650000}"/>
    <cellStyle name="Normal 18 4 2 4 2 2 2" xfId="19287" xr:uid="{00000000-0005-0000-0000-000098650000}"/>
    <cellStyle name="Normal 18 4 2 4 2 2 3" xfId="19288" xr:uid="{00000000-0005-0000-0000-000099650000}"/>
    <cellStyle name="Normal 18 4 2 4 2 2 4" xfId="19289" xr:uid="{00000000-0005-0000-0000-00009A650000}"/>
    <cellStyle name="Normal 18 4 2 4 2 2 5" xfId="19290" xr:uid="{00000000-0005-0000-0000-00009B650000}"/>
    <cellStyle name="Normal 18 4 2 4 2 3" xfId="19291" xr:uid="{00000000-0005-0000-0000-00009C650000}"/>
    <cellStyle name="Normal 18 4 2 4 2 4" xfId="19292" xr:uid="{00000000-0005-0000-0000-00009D650000}"/>
    <cellStyle name="Normal 18 4 2 4 2 5" xfId="19293" xr:uid="{00000000-0005-0000-0000-00009E650000}"/>
    <cellStyle name="Normal 18 4 2 4 2 6" xfId="19294" xr:uid="{00000000-0005-0000-0000-00009F650000}"/>
    <cellStyle name="Normal 18 4 2 4 3" xfId="19295" xr:uid="{00000000-0005-0000-0000-0000A0650000}"/>
    <cellStyle name="Normal 18 4 2 4 3 2" xfId="19296" xr:uid="{00000000-0005-0000-0000-0000A1650000}"/>
    <cellStyle name="Normal 18 4 2 4 3 2 2" xfId="19297" xr:uid="{00000000-0005-0000-0000-0000A2650000}"/>
    <cellStyle name="Normal 18 4 2 4 3 2 3" xfId="19298" xr:uid="{00000000-0005-0000-0000-0000A3650000}"/>
    <cellStyle name="Normal 18 4 2 4 3 3" xfId="19299" xr:uid="{00000000-0005-0000-0000-0000A4650000}"/>
    <cellStyle name="Normal 18 4 2 4 3 4" xfId="19300" xr:uid="{00000000-0005-0000-0000-0000A5650000}"/>
    <cellStyle name="Normal 18 4 2 4 3 5" xfId="19301" xr:uid="{00000000-0005-0000-0000-0000A6650000}"/>
    <cellStyle name="Normal 18 4 2 4 3 6" xfId="19302" xr:uid="{00000000-0005-0000-0000-0000A7650000}"/>
    <cellStyle name="Normal 18 4 2 4 4" xfId="19303" xr:uid="{00000000-0005-0000-0000-0000A8650000}"/>
    <cellStyle name="Normal 18 4 2 4 4 2" xfId="19304" xr:uid="{00000000-0005-0000-0000-0000A9650000}"/>
    <cellStyle name="Normal 18 4 2 4 4 3" xfId="19305" xr:uid="{00000000-0005-0000-0000-0000AA650000}"/>
    <cellStyle name="Normal 18 4 2 4 5" xfId="19306" xr:uid="{00000000-0005-0000-0000-0000AB650000}"/>
    <cellStyle name="Normal 18 4 2 4 6" xfId="19307" xr:uid="{00000000-0005-0000-0000-0000AC650000}"/>
    <cellStyle name="Normal 18 4 2 4 7" xfId="19308" xr:uid="{00000000-0005-0000-0000-0000AD650000}"/>
    <cellStyle name="Normal 18 4 2 4 8" xfId="19309" xr:uid="{00000000-0005-0000-0000-0000AE650000}"/>
    <cellStyle name="Normal 18 4 2 5" xfId="19310" xr:uid="{00000000-0005-0000-0000-0000AF650000}"/>
    <cellStyle name="Normal 18 4 2 5 2" xfId="19311" xr:uid="{00000000-0005-0000-0000-0000B0650000}"/>
    <cellStyle name="Normal 18 4 2 5 2 2" xfId="19312" xr:uid="{00000000-0005-0000-0000-0000B1650000}"/>
    <cellStyle name="Normal 18 4 2 5 2 2 2" xfId="19313" xr:uid="{00000000-0005-0000-0000-0000B2650000}"/>
    <cellStyle name="Normal 18 4 2 5 2 2 3" xfId="19314" xr:uid="{00000000-0005-0000-0000-0000B3650000}"/>
    <cellStyle name="Normal 18 4 2 5 2 2 4" xfId="19315" xr:uid="{00000000-0005-0000-0000-0000B4650000}"/>
    <cellStyle name="Normal 18 4 2 5 2 2 5" xfId="19316" xr:uid="{00000000-0005-0000-0000-0000B5650000}"/>
    <cellStyle name="Normal 18 4 2 5 2 3" xfId="19317" xr:uid="{00000000-0005-0000-0000-0000B6650000}"/>
    <cellStyle name="Normal 18 4 2 5 2 4" xfId="19318" xr:uid="{00000000-0005-0000-0000-0000B7650000}"/>
    <cellStyle name="Normal 18 4 2 5 2 5" xfId="19319" xr:uid="{00000000-0005-0000-0000-0000B8650000}"/>
    <cellStyle name="Normal 18 4 2 5 2 6" xfId="19320" xr:uid="{00000000-0005-0000-0000-0000B9650000}"/>
    <cellStyle name="Normal 18 4 2 5 3" xfId="19321" xr:uid="{00000000-0005-0000-0000-0000BA650000}"/>
    <cellStyle name="Normal 18 4 2 5 3 2" xfId="19322" xr:uid="{00000000-0005-0000-0000-0000BB650000}"/>
    <cellStyle name="Normal 18 4 2 5 3 2 2" xfId="19323" xr:uid="{00000000-0005-0000-0000-0000BC650000}"/>
    <cellStyle name="Normal 18 4 2 5 3 2 3" xfId="19324" xr:uid="{00000000-0005-0000-0000-0000BD650000}"/>
    <cellStyle name="Normal 18 4 2 5 3 3" xfId="19325" xr:uid="{00000000-0005-0000-0000-0000BE650000}"/>
    <cellStyle name="Normal 18 4 2 5 3 4" xfId="19326" xr:uid="{00000000-0005-0000-0000-0000BF650000}"/>
    <cellStyle name="Normal 18 4 2 5 3 5" xfId="19327" xr:uid="{00000000-0005-0000-0000-0000C0650000}"/>
    <cellStyle name="Normal 18 4 2 5 3 6" xfId="19328" xr:uid="{00000000-0005-0000-0000-0000C1650000}"/>
    <cellStyle name="Normal 18 4 2 5 4" xfId="19329" xr:uid="{00000000-0005-0000-0000-0000C2650000}"/>
    <cellStyle name="Normal 18 4 2 5 4 2" xfId="19330" xr:uid="{00000000-0005-0000-0000-0000C3650000}"/>
    <cellStyle name="Normal 18 4 2 5 4 3" xfId="19331" xr:uid="{00000000-0005-0000-0000-0000C4650000}"/>
    <cellStyle name="Normal 18 4 2 5 5" xfId="19332" xr:uid="{00000000-0005-0000-0000-0000C5650000}"/>
    <cellStyle name="Normal 18 4 2 5 6" xfId="19333" xr:uid="{00000000-0005-0000-0000-0000C6650000}"/>
    <cellStyle name="Normal 18 4 2 5 7" xfId="19334" xr:uid="{00000000-0005-0000-0000-0000C7650000}"/>
    <cellStyle name="Normal 18 4 2 5 8" xfId="19335" xr:uid="{00000000-0005-0000-0000-0000C8650000}"/>
    <cellStyle name="Normal 18 4 2 6" xfId="19336" xr:uid="{00000000-0005-0000-0000-0000C9650000}"/>
    <cellStyle name="Normal 18 4 2 7" xfId="19337" xr:uid="{00000000-0005-0000-0000-0000CA650000}"/>
    <cellStyle name="Normal 18 4 3" xfId="19338" xr:uid="{00000000-0005-0000-0000-0000CB650000}"/>
    <cellStyle name="Normal 18 4 3 2" xfId="19339" xr:uid="{00000000-0005-0000-0000-0000CC650000}"/>
    <cellStyle name="Normal 18 4 3 2 2" xfId="19340" xr:uid="{00000000-0005-0000-0000-0000CD650000}"/>
    <cellStyle name="Normal 18 4 3 2 2 2" xfId="19341" xr:uid="{00000000-0005-0000-0000-0000CE650000}"/>
    <cellStyle name="Normal 18 4 3 2 3" xfId="19342" xr:uid="{00000000-0005-0000-0000-0000CF650000}"/>
    <cellStyle name="Normal 18 4 3 2 4" xfId="19343" xr:uid="{00000000-0005-0000-0000-0000D0650000}"/>
    <cellStyle name="Normal 18 4 3 3" xfId="19344" xr:uid="{00000000-0005-0000-0000-0000D1650000}"/>
    <cellStyle name="Normal 18 4 3 4" xfId="19345" xr:uid="{00000000-0005-0000-0000-0000D2650000}"/>
    <cellStyle name="Normal 18 4 3 4 2" xfId="19346" xr:uid="{00000000-0005-0000-0000-0000D3650000}"/>
    <cellStyle name="Normal 18 4 3 4 2 2" xfId="19347" xr:uid="{00000000-0005-0000-0000-0000D4650000}"/>
    <cellStyle name="Normal 18 4 3 4 2 2 2" xfId="19348" xr:uid="{00000000-0005-0000-0000-0000D5650000}"/>
    <cellStyle name="Normal 18 4 3 4 2 2 3" xfId="19349" xr:uid="{00000000-0005-0000-0000-0000D6650000}"/>
    <cellStyle name="Normal 18 4 3 4 2 2 4" xfId="19350" xr:uid="{00000000-0005-0000-0000-0000D7650000}"/>
    <cellStyle name="Normal 18 4 3 4 2 2 5" xfId="19351" xr:uid="{00000000-0005-0000-0000-0000D8650000}"/>
    <cellStyle name="Normal 18 4 3 4 2 3" xfId="19352" xr:uid="{00000000-0005-0000-0000-0000D9650000}"/>
    <cellStyle name="Normal 18 4 3 4 2 4" xfId="19353" xr:uid="{00000000-0005-0000-0000-0000DA650000}"/>
    <cellStyle name="Normal 18 4 3 4 2 5" xfId="19354" xr:uid="{00000000-0005-0000-0000-0000DB650000}"/>
    <cellStyle name="Normal 18 4 3 4 2 6" xfId="19355" xr:uid="{00000000-0005-0000-0000-0000DC650000}"/>
    <cellStyle name="Normal 18 4 3 4 3" xfId="19356" xr:uid="{00000000-0005-0000-0000-0000DD650000}"/>
    <cellStyle name="Normal 18 4 3 4 3 2" xfId="19357" xr:uid="{00000000-0005-0000-0000-0000DE650000}"/>
    <cellStyle name="Normal 18 4 3 4 3 2 2" xfId="19358" xr:uid="{00000000-0005-0000-0000-0000DF650000}"/>
    <cellStyle name="Normal 18 4 3 4 3 2 3" xfId="19359" xr:uid="{00000000-0005-0000-0000-0000E0650000}"/>
    <cellStyle name="Normal 18 4 3 4 3 3" xfId="19360" xr:uid="{00000000-0005-0000-0000-0000E1650000}"/>
    <cellStyle name="Normal 18 4 3 4 3 4" xfId="19361" xr:uid="{00000000-0005-0000-0000-0000E2650000}"/>
    <cellStyle name="Normal 18 4 3 4 3 5" xfId="19362" xr:uid="{00000000-0005-0000-0000-0000E3650000}"/>
    <cellStyle name="Normal 18 4 3 4 3 6" xfId="19363" xr:uid="{00000000-0005-0000-0000-0000E4650000}"/>
    <cellStyle name="Normal 18 4 3 4 4" xfId="19364" xr:uid="{00000000-0005-0000-0000-0000E5650000}"/>
    <cellStyle name="Normal 18 4 3 4 4 2" xfId="19365" xr:uid="{00000000-0005-0000-0000-0000E6650000}"/>
    <cellStyle name="Normal 18 4 3 4 4 3" xfId="19366" xr:uid="{00000000-0005-0000-0000-0000E7650000}"/>
    <cellStyle name="Normal 18 4 3 4 5" xfId="19367" xr:uid="{00000000-0005-0000-0000-0000E8650000}"/>
    <cellStyle name="Normal 18 4 3 4 6" xfId="19368" xr:uid="{00000000-0005-0000-0000-0000E9650000}"/>
    <cellStyle name="Normal 18 4 3 4 7" xfId="19369" xr:uid="{00000000-0005-0000-0000-0000EA650000}"/>
    <cellStyle name="Normal 18 4 3 4 8" xfId="19370" xr:uid="{00000000-0005-0000-0000-0000EB650000}"/>
    <cellStyle name="Normal 18 4 3 5" xfId="19371" xr:uid="{00000000-0005-0000-0000-0000EC650000}"/>
    <cellStyle name="Normal 18 4 3 5 2" xfId="19372" xr:uid="{00000000-0005-0000-0000-0000ED650000}"/>
    <cellStyle name="Normal 18 4 3 5 2 2" xfId="19373" xr:uid="{00000000-0005-0000-0000-0000EE650000}"/>
    <cellStyle name="Normal 18 4 3 5 2 2 2" xfId="19374" xr:uid="{00000000-0005-0000-0000-0000EF650000}"/>
    <cellStyle name="Normal 18 4 3 5 2 2 3" xfId="19375" xr:uid="{00000000-0005-0000-0000-0000F0650000}"/>
    <cellStyle name="Normal 18 4 3 5 2 2 4" xfId="19376" xr:uid="{00000000-0005-0000-0000-0000F1650000}"/>
    <cellStyle name="Normal 18 4 3 5 2 2 5" xfId="19377" xr:uid="{00000000-0005-0000-0000-0000F2650000}"/>
    <cellStyle name="Normal 18 4 3 5 2 3" xfId="19378" xr:uid="{00000000-0005-0000-0000-0000F3650000}"/>
    <cellStyle name="Normal 18 4 3 5 2 4" xfId="19379" xr:uid="{00000000-0005-0000-0000-0000F4650000}"/>
    <cellStyle name="Normal 18 4 3 5 2 5" xfId="19380" xr:uid="{00000000-0005-0000-0000-0000F5650000}"/>
    <cellStyle name="Normal 18 4 3 5 2 6" xfId="19381" xr:uid="{00000000-0005-0000-0000-0000F6650000}"/>
    <cellStyle name="Normal 18 4 3 5 3" xfId="19382" xr:uid="{00000000-0005-0000-0000-0000F7650000}"/>
    <cellStyle name="Normal 18 4 3 5 3 2" xfId="19383" xr:uid="{00000000-0005-0000-0000-0000F8650000}"/>
    <cellStyle name="Normal 18 4 3 5 3 2 2" xfId="19384" xr:uid="{00000000-0005-0000-0000-0000F9650000}"/>
    <cellStyle name="Normal 18 4 3 5 3 2 3" xfId="19385" xr:uid="{00000000-0005-0000-0000-0000FA650000}"/>
    <cellStyle name="Normal 18 4 3 5 3 3" xfId="19386" xr:uid="{00000000-0005-0000-0000-0000FB650000}"/>
    <cellStyle name="Normal 18 4 3 5 3 4" xfId="19387" xr:uid="{00000000-0005-0000-0000-0000FC650000}"/>
    <cellStyle name="Normal 18 4 3 5 3 5" xfId="19388" xr:uid="{00000000-0005-0000-0000-0000FD650000}"/>
    <cellStyle name="Normal 18 4 3 5 3 6" xfId="19389" xr:uid="{00000000-0005-0000-0000-0000FE650000}"/>
    <cellStyle name="Normal 18 4 3 5 4" xfId="19390" xr:uid="{00000000-0005-0000-0000-0000FF650000}"/>
    <cellStyle name="Normal 18 4 3 5 4 2" xfId="19391" xr:uid="{00000000-0005-0000-0000-000000660000}"/>
    <cellStyle name="Normal 18 4 3 5 4 3" xfId="19392" xr:uid="{00000000-0005-0000-0000-000001660000}"/>
    <cellStyle name="Normal 18 4 3 5 5" xfId="19393" xr:uid="{00000000-0005-0000-0000-000002660000}"/>
    <cellStyle name="Normal 18 4 3 5 6" xfId="19394" xr:uid="{00000000-0005-0000-0000-000003660000}"/>
    <cellStyle name="Normal 18 4 3 5 7" xfId="19395" xr:uid="{00000000-0005-0000-0000-000004660000}"/>
    <cellStyle name="Normal 18 4 3 5 8" xfId="19396" xr:uid="{00000000-0005-0000-0000-000005660000}"/>
    <cellStyle name="Normal 18 4 3 6" xfId="19397" xr:uid="{00000000-0005-0000-0000-000006660000}"/>
    <cellStyle name="Normal 18 4 3 7" xfId="19398" xr:uid="{00000000-0005-0000-0000-000007660000}"/>
    <cellStyle name="Normal 18 4 4" xfId="19399" xr:uid="{00000000-0005-0000-0000-000008660000}"/>
    <cellStyle name="Normal 18 4 4 2" xfId="19400" xr:uid="{00000000-0005-0000-0000-000009660000}"/>
    <cellStyle name="Normal 18 4 4 2 2" xfId="19401" xr:uid="{00000000-0005-0000-0000-00000A660000}"/>
    <cellStyle name="Normal 18 4 4 2 2 2" xfId="19402" xr:uid="{00000000-0005-0000-0000-00000B660000}"/>
    <cellStyle name="Normal 18 4 4 2 3" xfId="19403" xr:uid="{00000000-0005-0000-0000-00000C660000}"/>
    <cellStyle name="Normal 18 4 4 2 4" xfId="19404" xr:uid="{00000000-0005-0000-0000-00000D660000}"/>
    <cellStyle name="Normal 18 4 4 3" xfId="19405" xr:uid="{00000000-0005-0000-0000-00000E660000}"/>
    <cellStyle name="Normal 18 4 4 4" xfId="19406" xr:uid="{00000000-0005-0000-0000-00000F660000}"/>
    <cellStyle name="Normal 18 4 4 4 2" xfId="19407" xr:uid="{00000000-0005-0000-0000-000010660000}"/>
    <cellStyle name="Normal 18 4 4 4 2 2" xfId="19408" xr:uid="{00000000-0005-0000-0000-000011660000}"/>
    <cellStyle name="Normal 18 4 4 4 2 2 2" xfId="19409" xr:uid="{00000000-0005-0000-0000-000012660000}"/>
    <cellStyle name="Normal 18 4 4 4 2 2 3" xfId="19410" xr:uid="{00000000-0005-0000-0000-000013660000}"/>
    <cellStyle name="Normal 18 4 4 4 2 2 4" xfId="19411" xr:uid="{00000000-0005-0000-0000-000014660000}"/>
    <cellStyle name="Normal 18 4 4 4 2 2 5" xfId="19412" xr:uid="{00000000-0005-0000-0000-000015660000}"/>
    <cellStyle name="Normal 18 4 4 4 2 3" xfId="19413" xr:uid="{00000000-0005-0000-0000-000016660000}"/>
    <cellStyle name="Normal 18 4 4 4 2 4" xfId="19414" xr:uid="{00000000-0005-0000-0000-000017660000}"/>
    <cellStyle name="Normal 18 4 4 4 2 5" xfId="19415" xr:uid="{00000000-0005-0000-0000-000018660000}"/>
    <cellStyle name="Normal 18 4 4 4 2 6" xfId="19416" xr:uid="{00000000-0005-0000-0000-000019660000}"/>
    <cellStyle name="Normal 18 4 4 4 3" xfId="19417" xr:uid="{00000000-0005-0000-0000-00001A660000}"/>
    <cellStyle name="Normal 18 4 4 4 3 2" xfId="19418" xr:uid="{00000000-0005-0000-0000-00001B660000}"/>
    <cellStyle name="Normal 18 4 4 4 3 2 2" xfId="19419" xr:uid="{00000000-0005-0000-0000-00001C660000}"/>
    <cellStyle name="Normal 18 4 4 4 3 2 3" xfId="19420" xr:uid="{00000000-0005-0000-0000-00001D660000}"/>
    <cellStyle name="Normal 18 4 4 4 3 3" xfId="19421" xr:uid="{00000000-0005-0000-0000-00001E660000}"/>
    <cellStyle name="Normal 18 4 4 4 3 4" xfId="19422" xr:uid="{00000000-0005-0000-0000-00001F660000}"/>
    <cellStyle name="Normal 18 4 4 4 3 5" xfId="19423" xr:uid="{00000000-0005-0000-0000-000020660000}"/>
    <cellStyle name="Normal 18 4 4 4 3 6" xfId="19424" xr:uid="{00000000-0005-0000-0000-000021660000}"/>
    <cellStyle name="Normal 18 4 4 4 4" xfId="19425" xr:uid="{00000000-0005-0000-0000-000022660000}"/>
    <cellStyle name="Normal 18 4 4 4 4 2" xfId="19426" xr:uid="{00000000-0005-0000-0000-000023660000}"/>
    <cellStyle name="Normal 18 4 4 4 4 3" xfId="19427" xr:uid="{00000000-0005-0000-0000-000024660000}"/>
    <cellStyle name="Normal 18 4 4 4 5" xfId="19428" xr:uid="{00000000-0005-0000-0000-000025660000}"/>
    <cellStyle name="Normal 18 4 4 4 6" xfId="19429" xr:uid="{00000000-0005-0000-0000-000026660000}"/>
    <cellStyle name="Normal 18 4 4 4 7" xfId="19430" xr:uid="{00000000-0005-0000-0000-000027660000}"/>
    <cellStyle name="Normal 18 4 4 4 8" xfId="19431" xr:uid="{00000000-0005-0000-0000-000028660000}"/>
    <cellStyle name="Normal 18 4 4 5" xfId="19432" xr:uid="{00000000-0005-0000-0000-000029660000}"/>
    <cellStyle name="Normal 18 4 4 5 2" xfId="19433" xr:uid="{00000000-0005-0000-0000-00002A660000}"/>
    <cellStyle name="Normal 18 4 4 5 2 2" xfId="19434" xr:uid="{00000000-0005-0000-0000-00002B660000}"/>
    <cellStyle name="Normal 18 4 4 5 2 2 2" xfId="19435" xr:uid="{00000000-0005-0000-0000-00002C660000}"/>
    <cellStyle name="Normal 18 4 4 5 2 2 3" xfId="19436" xr:uid="{00000000-0005-0000-0000-00002D660000}"/>
    <cellStyle name="Normal 18 4 4 5 2 2 4" xfId="19437" xr:uid="{00000000-0005-0000-0000-00002E660000}"/>
    <cellStyle name="Normal 18 4 4 5 2 2 5" xfId="19438" xr:uid="{00000000-0005-0000-0000-00002F660000}"/>
    <cellStyle name="Normal 18 4 4 5 2 3" xfId="19439" xr:uid="{00000000-0005-0000-0000-000030660000}"/>
    <cellStyle name="Normal 18 4 4 5 2 4" xfId="19440" xr:uid="{00000000-0005-0000-0000-000031660000}"/>
    <cellStyle name="Normal 18 4 4 5 2 5" xfId="19441" xr:uid="{00000000-0005-0000-0000-000032660000}"/>
    <cellStyle name="Normal 18 4 4 5 2 6" xfId="19442" xr:uid="{00000000-0005-0000-0000-000033660000}"/>
    <cellStyle name="Normal 18 4 4 5 3" xfId="19443" xr:uid="{00000000-0005-0000-0000-000034660000}"/>
    <cellStyle name="Normal 18 4 4 5 3 2" xfId="19444" xr:uid="{00000000-0005-0000-0000-000035660000}"/>
    <cellStyle name="Normal 18 4 4 5 3 2 2" xfId="19445" xr:uid="{00000000-0005-0000-0000-000036660000}"/>
    <cellStyle name="Normal 18 4 4 5 3 2 3" xfId="19446" xr:uid="{00000000-0005-0000-0000-000037660000}"/>
    <cellStyle name="Normal 18 4 4 5 3 3" xfId="19447" xr:uid="{00000000-0005-0000-0000-000038660000}"/>
    <cellStyle name="Normal 18 4 4 5 3 4" xfId="19448" xr:uid="{00000000-0005-0000-0000-000039660000}"/>
    <cellStyle name="Normal 18 4 4 5 3 5" xfId="19449" xr:uid="{00000000-0005-0000-0000-00003A660000}"/>
    <cellStyle name="Normal 18 4 4 5 3 6" xfId="19450" xr:uid="{00000000-0005-0000-0000-00003B660000}"/>
    <cellStyle name="Normal 18 4 4 5 4" xfId="19451" xr:uid="{00000000-0005-0000-0000-00003C660000}"/>
    <cellStyle name="Normal 18 4 4 5 4 2" xfId="19452" xr:uid="{00000000-0005-0000-0000-00003D660000}"/>
    <cellStyle name="Normal 18 4 4 5 4 3" xfId="19453" xr:uid="{00000000-0005-0000-0000-00003E660000}"/>
    <cellStyle name="Normal 18 4 4 5 5" xfId="19454" xr:uid="{00000000-0005-0000-0000-00003F660000}"/>
    <cellStyle name="Normal 18 4 4 5 6" xfId="19455" xr:uid="{00000000-0005-0000-0000-000040660000}"/>
    <cellStyle name="Normal 18 4 4 5 7" xfId="19456" xr:uid="{00000000-0005-0000-0000-000041660000}"/>
    <cellStyle name="Normal 18 4 4 5 8" xfId="19457" xr:uid="{00000000-0005-0000-0000-000042660000}"/>
    <cellStyle name="Normal 18 4 4 6" xfId="19458" xr:uid="{00000000-0005-0000-0000-000043660000}"/>
    <cellStyle name="Normal 18 4 4 7" xfId="19459" xr:uid="{00000000-0005-0000-0000-000044660000}"/>
    <cellStyle name="Normal 18 4 5" xfId="19460" xr:uid="{00000000-0005-0000-0000-000045660000}"/>
    <cellStyle name="Normal 18 4 5 2" xfId="19461" xr:uid="{00000000-0005-0000-0000-000046660000}"/>
    <cellStyle name="Normal 18 4 5 2 2" xfId="19462" xr:uid="{00000000-0005-0000-0000-000047660000}"/>
    <cellStyle name="Normal 18 4 5 2 2 2" xfId="19463" xr:uid="{00000000-0005-0000-0000-000048660000}"/>
    <cellStyle name="Normal 18 4 5 2 3" xfId="19464" xr:uid="{00000000-0005-0000-0000-000049660000}"/>
    <cellStyle name="Normal 18 4 5 2 4" xfId="19465" xr:uid="{00000000-0005-0000-0000-00004A660000}"/>
    <cellStyle name="Normal 18 4 5 3" xfId="19466" xr:uid="{00000000-0005-0000-0000-00004B660000}"/>
    <cellStyle name="Normal 18 4 5 4" xfId="19467" xr:uid="{00000000-0005-0000-0000-00004C660000}"/>
    <cellStyle name="Normal 18 4 5 4 2" xfId="19468" xr:uid="{00000000-0005-0000-0000-00004D660000}"/>
    <cellStyle name="Normal 18 4 5 4 2 2" xfId="19469" xr:uid="{00000000-0005-0000-0000-00004E660000}"/>
    <cellStyle name="Normal 18 4 5 4 2 2 2" xfId="19470" xr:uid="{00000000-0005-0000-0000-00004F660000}"/>
    <cellStyle name="Normal 18 4 5 4 2 2 3" xfId="19471" xr:uid="{00000000-0005-0000-0000-000050660000}"/>
    <cellStyle name="Normal 18 4 5 4 2 2 4" xfId="19472" xr:uid="{00000000-0005-0000-0000-000051660000}"/>
    <cellStyle name="Normal 18 4 5 4 2 2 5" xfId="19473" xr:uid="{00000000-0005-0000-0000-000052660000}"/>
    <cellStyle name="Normal 18 4 5 4 2 3" xfId="19474" xr:uid="{00000000-0005-0000-0000-000053660000}"/>
    <cellStyle name="Normal 18 4 5 4 2 4" xfId="19475" xr:uid="{00000000-0005-0000-0000-000054660000}"/>
    <cellStyle name="Normal 18 4 5 4 2 5" xfId="19476" xr:uid="{00000000-0005-0000-0000-000055660000}"/>
    <cellStyle name="Normal 18 4 5 4 2 6" xfId="19477" xr:uid="{00000000-0005-0000-0000-000056660000}"/>
    <cellStyle name="Normal 18 4 5 4 3" xfId="19478" xr:uid="{00000000-0005-0000-0000-000057660000}"/>
    <cellStyle name="Normal 18 4 5 4 3 2" xfId="19479" xr:uid="{00000000-0005-0000-0000-000058660000}"/>
    <cellStyle name="Normal 18 4 5 4 3 2 2" xfId="19480" xr:uid="{00000000-0005-0000-0000-000059660000}"/>
    <cellStyle name="Normal 18 4 5 4 3 2 3" xfId="19481" xr:uid="{00000000-0005-0000-0000-00005A660000}"/>
    <cellStyle name="Normal 18 4 5 4 3 3" xfId="19482" xr:uid="{00000000-0005-0000-0000-00005B660000}"/>
    <cellStyle name="Normal 18 4 5 4 3 4" xfId="19483" xr:uid="{00000000-0005-0000-0000-00005C660000}"/>
    <cellStyle name="Normal 18 4 5 4 3 5" xfId="19484" xr:uid="{00000000-0005-0000-0000-00005D660000}"/>
    <cellStyle name="Normal 18 4 5 4 3 6" xfId="19485" xr:uid="{00000000-0005-0000-0000-00005E660000}"/>
    <cellStyle name="Normal 18 4 5 4 4" xfId="19486" xr:uid="{00000000-0005-0000-0000-00005F660000}"/>
    <cellStyle name="Normal 18 4 5 4 4 2" xfId="19487" xr:uid="{00000000-0005-0000-0000-000060660000}"/>
    <cellStyle name="Normal 18 4 5 4 4 3" xfId="19488" xr:uid="{00000000-0005-0000-0000-000061660000}"/>
    <cellStyle name="Normal 18 4 5 4 5" xfId="19489" xr:uid="{00000000-0005-0000-0000-000062660000}"/>
    <cellStyle name="Normal 18 4 5 4 6" xfId="19490" xr:uid="{00000000-0005-0000-0000-000063660000}"/>
    <cellStyle name="Normal 18 4 5 4 7" xfId="19491" xr:uid="{00000000-0005-0000-0000-000064660000}"/>
    <cellStyle name="Normal 18 4 5 4 8" xfId="19492" xr:uid="{00000000-0005-0000-0000-000065660000}"/>
    <cellStyle name="Normal 18 4 5 5" xfId="19493" xr:uid="{00000000-0005-0000-0000-000066660000}"/>
    <cellStyle name="Normal 18 4 5 5 2" xfId="19494" xr:uid="{00000000-0005-0000-0000-000067660000}"/>
    <cellStyle name="Normal 18 4 5 5 2 2" xfId="19495" xr:uid="{00000000-0005-0000-0000-000068660000}"/>
    <cellStyle name="Normal 18 4 5 5 2 2 2" xfId="19496" xr:uid="{00000000-0005-0000-0000-000069660000}"/>
    <cellStyle name="Normal 18 4 5 5 2 2 3" xfId="19497" xr:uid="{00000000-0005-0000-0000-00006A660000}"/>
    <cellStyle name="Normal 18 4 5 5 2 2 4" xfId="19498" xr:uid="{00000000-0005-0000-0000-00006B660000}"/>
    <cellStyle name="Normal 18 4 5 5 2 2 5" xfId="19499" xr:uid="{00000000-0005-0000-0000-00006C660000}"/>
    <cellStyle name="Normal 18 4 5 5 2 3" xfId="19500" xr:uid="{00000000-0005-0000-0000-00006D660000}"/>
    <cellStyle name="Normal 18 4 5 5 2 4" xfId="19501" xr:uid="{00000000-0005-0000-0000-00006E660000}"/>
    <cellStyle name="Normal 18 4 5 5 2 5" xfId="19502" xr:uid="{00000000-0005-0000-0000-00006F660000}"/>
    <cellStyle name="Normal 18 4 5 5 2 6" xfId="19503" xr:uid="{00000000-0005-0000-0000-000070660000}"/>
    <cellStyle name="Normal 18 4 5 5 3" xfId="19504" xr:uid="{00000000-0005-0000-0000-000071660000}"/>
    <cellStyle name="Normal 18 4 5 5 3 2" xfId="19505" xr:uid="{00000000-0005-0000-0000-000072660000}"/>
    <cellStyle name="Normal 18 4 5 5 3 2 2" xfId="19506" xr:uid="{00000000-0005-0000-0000-000073660000}"/>
    <cellStyle name="Normal 18 4 5 5 3 2 3" xfId="19507" xr:uid="{00000000-0005-0000-0000-000074660000}"/>
    <cellStyle name="Normal 18 4 5 5 3 3" xfId="19508" xr:uid="{00000000-0005-0000-0000-000075660000}"/>
    <cellStyle name="Normal 18 4 5 5 3 4" xfId="19509" xr:uid="{00000000-0005-0000-0000-000076660000}"/>
    <cellStyle name="Normal 18 4 5 5 3 5" xfId="19510" xr:uid="{00000000-0005-0000-0000-000077660000}"/>
    <cellStyle name="Normal 18 4 5 5 3 6" xfId="19511" xr:uid="{00000000-0005-0000-0000-000078660000}"/>
    <cellStyle name="Normal 18 4 5 5 4" xfId="19512" xr:uid="{00000000-0005-0000-0000-000079660000}"/>
    <cellStyle name="Normal 18 4 5 5 4 2" xfId="19513" xr:uid="{00000000-0005-0000-0000-00007A660000}"/>
    <cellStyle name="Normal 18 4 5 5 4 3" xfId="19514" xr:uid="{00000000-0005-0000-0000-00007B660000}"/>
    <cellStyle name="Normal 18 4 5 5 5" xfId="19515" xr:uid="{00000000-0005-0000-0000-00007C660000}"/>
    <cellStyle name="Normal 18 4 5 5 6" xfId="19516" xr:uid="{00000000-0005-0000-0000-00007D660000}"/>
    <cellStyle name="Normal 18 4 5 5 7" xfId="19517" xr:uid="{00000000-0005-0000-0000-00007E660000}"/>
    <cellStyle name="Normal 18 4 5 5 8" xfId="19518" xr:uid="{00000000-0005-0000-0000-00007F660000}"/>
    <cellStyle name="Normal 18 4 5 6" xfId="19519" xr:uid="{00000000-0005-0000-0000-000080660000}"/>
    <cellStyle name="Normal 18 4 5 7" xfId="19520" xr:uid="{00000000-0005-0000-0000-000081660000}"/>
    <cellStyle name="Normal 18 4 6" xfId="19521" xr:uid="{00000000-0005-0000-0000-000082660000}"/>
    <cellStyle name="Normal 18 4 6 2" xfId="19522" xr:uid="{00000000-0005-0000-0000-000083660000}"/>
    <cellStyle name="Normal 18 4 6 2 2" xfId="19523" xr:uid="{00000000-0005-0000-0000-000084660000}"/>
    <cellStyle name="Normal 18 4 6 2 2 2" xfId="19524" xr:uid="{00000000-0005-0000-0000-000085660000}"/>
    <cellStyle name="Normal 18 4 6 2 3" xfId="19525" xr:uid="{00000000-0005-0000-0000-000086660000}"/>
    <cellStyle name="Normal 18 4 6 2 4" xfId="19526" xr:uid="{00000000-0005-0000-0000-000087660000}"/>
    <cellStyle name="Normal 18 4 6 3" xfId="19527" xr:uid="{00000000-0005-0000-0000-000088660000}"/>
    <cellStyle name="Normal 18 4 6 4" xfId="19528" xr:uid="{00000000-0005-0000-0000-000089660000}"/>
    <cellStyle name="Normal 18 4 6 4 2" xfId="19529" xr:uid="{00000000-0005-0000-0000-00008A660000}"/>
    <cellStyle name="Normal 18 4 6 4 2 2" xfId="19530" xr:uid="{00000000-0005-0000-0000-00008B660000}"/>
    <cellStyle name="Normal 18 4 6 4 2 2 2" xfId="19531" xr:uid="{00000000-0005-0000-0000-00008C660000}"/>
    <cellStyle name="Normal 18 4 6 4 2 2 3" xfId="19532" xr:uid="{00000000-0005-0000-0000-00008D660000}"/>
    <cellStyle name="Normal 18 4 6 4 2 2 4" xfId="19533" xr:uid="{00000000-0005-0000-0000-00008E660000}"/>
    <cellStyle name="Normal 18 4 6 4 2 2 5" xfId="19534" xr:uid="{00000000-0005-0000-0000-00008F660000}"/>
    <cellStyle name="Normal 18 4 6 4 2 3" xfId="19535" xr:uid="{00000000-0005-0000-0000-000090660000}"/>
    <cellStyle name="Normal 18 4 6 4 2 4" xfId="19536" xr:uid="{00000000-0005-0000-0000-000091660000}"/>
    <cellStyle name="Normal 18 4 6 4 2 5" xfId="19537" xr:uid="{00000000-0005-0000-0000-000092660000}"/>
    <cellStyle name="Normal 18 4 6 4 2 6" xfId="19538" xr:uid="{00000000-0005-0000-0000-000093660000}"/>
    <cellStyle name="Normal 18 4 6 4 3" xfId="19539" xr:uid="{00000000-0005-0000-0000-000094660000}"/>
    <cellStyle name="Normal 18 4 6 4 3 2" xfId="19540" xr:uid="{00000000-0005-0000-0000-000095660000}"/>
    <cellStyle name="Normal 18 4 6 4 3 2 2" xfId="19541" xr:uid="{00000000-0005-0000-0000-000096660000}"/>
    <cellStyle name="Normal 18 4 6 4 3 2 3" xfId="19542" xr:uid="{00000000-0005-0000-0000-000097660000}"/>
    <cellStyle name="Normal 18 4 6 4 3 3" xfId="19543" xr:uid="{00000000-0005-0000-0000-000098660000}"/>
    <cellStyle name="Normal 18 4 6 4 3 4" xfId="19544" xr:uid="{00000000-0005-0000-0000-000099660000}"/>
    <cellStyle name="Normal 18 4 6 4 3 5" xfId="19545" xr:uid="{00000000-0005-0000-0000-00009A660000}"/>
    <cellStyle name="Normal 18 4 6 4 3 6" xfId="19546" xr:uid="{00000000-0005-0000-0000-00009B660000}"/>
    <cellStyle name="Normal 18 4 6 4 4" xfId="19547" xr:uid="{00000000-0005-0000-0000-00009C660000}"/>
    <cellStyle name="Normal 18 4 6 4 4 2" xfId="19548" xr:uid="{00000000-0005-0000-0000-00009D660000}"/>
    <cellStyle name="Normal 18 4 6 4 4 3" xfId="19549" xr:uid="{00000000-0005-0000-0000-00009E660000}"/>
    <cellStyle name="Normal 18 4 6 4 5" xfId="19550" xr:uid="{00000000-0005-0000-0000-00009F660000}"/>
    <cellStyle name="Normal 18 4 6 4 6" xfId="19551" xr:uid="{00000000-0005-0000-0000-0000A0660000}"/>
    <cellStyle name="Normal 18 4 6 4 7" xfId="19552" xr:uid="{00000000-0005-0000-0000-0000A1660000}"/>
    <cellStyle name="Normal 18 4 6 4 8" xfId="19553" xr:uid="{00000000-0005-0000-0000-0000A2660000}"/>
    <cellStyle name="Normal 18 4 6 5" xfId="19554" xr:uid="{00000000-0005-0000-0000-0000A3660000}"/>
    <cellStyle name="Normal 18 4 6 5 2" xfId="19555" xr:uid="{00000000-0005-0000-0000-0000A4660000}"/>
    <cellStyle name="Normal 18 4 6 5 2 2" xfId="19556" xr:uid="{00000000-0005-0000-0000-0000A5660000}"/>
    <cellStyle name="Normal 18 4 6 5 2 2 2" xfId="19557" xr:uid="{00000000-0005-0000-0000-0000A6660000}"/>
    <cellStyle name="Normal 18 4 6 5 2 2 3" xfId="19558" xr:uid="{00000000-0005-0000-0000-0000A7660000}"/>
    <cellStyle name="Normal 18 4 6 5 2 2 4" xfId="19559" xr:uid="{00000000-0005-0000-0000-0000A8660000}"/>
    <cellStyle name="Normal 18 4 6 5 2 2 5" xfId="19560" xr:uid="{00000000-0005-0000-0000-0000A9660000}"/>
    <cellStyle name="Normal 18 4 6 5 2 3" xfId="19561" xr:uid="{00000000-0005-0000-0000-0000AA660000}"/>
    <cellStyle name="Normal 18 4 6 5 2 4" xfId="19562" xr:uid="{00000000-0005-0000-0000-0000AB660000}"/>
    <cellStyle name="Normal 18 4 6 5 2 5" xfId="19563" xr:uid="{00000000-0005-0000-0000-0000AC660000}"/>
    <cellStyle name="Normal 18 4 6 5 2 6" xfId="19564" xr:uid="{00000000-0005-0000-0000-0000AD660000}"/>
    <cellStyle name="Normal 18 4 6 5 3" xfId="19565" xr:uid="{00000000-0005-0000-0000-0000AE660000}"/>
    <cellStyle name="Normal 18 4 6 5 3 2" xfId="19566" xr:uid="{00000000-0005-0000-0000-0000AF660000}"/>
    <cellStyle name="Normal 18 4 6 5 3 2 2" xfId="19567" xr:uid="{00000000-0005-0000-0000-0000B0660000}"/>
    <cellStyle name="Normal 18 4 6 5 3 2 3" xfId="19568" xr:uid="{00000000-0005-0000-0000-0000B1660000}"/>
    <cellStyle name="Normal 18 4 6 5 3 3" xfId="19569" xr:uid="{00000000-0005-0000-0000-0000B2660000}"/>
    <cellStyle name="Normal 18 4 6 5 3 4" xfId="19570" xr:uid="{00000000-0005-0000-0000-0000B3660000}"/>
    <cellStyle name="Normal 18 4 6 5 3 5" xfId="19571" xr:uid="{00000000-0005-0000-0000-0000B4660000}"/>
    <cellStyle name="Normal 18 4 6 5 3 6" xfId="19572" xr:uid="{00000000-0005-0000-0000-0000B5660000}"/>
    <cellStyle name="Normal 18 4 6 5 4" xfId="19573" xr:uid="{00000000-0005-0000-0000-0000B6660000}"/>
    <cellStyle name="Normal 18 4 6 5 4 2" xfId="19574" xr:uid="{00000000-0005-0000-0000-0000B7660000}"/>
    <cellStyle name="Normal 18 4 6 5 4 3" xfId="19575" xr:uid="{00000000-0005-0000-0000-0000B8660000}"/>
    <cellStyle name="Normal 18 4 6 5 5" xfId="19576" xr:uid="{00000000-0005-0000-0000-0000B9660000}"/>
    <cellStyle name="Normal 18 4 6 5 6" xfId="19577" xr:uid="{00000000-0005-0000-0000-0000BA660000}"/>
    <cellStyle name="Normal 18 4 6 5 7" xfId="19578" xr:uid="{00000000-0005-0000-0000-0000BB660000}"/>
    <cellStyle name="Normal 18 4 6 5 8" xfId="19579" xr:uid="{00000000-0005-0000-0000-0000BC660000}"/>
    <cellStyle name="Normal 18 4 6 6" xfId="19580" xr:uid="{00000000-0005-0000-0000-0000BD660000}"/>
    <cellStyle name="Normal 18 4 6 7" xfId="19581" xr:uid="{00000000-0005-0000-0000-0000BE660000}"/>
    <cellStyle name="Normal 18 4 7" xfId="19582" xr:uid="{00000000-0005-0000-0000-0000BF660000}"/>
    <cellStyle name="Normal 18 4 7 2" xfId="19583" xr:uid="{00000000-0005-0000-0000-0000C0660000}"/>
    <cellStyle name="Normal 18 4 7 2 2" xfId="19584" xr:uid="{00000000-0005-0000-0000-0000C1660000}"/>
    <cellStyle name="Normal 18 4 7 2 2 2" xfId="19585" xr:uid="{00000000-0005-0000-0000-0000C2660000}"/>
    <cellStyle name="Normal 18 4 7 2 3" xfId="19586" xr:uid="{00000000-0005-0000-0000-0000C3660000}"/>
    <cellStyle name="Normal 18 4 7 2 4" xfId="19587" xr:uid="{00000000-0005-0000-0000-0000C4660000}"/>
    <cellStyle name="Normal 18 4 7 3" xfId="19588" xr:uid="{00000000-0005-0000-0000-0000C5660000}"/>
    <cellStyle name="Normal 18 4 7 4" xfId="19589" xr:uid="{00000000-0005-0000-0000-0000C6660000}"/>
    <cellStyle name="Normal 18 4 7 4 2" xfId="19590" xr:uid="{00000000-0005-0000-0000-0000C7660000}"/>
    <cellStyle name="Normal 18 4 7 4 2 2" xfId="19591" xr:uid="{00000000-0005-0000-0000-0000C8660000}"/>
    <cellStyle name="Normal 18 4 7 4 2 2 2" xfId="19592" xr:uid="{00000000-0005-0000-0000-0000C9660000}"/>
    <cellStyle name="Normal 18 4 7 4 2 2 3" xfId="19593" xr:uid="{00000000-0005-0000-0000-0000CA660000}"/>
    <cellStyle name="Normal 18 4 7 4 2 2 4" xfId="19594" xr:uid="{00000000-0005-0000-0000-0000CB660000}"/>
    <cellStyle name="Normal 18 4 7 4 2 2 5" xfId="19595" xr:uid="{00000000-0005-0000-0000-0000CC660000}"/>
    <cellStyle name="Normal 18 4 7 4 2 3" xfId="19596" xr:uid="{00000000-0005-0000-0000-0000CD660000}"/>
    <cellStyle name="Normal 18 4 7 4 2 4" xfId="19597" xr:uid="{00000000-0005-0000-0000-0000CE660000}"/>
    <cellStyle name="Normal 18 4 7 4 2 5" xfId="19598" xr:uid="{00000000-0005-0000-0000-0000CF660000}"/>
    <cellStyle name="Normal 18 4 7 4 2 6" xfId="19599" xr:uid="{00000000-0005-0000-0000-0000D0660000}"/>
    <cellStyle name="Normal 18 4 7 4 3" xfId="19600" xr:uid="{00000000-0005-0000-0000-0000D1660000}"/>
    <cellStyle name="Normal 18 4 7 4 3 2" xfId="19601" xr:uid="{00000000-0005-0000-0000-0000D2660000}"/>
    <cellStyle name="Normal 18 4 7 4 3 2 2" xfId="19602" xr:uid="{00000000-0005-0000-0000-0000D3660000}"/>
    <cellStyle name="Normal 18 4 7 4 3 2 3" xfId="19603" xr:uid="{00000000-0005-0000-0000-0000D4660000}"/>
    <cellStyle name="Normal 18 4 7 4 3 3" xfId="19604" xr:uid="{00000000-0005-0000-0000-0000D5660000}"/>
    <cellStyle name="Normal 18 4 7 4 3 4" xfId="19605" xr:uid="{00000000-0005-0000-0000-0000D6660000}"/>
    <cellStyle name="Normal 18 4 7 4 3 5" xfId="19606" xr:uid="{00000000-0005-0000-0000-0000D7660000}"/>
    <cellStyle name="Normal 18 4 7 4 3 6" xfId="19607" xr:uid="{00000000-0005-0000-0000-0000D8660000}"/>
    <cellStyle name="Normal 18 4 7 4 4" xfId="19608" xr:uid="{00000000-0005-0000-0000-0000D9660000}"/>
    <cellStyle name="Normal 18 4 7 4 4 2" xfId="19609" xr:uid="{00000000-0005-0000-0000-0000DA660000}"/>
    <cellStyle name="Normal 18 4 7 4 4 3" xfId="19610" xr:uid="{00000000-0005-0000-0000-0000DB660000}"/>
    <cellStyle name="Normal 18 4 7 4 5" xfId="19611" xr:uid="{00000000-0005-0000-0000-0000DC660000}"/>
    <cellStyle name="Normal 18 4 7 4 6" xfId="19612" xr:uid="{00000000-0005-0000-0000-0000DD660000}"/>
    <cellStyle name="Normal 18 4 7 4 7" xfId="19613" xr:uid="{00000000-0005-0000-0000-0000DE660000}"/>
    <cellStyle name="Normal 18 4 7 4 8" xfId="19614" xr:uid="{00000000-0005-0000-0000-0000DF660000}"/>
    <cellStyle name="Normal 18 4 7 5" xfId="19615" xr:uid="{00000000-0005-0000-0000-0000E0660000}"/>
    <cellStyle name="Normal 18 4 7 5 2" xfId="19616" xr:uid="{00000000-0005-0000-0000-0000E1660000}"/>
    <cellStyle name="Normal 18 4 7 5 2 2" xfId="19617" xr:uid="{00000000-0005-0000-0000-0000E2660000}"/>
    <cellStyle name="Normal 18 4 7 5 2 2 2" xfId="19618" xr:uid="{00000000-0005-0000-0000-0000E3660000}"/>
    <cellStyle name="Normal 18 4 7 5 2 2 3" xfId="19619" xr:uid="{00000000-0005-0000-0000-0000E4660000}"/>
    <cellStyle name="Normal 18 4 7 5 2 2 4" xfId="19620" xr:uid="{00000000-0005-0000-0000-0000E5660000}"/>
    <cellStyle name="Normal 18 4 7 5 2 2 5" xfId="19621" xr:uid="{00000000-0005-0000-0000-0000E6660000}"/>
    <cellStyle name="Normal 18 4 7 5 2 3" xfId="19622" xr:uid="{00000000-0005-0000-0000-0000E7660000}"/>
    <cellStyle name="Normal 18 4 7 5 2 4" xfId="19623" xr:uid="{00000000-0005-0000-0000-0000E8660000}"/>
    <cellStyle name="Normal 18 4 7 5 2 5" xfId="19624" xr:uid="{00000000-0005-0000-0000-0000E9660000}"/>
    <cellStyle name="Normal 18 4 7 5 2 6" xfId="19625" xr:uid="{00000000-0005-0000-0000-0000EA660000}"/>
    <cellStyle name="Normal 18 4 7 5 3" xfId="19626" xr:uid="{00000000-0005-0000-0000-0000EB660000}"/>
    <cellStyle name="Normal 18 4 7 5 3 2" xfId="19627" xr:uid="{00000000-0005-0000-0000-0000EC660000}"/>
    <cellStyle name="Normal 18 4 7 5 3 2 2" xfId="19628" xr:uid="{00000000-0005-0000-0000-0000ED660000}"/>
    <cellStyle name="Normal 18 4 7 5 3 2 3" xfId="19629" xr:uid="{00000000-0005-0000-0000-0000EE660000}"/>
    <cellStyle name="Normal 18 4 7 5 3 3" xfId="19630" xr:uid="{00000000-0005-0000-0000-0000EF660000}"/>
    <cellStyle name="Normal 18 4 7 5 3 4" xfId="19631" xr:uid="{00000000-0005-0000-0000-0000F0660000}"/>
    <cellStyle name="Normal 18 4 7 5 3 5" xfId="19632" xr:uid="{00000000-0005-0000-0000-0000F1660000}"/>
    <cellStyle name="Normal 18 4 7 5 3 6" xfId="19633" xr:uid="{00000000-0005-0000-0000-0000F2660000}"/>
    <cellStyle name="Normal 18 4 7 5 4" xfId="19634" xr:uid="{00000000-0005-0000-0000-0000F3660000}"/>
    <cellStyle name="Normal 18 4 7 5 4 2" xfId="19635" xr:uid="{00000000-0005-0000-0000-0000F4660000}"/>
    <cellStyle name="Normal 18 4 7 5 4 3" xfId="19636" xr:uid="{00000000-0005-0000-0000-0000F5660000}"/>
    <cellStyle name="Normal 18 4 7 5 5" xfId="19637" xr:uid="{00000000-0005-0000-0000-0000F6660000}"/>
    <cellStyle name="Normal 18 4 7 5 6" xfId="19638" xr:uid="{00000000-0005-0000-0000-0000F7660000}"/>
    <cellStyle name="Normal 18 4 7 5 7" xfId="19639" xr:uid="{00000000-0005-0000-0000-0000F8660000}"/>
    <cellStyle name="Normal 18 4 7 5 8" xfId="19640" xr:uid="{00000000-0005-0000-0000-0000F9660000}"/>
    <cellStyle name="Normal 18 4 7 6" xfId="19641" xr:uid="{00000000-0005-0000-0000-0000FA660000}"/>
    <cellStyle name="Normal 18 4 7 7" xfId="19642" xr:uid="{00000000-0005-0000-0000-0000FB660000}"/>
    <cellStyle name="Normal 18 4 8" xfId="19643" xr:uid="{00000000-0005-0000-0000-0000FC660000}"/>
    <cellStyle name="Normal 18 4 8 2" xfId="19644" xr:uid="{00000000-0005-0000-0000-0000FD660000}"/>
    <cellStyle name="Normal 18 4 8 2 2" xfId="19645" xr:uid="{00000000-0005-0000-0000-0000FE660000}"/>
    <cellStyle name="Normal 18 4 8 2 2 2" xfId="19646" xr:uid="{00000000-0005-0000-0000-0000FF660000}"/>
    <cellStyle name="Normal 18 4 8 2 3" xfId="19647" xr:uid="{00000000-0005-0000-0000-000000670000}"/>
    <cellStyle name="Normal 18 4 8 2 4" xfId="19648" xr:uid="{00000000-0005-0000-0000-000001670000}"/>
    <cellStyle name="Normal 18 4 8 3" xfId="19649" xr:uid="{00000000-0005-0000-0000-000002670000}"/>
    <cellStyle name="Normal 18 4 8 4" xfId="19650" xr:uid="{00000000-0005-0000-0000-000003670000}"/>
    <cellStyle name="Normal 18 4 8 4 2" xfId="19651" xr:uid="{00000000-0005-0000-0000-000004670000}"/>
    <cellStyle name="Normal 18 4 8 4 2 2" xfId="19652" xr:uid="{00000000-0005-0000-0000-000005670000}"/>
    <cellStyle name="Normal 18 4 8 4 2 2 2" xfId="19653" xr:uid="{00000000-0005-0000-0000-000006670000}"/>
    <cellStyle name="Normal 18 4 8 4 2 2 3" xfId="19654" xr:uid="{00000000-0005-0000-0000-000007670000}"/>
    <cellStyle name="Normal 18 4 8 4 2 2 4" xfId="19655" xr:uid="{00000000-0005-0000-0000-000008670000}"/>
    <cellStyle name="Normal 18 4 8 4 2 2 5" xfId="19656" xr:uid="{00000000-0005-0000-0000-000009670000}"/>
    <cellStyle name="Normal 18 4 8 4 2 3" xfId="19657" xr:uid="{00000000-0005-0000-0000-00000A670000}"/>
    <cellStyle name="Normal 18 4 8 4 2 4" xfId="19658" xr:uid="{00000000-0005-0000-0000-00000B670000}"/>
    <cellStyle name="Normal 18 4 8 4 2 5" xfId="19659" xr:uid="{00000000-0005-0000-0000-00000C670000}"/>
    <cellStyle name="Normal 18 4 8 4 2 6" xfId="19660" xr:uid="{00000000-0005-0000-0000-00000D670000}"/>
    <cellStyle name="Normal 18 4 8 4 3" xfId="19661" xr:uid="{00000000-0005-0000-0000-00000E670000}"/>
    <cellStyle name="Normal 18 4 8 4 3 2" xfId="19662" xr:uid="{00000000-0005-0000-0000-00000F670000}"/>
    <cellStyle name="Normal 18 4 8 4 3 2 2" xfId="19663" xr:uid="{00000000-0005-0000-0000-000010670000}"/>
    <cellStyle name="Normal 18 4 8 4 3 2 3" xfId="19664" xr:uid="{00000000-0005-0000-0000-000011670000}"/>
    <cellStyle name="Normal 18 4 8 4 3 3" xfId="19665" xr:uid="{00000000-0005-0000-0000-000012670000}"/>
    <cellStyle name="Normal 18 4 8 4 3 4" xfId="19666" xr:uid="{00000000-0005-0000-0000-000013670000}"/>
    <cellStyle name="Normal 18 4 8 4 3 5" xfId="19667" xr:uid="{00000000-0005-0000-0000-000014670000}"/>
    <cellStyle name="Normal 18 4 8 4 3 6" xfId="19668" xr:uid="{00000000-0005-0000-0000-000015670000}"/>
    <cellStyle name="Normal 18 4 8 4 4" xfId="19669" xr:uid="{00000000-0005-0000-0000-000016670000}"/>
    <cellStyle name="Normal 18 4 8 4 4 2" xfId="19670" xr:uid="{00000000-0005-0000-0000-000017670000}"/>
    <cellStyle name="Normal 18 4 8 4 4 3" xfId="19671" xr:uid="{00000000-0005-0000-0000-000018670000}"/>
    <cellStyle name="Normal 18 4 8 4 5" xfId="19672" xr:uid="{00000000-0005-0000-0000-000019670000}"/>
    <cellStyle name="Normal 18 4 8 4 6" xfId="19673" xr:uid="{00000000-0005-0000-0000-00001A670000}"/>
    <cellStyle name="Normal 18 4 8 4 7" xfId="19674" xr:uid="{00000000-0005-0000-0000-00001B670000}"/>
    <cellStyle name="Normal 18 4 8 4 8" xfId="19675" xr:uid="{00000000-0005-0000-0000-00001C670000}"/>
    <cellStyle name="Normal 18 4 8 5" xfId="19676" xr:uid="{00000000-0005-0000-0000-00001D670000}"/>
    <cellStyle name="Normal 18 4 8 5 2" xfId="19677" xr:uid="{00000000-0005-0000-0000-00001E670000}"/>
    <cellStyle name="Normal 18 4 8 5 2 2" xfId="19678" xr:uid="{00000000-0005-0000-0000-00001F670000}"/>
    <cellStyle name="Normal 18 4 8 5 2 2 2" xfId="19679" xr:uid="{00000000-0005-0000-0000-000020670000}"/>
    <cellStyle name="Normal 18 4 8 5 2 2 3" xfId="19680" xr:uid="{00000000-0005-0000-0000-000021670000}"/>
    <cellStyle name="Normal 18 4 8 5 2 2 4" xfId="19681" xr:uid="{00000000-0005-0000-0000-000022670000}"/>
    <cellStyle name="Normal 18 4 8 5 2 2 5" xfId="19682" xr:uid="{00000000-0005-0000-0000-000023670000}"/>
    <cellStyle name="Normal 18 4 8 5 2 3" xfId="19683" xr:uid="{00000000-0005-0000-0000-000024670000}"/>
    <cellStyle name="Normal 18 4 8 5 2 4" xfId="19684" xr:uid="{00000000-0005-0000-0000-000025670000}"/>
    <cellStyle name="Normal 18 4 8 5 2 5" xfId="19685" xr:uid="{00000000-0005-0000-0000-000026670000}"/>
    <cellStyle name="Normal 18 4 8 5 2 6" xfId="19686" xr:uid="{00000000-0005-0000-0000-000027670000}"/>
    <cellStyle name="Normal 18 4 8 5 3" xfId="19687" xr:uid="{00000000-0005-0000-0000-000028670000}"/>
    <cellStyle name="Normal 18 4 8 5 3 2" xfId="19688" xr:uid="{00000000-0005-0000-0000-000029670000}"/>
    <cellStyle name="Normal 18 4 8 5 3 2 2" xfId="19689" xr:uid="{00000000-0005-0000-0000-00002A670000}"/>
    <cellStyle name="Normal 18 4 8 5 3 2 3" xfId="19690" xr:uid="{00000000-0005-0000-0000-00002B670000}"/>
    <cellStyle name="Normal 18 4 8 5 3 3" xfId="19691" xr:uid="{00000000-0005-0000-0000-00002C670000}"/>
    <cellStyle name="Normal 18 4 8 5 3 4" xfId="19692" xr:uid="{00000000-0005-0000-0000-00002D670000}"/>
    <cellStyle name="Normal 18 4 8 5 3 5" xfId="19693" xr:uid="{00000000-0005-0000-0000-00002E670000}"/>
    <cellStyle name="Normal 18 4 8 5 3 6" xfId="19694" xr:uid="{00000000-0005-0000-0000-00002F670000}"/>
    <cellStyle name="Normal 18 4 8 5 4" xfId="19695" xr:uid="{00000000-0005-0000-0000-000030670000}"/>
    <cellStyle name="Normal 18 4 8 5 4 2" xfId="19696" xr:uid="{00000000-0005-0000-0000-000031670000}"/>
    <cellStyle name="Normal 18 4 8 5 4 3" xfId="19697" xr:uid="{00000000-0005-0000-0000-000032670000}"/>
    <cellStyle name="Normal 18 4 8 5 5" xfId="19698" xr:uid="{00000000-0005-0000-0000-000033670000}"/>
    <cellStyle name="Normal 18 4 8 5 6" xfId="19699" xr:uid="{00000000-0005-0000-0000-000034670000}"/>
    <cellStyle name="Normal 18 4 8 5 7" xfId="19700" xr:uid="{00000000-0005-0000-0000-000035670000}"/>
    <cellStyle name="Normal 18 4 8 5 8" xfId="19701" xr:uid="{00000000-0005-0000-0000-000036670000}"/>
    <cellStyle name="Normal 18 4 8 6" xfId="19702" xr:uid="{00000000-0005-0000-0000-000037670000}"/>
    <cellStyle name="Normal 18 4 8 7" xfId="19703" xr:uid="{00000000-0005-0000-0000-000038670000}"/>
    <cellStyle name="Normal 18 4 9" xfId="19704" xr:uid="{00000000-0005-0000-0000-000039670000}"/>
    <cellStyle name="Normal 18 4 9 2" xfId="19705" xr:uid="{00000000-0005-0000-0000-00003A670000}"/>
    <cellStyle name="Normal 18 4 9 2 2" xfId="19706" xr:uid="{00000000-0005-0000-0000-00003B670000}"/>
    <cellStyle name="Normal 18 4 9 2 2 2" xfId="19707" xr:uid="{00000000-0005-0000-0000-00003C670000}"/>
    <cellStyle name="Normal 18 4 9 2 3" xfId="19708" xr:uid="{00000000-0005-0000-0000-00003D670000}"/>
    <cellStyle name="Normal 18 4 9 2 4" xfId="19709" xr:uid="{00000000-0005-0000-0000-00003E670000}"/>
    <cellStyle name="Normal 18 4 9 3" xfId="19710" xr:uid="{00000000-0005-0000-0000-00003F670000}"/>
    <cellStyle name="Normal 18 4 9 4" xfId="19711" xr:uid="{00000000-0005-0000-0000-000040670000}"/>
    <cellStyle name="Normal 18 4 9 4 2" xfId="19712" xr:uid="{00000000-0005-0000-0000-000041670000}"/>
    <cellStyle name="Normal 18 4 9 4 2 2" xfId="19713" xr:uid="{00000000-0005-0000-0000-000042670000}"/>
    <cellStyle name="Normal 18 4 9 4 2 2 2" xfId="19714" xr:uid="{00000000-0005-0000-0000-000043670000}"/>
    <cellStyle name="Normal 18 4 9 4 2 2 3" xfId="19715" xr:uid="{00000000-0005-0000-0000-000044670000}"/>
    <cellStyle name="Normal 18 4 9 4 2 2 4" xfId="19716" xr:uid="{00000000-0005-0000-0000-000045670000}"/>
    <cellStyle name="Normal 18 4 9 4 2 2 5" xfId="19717" xr:uid="{00000000-0005-0000-0000-000046670000}"/>
    <cellStyle name="Normal 18 4 9 4 2 3" xfId="19718" xr:uid="{00000000-0005-0000-0000-000047670000}"/>
    <cellStyle name="Normal 18 4 9 4 2 4" xfId="19719" xr:uid="{00000000-0005-0000-0000-000048670000}"/>
    <cellStyle name="Normal 18 4 9 4 2 5" xfId="19720" xr:uid="{00000000-0005-0000-0000-000049670000}"/>
    <cellStyle name="Normal 18 4 9 4 2 6" xfId="19721" xr:uid="{00000000-0005-0000-0000-00004A670000}"/>
    <cellStyle name="Normal 18 4 9 4 3" xfId="19722" xr:uid="{00000000-0005-0000-0000-00004B670000}"/>
    <cellStyle name="Normal 18 4 9 4 3 2" xfId="19723" xr:uid="{00000000-0005-0000-0000-00004C670000}"/>
    <cellStyle name="Normal 18 4 9 4 3 2 2" xfId="19724" xr:uid="{00000000-0005-0000-0000-00004D670000}"/>
    <cellStyle name="Normal 18 4 9 4 3 2 3" xfId="19725" xr:uid="{00000000-0005-0000-0000-00004E670000}"/>
    <cellStyle name="Normal 18 4 9 4 3 3" xfId="19726" xr:uid="{00000000-0005-0000-0000-00004F670000}"/>
    <cellStyle name="Normal 18 4 9 4 3 4" xfId="19727" xr:uid="{00000000-0005-0000-0000-000050670000}"/>
    <cellStyle name="Normal 18 4 9 4 3 5" xfId="19728" xr:uid="{00000000-0005-0000-0000-000051670000}"/>
    <cellStyle name="Normal 18 4 9 4 3 6" xfId="19729" xr:uid="{00000000-0005-0000-0000-000052670000}"/>
    <cellStyle name="Normal 18 4 9 4 4" xfId="19730" xr:uid="{00000000-0005-0000-0000-000053670000}"/>
    <cellStyle name="Normal 18 4 9 4 4 2" xfId="19731" xr:uid="{00000000-0005-0000-0000-000054670000}"/>
    <cellStyle name="Normal 18 4 9 4 4 3" xfId="19732" xr:uid="{00000000-0005-0000-0000-000055670000}"/>
    <cellStyle name="Normal 18 4 9 4 5" xfId="19733" xr:uid="{00000000-0005-0000-0000-000056670000}"/>
    <cellStyle name="Normal 18 4 9 4 6" xfId="19734" xr:uid="{00000000-0005-0000-0000-000057670000}"/>
    <cellStyle name="Normal 18 4 9 4 7" xfId="19735" xr:uid="{00000000-0005-0000-0000-000058670000}"/>
    <cellStyle name="Normal 18 4 9 4 8" xfId="19736" xr:uid="{00000000-0005-0000-0000-000059670000}"/>
    <cellStyle name="Normal 18 4 9 5" xfId="19737" xr:uid="{00000000-0005-0000-0000-00005A670000}"/>
    <cellStyle name="Normal 18 4 9 5 2" xfId="19738" xr:uid="{00000000-0005-0000-0000-00005B670000}"/>
    <cellStyle name="Normal 18 4 9 5 2 2" xfId="19739" xr:uid="{00000000-0005-0000-0000-00005C670000}"/>
    <cellStyle name="Normal 18 4 9 5 2 2 2" xfId="19740" xr:uid="{00000000-0005-0000-0000-00005D670000}"/>
    <cellStyle name="Normal 18 4 9 5 2 2 3" xfId="19741" xr:uid="{00000000-0005-0000-0000-00005E670000}"/>
    <cellStyle name="Normal 18 4 9 5 2 2 4" xfId="19742" xr:uid="{00000000-0005-0000-0000-00005F670000}"/>
    <cellStyle name="Normal 18 4 9 5 2 2 5" xfId="19743" xr:uid="{00000000-0005-0000-0000-000060670000}"/>
    <cellStyle name="Normal 18 4 9 5 2 3" xfId="19744" xr:uid="{00000000-0005-0000-0000-000061670000}"/>
    <cellStyle name="Normal 18 4 9 5 2 4" xfId="19745" xr:uid="{00000000-0005-0000-0000-000062670000}"/>
    <cellStyle name="Normal 18 4 9 5 2 5" xfId="19746" xr:uid="{00000000-0005-0000-0000-000063670000}"/>
    <cellStyle name="Normal 18 4 9 5 2 6" xfId="19747" xr:uid="{00000000-0005-0000-0000-000064670000}"/>
    <cellStyle name="Normal 18 4 9 5 3" xfId="19748" xr:uid="{00000000-0005-0000-0000-000065670000}"/>
    <cellStyle name="Normal 18 4 9 5 3 2" xfId="19749" xr:uid="{00000000-0005-0000-0000-000066670000}"/>
    <cellStyle name="Normal 18 4 9 5 3 2 2" xfId="19750" xr:uid="{00000000-0005-0000-0000-000067670000}"/>
    <cellStyle name="Normal 18 4 9 5 3 2 3" xfId="19751" xr:uid="{00000000-0005-0000-0000-000068670000}"/>
    <cellStyle name="Normal 18 4 9 5 3 3" xfId="19752" xr:uid="{00000000-0005-0000-0000-000069670000}"/>
    <cellStyle name="Normal 18 4 9 5 3 4" xfId="19753" xr:uid="{00000000-0005-0000-0000-00006A670000}"/>
    <cellStyle name="Normal 18 4 9 5 3 5" xfId="19754" xr:uid="{00000000-0005-0000-0000-00006B670000}"/>
    <cellStyle name="Normal 18 4 9 5 3 6" xfId="19755" xr:uid="{00000000-0005-0000-0000-00006C670000}"/>
    <cellStyle name="Normal 18 4 9 5 4" xfId="19756" xr:uid="{00000000-0005-0000-0000-00006D670000}"/>
    <cellStyle name="Normal 18 4 9 5 4 2" xfId="19757" xr:uid="{00000000-0005-0000-0000-00006E670000}"/>
    <cellStyle name="Normal 18 4 9 5 4 3" xfId="19758" xr:uid="{00000000-0005-0000-0000-00006F670000}"/>
    <cellStyle name="Normal 18 4 9 5 5" xfId="19759" xr:uid="{00000000-0005-0000-0000-000070670000}"/>
    <cellStyle name="Normal 18 4 9 5 6" xfId="19760" xr:uid="{00000000-0005-0000-0000-000071670000}"/>
    <cellStyle name="Normal 18 4 9 5 7" xfId="19761" xr:uid="{00000000-0005-0000-0000-000072670000}"/>
    <cellStyle name="Normal 18 4 9 5 8" xfId="19762" xr:uid="{00000000-0005-0000-0000-000073670000}"/>
    <cellStyle name="Normal 18 4 9 6" xfId="19763" xr:uid="{00000000-0005-0000-0000-000074670000}"/>
    <cellStyle name="Normal 18 4 9 7" xfId="19764" xr:uid="{00000000-0005-0000-0000-000075670000}"/>
    <cellStyle name="Normal 18 40" xfId="19765" xr:uid="{00000000-0005-0000-0000-000076670000}"/>
    <cellStyle name="Normal 18 41" xfId="19766" xr:uid="{00000000-0005-0000-0000-000077670000}"/>
    <cellStyle name="Normal 18 42" xfId="13591" xr:uid="{00000000-0005-0000-0000-000078670000}"/>
    <cellStyle name="Normal 18 5" xfId="19767" xr:uid="{00000000-0005-0000-0000-000079670000}"/>
    <cellStyle name="Normal 18 6" xfId="19768" xr:uid="{00000000-0005-0000-0000-00007A670000}"/>
    <cellStyle name="Normal 18 7" xfId="19769" xr:uid="{00000000-0005-0000-0000-00007B670000}"/>
    <cellStyle name="Normal 18 8" xfId="19770" xr:uid="{00000000-0005-0000-0000-00007C670000}"/>
    <cellStyle name="Normal 18 9" xfId="19771" xr:uid="{00000000-0005-0000-0000-00007D670000}"/>
    <cellStyle name="Normal 18_ALL-Saturs" xfId="19772" xr:uid="{00000000-0005-0000-0000-00007E670000}"/>
    <cellStyle name="Normal 19" xfId="67" xr:uid="{00000000-0005-0000-0000-00007F670000}"/>
    <cellStyle name="Normal 19 10" xfId="19774" xr:uid="{00000000-0005-0000-0000-000080670000}"/>
    <cellStyle name="Normal 19 11" xfId="19775" xr:uid="{00000000-0005-0000-0000-000081670000}"/>
    <cellStyle name="Normal 19 12" xfId="19776" xr:uid="{00000000-0005-0000-0000-000082670000}"/>
    <cellStyle name="Normal 19 13" xfId="19777" xr:uid="{00000000-0005-0000-0000-000083670000}"/>
    <cellStyle name="Normal 19 14" xfId="19778" xr:uid="{00000000-0005-0000-0000-000084670000}"/>
    <cellStyle name="Normal 19 15" xfId="19773" xr:uid="{00000000-0005-0000-0000-000085670000}"/>
    <cellStyle name="Normal 19 2" xfId="19779" xr:uid="{00000000-0005-0000-0000-000086670000}"/>
    <cellStyle name="Normal 19 3" xfId="19780" xr:uid="{00000000-0005-0000-0000-000087670000}"/>
    <cellStyle name="Normal 19 4" xfId="19781" xr:uid="{00000000-0005-0000-0000-000088670000}"/>
    <cellStyle name="Normal 19 5" xfId="19782" xr:uid="{00000000-0005-0000-0000-000089670000}"/>
    <cellStyle name="Normal 19 6" xfId="19783" xr:uid="{00000000-0005-0000-0000-00008A670000}"/>
    <cellStyle name="Normal 19 7" xfId="19784" xr:uid="{00000000-0005-0000-0000-00008B670000}"/>
    <cellStyle name="Normal 19 8" xfId="19785" xr:uid="{00000000-0005-0000-0000-00008C670000}"/>
    <cellStyle name="Normal 19 9" xfId="19786" xr:uid="{00000000-0005-0000-0000-00008D670000}"/>
    <cellStyle name="Normal 2" xfId="68" xr:uid="{00000000-0005-0000-0000-00008E670000}"/>
    <cellStyle name="Normal 2 2" xfId="69" xr:uid="{00000000-0005-0000-0000-00008F670000}"/>
    <cellStyle name="Normal 2 2 2" xfId="19789" xr:uid="{00000000-0005-0000-0000-000090670000}"/>
    <cellStyle name="Normal 2 2 2 2" xfId="19790" xr:uid="{00000000-0005-0000-0000-000091670000}"/>
    <cellStyle name="Normal 2 2 2 3" xfId="34993" xr:uid="{00000000-0005-0000-0000-000092670000}"/>
    <cellStyle name="Normal 2 2 3" xfId="70" xr:uid="{00000000-0005-0000-0000-000093670000}"/>
    <cellStyle name="Normal 2 2 3 2" xfId="19791" xr:uid="{00000000-0005-0000-0000-000094670000}"/>
    <cellStyle name="Normal 2 2 4" xfId="19788" xr:uid="{00000000-0005-0000-0000-000095670000}"/>
    <cellStyle name="Normal 2 3" xfId="71" xr:uid="{00000000-0005-0000-0000-000096670000}"/>
    <cellStyle name="Normal 2 3 2" xfId="19793" xr:uid="{00000000-0005-0000-0000-000097670000}"/>
    <cellStyle name="Normal 2 3 2 2" xfId="34994" xr:uid="{00000000-0005-0000-0000-000098670000}"/>
    <cellStyle name="Normal 2 3 3" xfId="19794" xr:uid="{00000000-0005-0000-0000-000099670000}"/>
    <cellStyle name="Normal 2 3 4" xfId="19792" xr:uid="{00000000-0005-0000-0000-00009A670000}"/>
    <cellStyle name="Normal 2 3 5" xfId="34939" xr:uid="{00000000-0005-0000-0000-00009B670000}"/>
    <cellStyle name="Normal 2 4" xfId="72" xr:uid="{00000000-0005-0000-0000-00009C670000}"/>
    <cellStyle name="Normal 2 4 2" xfId="19796" xr:uid="{00000000-0005-0000-0000-00009D670000}"/>
    <cellStyle name="Normal 2 4 3" xfId="19797" xr:uid="{00000000-0005-0000-0000-00009E670000}"/>
    <cellStyle name="Normal 2 4 4" xfId="19798" xr:uid="{00000000-0005-0000-0000-00009F670000}"/>
    <cellStyle name="Normal 2 4 5" xfId="19795" xr:uid="{00000000-0005-0000-0000-0000A0670000}"/>
    <cellStyle name="Normal 2 4_Daudzumi" xfId="19799" xr:uid="{00000000-0005-0000-0000-0000A1670000}"/>
    <cellStyle name="Normal 2 5" xfId="73" xr:uid="{00000000-0005-0000-0000-0000A2670000}"/>
    <cellStyle name="Normal 2 5 2" xfId="19800" xr:uid="{00000000-0005-0000-0000-0000A3670000}"/>
    <cellStyle name="Normal 2 6" xfId="19801" xr:uid="{00000000-0005-0000-0000-0000A4670000}"/>
    <cellStyle name="Normal 2 7" xfId="19802" xr:uid="{00000000-0005-0000-0000-0000A5670000}"/>
    <cellStyle name="Normal 2 8" xfId="19803" xr:uid="{00000000-0005-0000-0000-0000A6670000}"/>
    <cellStyle name="Normal 2 9" xfId="19787" xr:uid="{00000000-0005-0000-0000-0000A7670000}"/>
    <cellStyle name="Normal 2_Horizontalo liknu elementu tabula" xfId="19804" xr:uid="{00000000-0005-0000-0000-0000A8670000}"/>
    <cellStyle name="Normal 20" xfId="19805" xr:uid="{00000000-0005-0000-0000-0000A9670000}"/>
    <cellStyle name="Normal 20 10" xfId="19806" xr:uid="{00000000-0005-0000-0000-0000AA670000}"/>
    <cellStyle name="Normal 20 11" xfId="19807" xr:uid="{00000000-0005-0000-0000-0000AB670000}"/>
    <cellStyle name="Normal 20 12" xfId="19808" xr:uid="{00000000-0005-0000-0000-0000AC670000}"/>
    <cellStyle name="Normal 20 13" xfId="19809" xr:uid="{00000000-0005-0000-0000-0000AD670000}"/>
    <cellStyle name="Normal 20 14" xfId="19810" xr:uid="{00000000-0005-0000-0000-0000AE670000}"/>
    <cellStyle name="Normal 20 2" xfId="19811" xr:uid="{00000000-0005-0000-0000-0000AF670000}"/>
    <cellStyle name="Normal 20 3" xfId="19812" xr:uid="{00000000-0005-0000-0000-0000B0670000}"/>
    <cellStyle name="Normal 20 4" xfId="19813" xr:uid="{00000000-0005-0000-0000-0000B1670000}"/>
    <cellStyle name="Normal 20 5" xfId="19814" xr:uid="{00000000-0005-0000-0000-0000B2670000}"/>
    <cellStyle name="Normal 20 6" xfId="19815" xr:uid="{00000000-0005-0000-0000-0000B3670000}"/>
    <cellStyle name="Normal 20 7" xfId="19816" xr:uid="{00000000-0005-0000-0000-0000B4670000}"/>
    <cellStyle name="Normal 20 8" xfId="19817" xr:uid="{00000000-0005-0000-0000-0000B5670000}"/>
    <cellStyle name="Normal 20 9" xfId="19818" xr:uid="{00000000-0005-0000-0000-0000B6670000}"/>
    <cellStyle name="Normal 21" xfId="19819" xr:uid="{00000000-0005-0000-0000-0000B7670000}"/>
    <cellStyle name="Normal 21 10" xfId="19820" xr:uid="{00000000-0005-0000-0000-0000B8670000}"/>
    <cellStyle name="Normal 21 11" xfId="19821" xr:uid="{00000000-0005-0000-0000-0000B9670000}"/>
    <cellStyle name="Normal 21 12" xfId="19822" xr:uid="{00000000-0005-0000-0000-0000BA670000}"/>
    <cellStyle name="Normal 21 13" xfId="19823" xr:uid="{00000000-0005-0000-0000-0000BB670000}"/>
    <cellStyle name="Normal 21 14" xfId="19824" xr:uid="{00000000-0005-0000-0000-0000BC670000}"/>
    <cellStyle name="Normal 21 2" xfId="19825" xr:uid="{00000000-0005-0000-0000-0000BD670000}"/>
    <cellStyle name="Normal 21 3" xfId="19826" xr:uid="{00000000-0005-0000-0000-0000BE670000}"/>
    <cellStyle name="Normal 21 4" xfId="19827" xr:uid="{00000000-0005-0000-0000-0000BF670000}"/>
    <cellStyle name="Normal 21 5" xfId="19828" xr:uid="{00000000-0005-0000-0000-0000C0670000}"/>
    <cellStyle name="Normal 21 6" xfId="19829" xr:uid="{00000000-0005-0000-0000-0000C1670000}"/>
    <cellStyle name="Normal 21 7" xfId="19830" xr:uid="{00000000-0005-0000-0000-0000C2670000}"/>
    <cellStyle name="Normal 21 8" xfId="19831" xr:uid="{00000000-0005-0000-0000-0000C3670000}"/>
    <cellStyle name="Normal 21 9" xfId="19832" xr:uid="{00000000-0005-0000-0000-0000C4670000}"/>
    <cellStyle name="Normal 22" xfId="19833" xr:uid="{00000000-0005-0000-0000-0000C5670000}"/>
    <cellStyle name="Normal 22 10" xfId="19834" xr:uid="{00000000-0005-0000-0000-0000C6670000}"/>
    <cellStyle name="Normal 22 11" xfId="19835" xr:uid="{00000000-0005-0000-0000-0000C7670000}"/>
    <cellStyle name="Normal 22 12" xfId="19836" xr:uid="{00000000-0005-0000-0000-0000C8670000}"/>
    <cellStyle name="Normal 22 13" xfId="19837" xr:uid="{00000000-0005-0000-0000-0000C9670000}"/>
    <cellStyle name="Normal 22 14" xfId="19838" xr:uid="{00000000-0005-0000-0000-0000CA670000}"/>
    <cellStyle name="Normal 22 2" xfId="19839" xr:uid="{00000000-0005-0000-0000-0000CB670000}"/>
    <cellStyle name="Normal 22 3" xfId="19840" xr:uid="{00000000-0005-0000-0000-0000CC670000}"/>
    <cellStyle name="Normal 22 4" xfId="19841" xr:uid="{00000000-0005-0000-0000-0000CD670000}"/>
    <cellStyle name="Normal 22 5" xfId="19842" xr:uid="{00000000-0005-0000-0000-0000CE670000}"/>
    <cellStyle name="Normal 22 6" xfId="19843" xr:uid="{00000000-0005-0000-0000-0000CF670000}"/>
    <cellStyle name="Normal 22 7" xfId="19844" xr:uid="{00000000-0005-0000-0000-0000D0670000}"/>
    <cellStyle name="Normal 22 8" xfId="19845" xr:uid="{00000000-0005-0000-0000-0000D1670000}"/>
    <cellStyle name="Normal 22 9" xfId="19846" xr:uid="{00000000-0005-0000-0000-0000D2670000}"/>
    <cellStyle name="Normal 23" xfId="19847" xr:uid="{00000000-0005-0000-0000-0000D3670000}"/>
    <cellStyle name="Normal 23 10" xfId="19848" xr:uid="{00000000-0005-0000-0000-0000D4670000}"/>
    <cellStyle name="Normal 23 11" xfId="19849" xr:uid="{00000000-0005-0000-0000-0000D5670000}"/>
    <cellStyle name="Normal 23 12" xfId="19850" xr:uid="{00000000-0005-0000-0000-0000D6670000}"/>
    <cellStyle name="Normal 23 13" xfId="19851" xr:uid="{00000000-0005-0000-0000-0000D7670000}"/>
    <cellStyle name="Normal 23 14" xfId="19852" xr:uid="{00000000-0005-0000-0000-0000D8670000}"/>
    <cellStyle name="Normal 23 2" xfId="19853" xr:uid="{00000000-0005-0000-0000-0000D9670000}"/>
    <cellStyle name="Normal 23 2 2" xfId="19854" xr:uid="{00000000-0005-0000-0000-0000DA670000}"/>
    <cellStyle name="Normal 23 2 3" xfId="19855" xr:uid="{00000000-0005-0000-0000-0000DB670000}"/>
    <cellStyle name="Normal 23 3" xfId="19856" xr:uid="{00000000-0005-0000-0000-0000DC670000}"/>
    <cellStyle name="Normal 23 4" xfId="19857" xr:uid="{00000000-0005-0000-0000-0000DD670000}"/>
    <cellStyle name="Normal 23 5" xfId="19858" xr:uid="{00000000-0005-0000-0000-0000DE670000}"/>
    <cellStyle name="Normal 23 6" xfId="19859" xr:uid="{00000000-0005-0000-0000-0000DF670000}"/>
    <cellStyle name="Normal 23 7" xfId="19860" xr:uid="{00000000-0005-0000-0000-0000E0670000}"/>
    <cellStyle name="Normal 23 8" xfId="19861" xr:uid="{00000000-0005-0000-0000-0000E1670000}"/>
    <cellStyle name="Normal 23 9" xfId="19862" xr:uid="{00000000-0005-0000-0000-0000E2670000}"/>
    <cellStyle name="Normal 24" xfId="19863" xr:uid="{00000000-0005-0000-0000-0000E3670000}"/>
    <cellStyle name="Normal 24 10" xfId="19864" xr:uid="{00000000-0005-0000-0000-0000E4670000}"/>
    <cellStyle name="Normal 24 11" xfId="19865" xr:uid="{00000000-0005-0000-0000-0000E5670000}"/>
    <cellStyle name="Normal 24 12" xfId="19866" xr:uid="{00000000-0005-0000-0000-0000E6670000}"/>
    <cellStyle name="Normal 24 13" xfId="19867" xr:uid="{00000000-0005-0000-0000-0000E7670000}"/>
    <cellStyle name="Normal 24 14" xfId="19868" xr:uid="{00000000-0005-0000-0000-0000E8670000}"/>
    <cellStyle name="Normal 24 15" xfId="34995" xr:uid="{00000000-0005-0000-0000-0000E9670000}"/>
    <cellStyle name="Normal 24 2" xfId="19869" xr:uid="{00000000-0005-0000-0000-0000EA670000}"/>
    <cellStyle name="Normal 24 2 2" xfId="19870" xr:uid="{00000000-0005-0000-0000-0000EB670000}"/>
    <cellStyle name="Normal 24 2 3" xfId="19871" xr:uid="{00000000-0005-0000-0000-0000EC670000}"/>
    <cellStyle name="Normal 24 3" xfId="19872" xr:uid="{00000000-0005-0000-0000-0000ED670000}"/>
    <cellStyle name="Normal 24 4" xfId="19873" xr:uid="{00000000-0005-0000-0000-0000EE670000}"/>
    <cellStyle name="Normal 24 5" xfId="19874" xr:uid="{00000000-0005-0000-0000-0000EF670000}"/>
    <cellStyle name="Normal 24 6" xfId="19875" xr:uid="{00000000-0005-0000-0000-0000F0670000}"/>
    <cellStyle name="Normal 24 7" xfId="19876" xr:uid="{00000000-0005-0000-0000-0000F1670000}"/>
    <cellStyle name="Normal 24 8" xfId="19877" xr:uid="{00000000-0005-0000-0000-0000F2670000}"/>
    <cellStyle name="Normal 24 9" xfId="19878" xr:uid="{00000000-0005-0000-0000-0000F3670000}"/>
    <cellStyle name="Normal 25" xfId="19879" xr:uid="{00000000-0005-0000-0000-0000F4670000}"/>
    <cellStyle name="Normal 25 10" xfId="19880" xr:uid="{00000000-0005-0000-0000-0000F5670000}"/>
    <cellStyle name="Normal 25 11" xfId="19881" xr:uid="{00000000-0005-0000-0000-0000F6670000}"/>
    <cellStyle name="Normal 25 12" xfId="19882" xr:uid="{00000000-0005-0000-0000-0000F7670000}"/>
    <cellStyle name="Normal 25 13" xfId="19883" xr:uid="{00000000-0005-0000-0000-0000F8670000}"/>
    <cellStyle name="Normal 25 14" xfId="19884" xr:uid="{00000000-0005-0000-0000-0000F9670000}"/>
    <cellStyle name="Normal 25 15" xfId="19885" xr:uid="{00000000-0005-0000-0000-0000FA670000}"/>
    <cellStyle name="Normal 25 16" xfId="19886" xr:uid="{00000000-0005-0000-0000-0000FB670000}"/>
    <cellStyle name="Normal 25 17" xfId="19887" xr:uid="{00000000-0005-0000-0000-0000FC670000}"/>
    <cellStyle name="Normal 25 17 10" xfId="19888" xr:uid="{00000000-0005-0000-0000-0000FD670000}"/>
    <cellStyle name="Normal 25 17 10 2" xfId="19889" xr:uid="{00000000-0005-0000-0000-0000FE670000}"/>
    <cellStyle name="Normal 25 17 10 2 2" xfId="19890" xr:uid="{00000000-0005-0000-0000-0000FF670000}"/>
    <cellStyle name="Normal 25 17 10 2 2 2" xfId="19891" xr:uid="{00000000-0005-0000-0000-000000680000}"/>
    <cellStyle name="Normal 25 17 10 2 3" xfId="19892" xr:uid="{00000000-0005-0000-0000-000001680000}"/>
    <cellStyle name="Normal 25 17 10 2 4" xfId="19893" xr:uid="{00000000-0005-0000-0000-000002680000}"/>
    <cellStyle name="Normal 25 17 10 3" xfId="19894" xr:uid="{00000000-0005-0000-0000-000003680000}"/>
    <cellStyle name="Normal 25 17 10 4" xfId="19895" xr:uid="{00000000-0005-0000-0000-000004680000}"/>
    <cellStyle name="Normal 25 17 10 4 2" xfId="19896" xr:uid="{00000000-0005-0000-0000-000005680000}"/>
    <cellStyle name="Normal 25 17 10 4 2 2" xfId="19897" xr:uid="{00000000-0005-0000-0000-000006680000}"/>
    <cellStyle name="Normal 25 17 10 4 2 2 2" xfId="19898" xr:uid="{00000000-0005-0000-0000-000007680000}"/>
    <cellStyle name="Normal 25 17 10 4 2 2 3" xfId="19899" xr:uid="{00000000-0005-0000-0000-000008680000}"/>
    <cellStyle name="Normal 25 17 10 4 2 2 4" xfId="19900" xr:uid="{00000000-0005-0000-0000-000009680000}"/>
    <cellStyle name="Normal 25 17 10 4 2 2 5" xfId="19901" xr:uid="{00000000-0005-0000-0000-00000A680000}"/>
    <cellStyle name="Normal 25 17 10 4 2 3" xfId="19902" xr:uid="{00000000-0005-0000-0000-00000B680000}"/>
    <cellStyle name="Normal 25 17 10 4 2 4" xfId="19903" xr:uid="{00000000-0005-0000-0000-00000C680000}"/>
    <cellStyle name="Normal 25 17 10 4 2 5" xfId="19904" xr:uid="{00000000-0005-0000-0000-00000D680000}"/>
    <cellStyle name="Normal 25 17 10 4 2 6" xfId="19905" xr:uid="{00000000-0005-0000-0000-00000E680000}"/>
    <cellStyle name="Normal 25 17 10 4 3" xfId="19906" xr:uid="{00000000-0005-0000-0000-00000F680000}"/>
    <cellStyle name="Normal 25 17 10 4 3 2" xfId="19907" xr:uid="{00000000-0005-0000-0000-000010680000}"/>
    <cellStyle name="Normal 25 17 10 4 3 2 2" xfId="19908" xr:uid="{00000000-0005-0000-0000-000011680000}"/>
    <cellStyle name="Normal 25 17 10 4 3 2 3" xfId="19909" xr:uid="{00000000-0005-0000-0000-000012680000}"/>
    <cellStyle name="Normal 25 17 10 4 3 3" xfId="19910" xr:uid="{00000000-0005-0000-0000-000013680000}"/>
    <cellStyle name="Normal 25 17 10 4 3 4" xfId="19911" xr:uid="{00000000-0005-0000-0000-000014680000}"/>
    <cellStyle name="Normal 25 17 10 4 3 5" xfId="19912" xr:uid="{00000000-0005-0000-0000-000015680000}"/>
    <cellStyle name="Normal 25 17 10 4 3 6" xfId="19913" xr:uid="{00000000-0005-0000-0000-000016680000}"/>
    <cellStyle name="Normal 25 17 10 4 4" xfId="19914" xr:uid="{00000000-0005-0000-0000-000017680000}"/>
    <cellStyle name="Normal 25 17 10 4 4 2" xfId="19915" xr:uid="{00000000-0005-0000-0000-000018680000}"/>
    <cellStyle name="Normal 25 17 10 4 4 3" xfId="19916" xr:uid="{00000000-0005-0000-0000-000019680000}"/>
    <cellStyle name="Normal 25 17 10 4 5" xfId="19917" xr:uid="{00000000-0005-0000-0000-00001A680000}"/>
    <cellStyle name="Normal 25 17 10 4 6" xfId="19918" xr:uid="{00000000-0005-0000-0000-00001B680000}"/>
    <cellStyle name="Normal 25 17 10 4 7" xfId="19919" xr:uid="{00000000-0005-0000-0000-00001C680000}"/>
    <cellStyle name="Normal 25 17 10 4 8" xfId="19920" xr:uid="{00000000-0005-0000-0000-00001D680000}"/>
    <cellStyle name="Normal 25 17 10 5" xfId="19921" xr:uid="{00000000-0005-0000-0000-00001E680000}"/>
    <cellStyle name="Normal 25 17 10 5 2" xfId="19922" xr:uid="{00000000-0005-0000-0000-00001F680000}"/>
    <cellStyle name="Normal 25 17 10 5 2 2" xfId="19923" xr:uid="{00000000-0005-0000-0000-000020680000}"/>
    <cellStyle name="Normal 25 17 10 5 2 2 2" xfId="19924" xr:uid="{00000000-0005-0000-0000-000021680000}"/>
    <cellStyle name="Normal 25 17 10 5 2 2 3" xfId="19925" xr:uid="{00000000-0005-0000-0000-000022680000}"/>
    <cellStyle name="Normal 25 17 10 5 2 2 4" xfId="19926" xr:uid="{00000000-0005-0000-0000-000023680000}"/>
    <cellStyle name="Normal 25 17 10 5 2 2 5" xfId="19927" xr:uid="{00000000-0005-0000-0000-000024680000}"/>
    <cellStyle name="Normal 25 17 10 5 2 3" xfId="19928" xr:uid="{00000000-0005-0000-0000-000025680000}"/>
    <cellStyle name="Normal 25 17 10 5 2 4" xfId="19929" xr:uid="{00000000-0005-0000-0000-000026680000}"/>
    <cellStyle name="Normal 25 17 10 5 2 5" xfId="19930" xr:uid="{00000000-0005-0000-0000-000027680000}"/>
    <cellStyle name="Normal 25 17 10 5 2 6" xfId="19931" xr:uid="{00000000-0005-0000-0000-000028680000}"/>
    <cellStyle name="Normal 25 17 10 5 3" xfId="19932" xr:uid="{00000000-0005-0000-0000-000029680000}"/>
    <cellStyle name="Normal 25 17 10 5 3 2" xfId="19933" xr:uid="{00000000-0005-0000-0000-00002A680000}"/>
    <cellStyle name="Normal 25 17 10 5 3 2 2" xfId="19934" xr:uid="{00000000-0005-0000-0000-00002B680000}"/>
    <cellStyle name="Normal 25 17 10 5 3 2 3" xfId="19935" xr:uid="{00000000-0005-0000-0000-00002C680000}"/>
    <cellStyle name="Normal 25 17 10 5 3 3" xfId="19936" xr:uid="{00000000-0005-0000-0000-00002D680000}"/>
    <cellStyle name="Normal 25 17 10 5 3 4" xfId="19937" xr:uid="{00000000-0005-0000-0000-00002E680000}"/>
    <cellStyle name="Normal 25 17 10 5 3 5" xfId="19938" xr:uid="{00000000-0005-0000-0000-00002F680000}"/>
    <cellStyle name="Normal 25 17 10 5 3 6" xfId="19939" xr:uid="{00000000-0005-0000-0000-000030680000}"/>
    <cellStyle name="Normal 25 17 10 5 4" xfId="19940" xr:uid="{00000000-0005-0000-0000-000031680000}"/>
    <cellStyle name="Normal 25 17 10 5 4 2" xfId="19941" xr:uid="{00000000-0005-0000-0000-000032680000}"/>
    <cellStyle name="Normal 25 17 10 5 4 3" xfId="19942" xr:uid="{00000000-0005-0000-0000-000033680000}"/>
    <cellStyle name="Normal 25 17 10 5 5" xfId="19943" xr:uid="{00000000-0005-0000-0000-000034680000}"/>
    <cellStyle name="Normal 25 17 10 5 6" xfId="19944" xr:uid="{00000000-0005-0000-0000-000035680000}"/>
    <cellStyle name="Normal 25 17 10 5 7" xfId="19945" xr:uid="{00000000-0005-0000-0000-000036680000}"/>
    <cellStyle name="Normal 25 17 10 5 8" xfId="19946" xr:uid="{00000000-0005-0000-0000-000037680000}"/>
    <cellStyle name="Normal 25 17 10 6" xfId="19947" xr:uid="{00000000-0005-0000-0000-000038680000}"/>
    <cellStyle name="Normal 25 17 10 7" xfId="19948" xr:uid="{00000000-0005-0000-0000-000039680000}"/>
    <cellStyle name="Normal 25 17 11" xfId="19949" xr:uid="{00000000-0005-0000-0000-00003A680000}"/>
    <cellStyle name="Normal 25 17 11 2" xfId="19950" xr:uid="{00000000-0005-0000-0000-00003B680000}"/>
    <cellStyle name="Normal 25 17 11 2 2" xfId="19951" xr:uid="{00000000-0005-0000-0000-00003C680000}"/>
    <cellStyle name="Normal 25 17 11 2 2 2" xfId="19952" xr:uid="{00000000-0005-0000-0000-00003D680000}"/>
    <cellStyle name="Normal 25 17 11 2 3" xfId="19953" xr:uid="{00000000-0005-0000-0000-00003E680000}"/>
    <cellStyle name="Normal 25 17 11 2 4" xfId="19954" xr:uid="{00000000-0005-0000-0000-00003F680000}"/>
    <cellStyle name="Normal 25 17 11 3" xfId="19955" xr:uid="{00000000-0005-0000-0000-000040680000}"/>
    <cellStyle name="Normal 25 17 11 4" xfId="19956" xr:uid="{00000000-0005-0000-0000-000041680000}"/>
    <cellStyle name="Normal 25 17 11 4 2" xfId="19957" xr:uid="{00000000-0005-0000-0000-000042680000}"/>
    <cellStyle name="Normal 25 17 11 4 2 2" xfId="19958" xr:uid="{00000000-0005-0000-0000-000043680000}"/>
    <cellStyle name="Normal 25 17 11 4 2 2 2" xfId="19959" xr:uid="{00000000-0005-0000-0000-000044680000}"/>
    <cellStyle name="Normal 25 17 11 4 2 2 3" xfId="19960" xr:uid="{00000000-0005-0000-0000-000045680000}"/>
    <cellStyle name="Normal 25 17 11 4 2 2 4" xfId="19961" xr:uid="{00000000-0005-0000-0000-000046680000}"/>
    <cellStyle name="Normal 25 17 11 4 2 2 5" xfId="19962" xr:uid="{00000000-0005-0000-0000-000047680000}"/>
    <cellStyle name="Normal 25 17 11 4 2 3" xfId="19963" xr:uid="{00000000-0005-0000-0000-000048680000}"/>
    <cellStyle name="Normal 25 17 11 4 2 4" xfId="19964" xr:uid="{00000000-0005-0000-0000-000049680000}"/>
    <cellStyle name="Normal 25 17 11 4 2 5" xfId="19965" xr:uid="{00000000-0005-0000-0000-00004A680000}"/>
    <cellStyle name="Normal 25 17 11 4 2 6" xfId="19966" xr:uid="{00000000-0005-0000-0000-00004B680000}"/>
    <cellStyle name="Normal 25 17 11 4 3" xfId="19967" xr:uid="{00000000-0005-0000-0000-00004C680000}"/>
    <cellStyle name="Normal 25 17 11 4 3 2" xfId="19968" xr:uid="{00000000-0005-0000-0000-00004D680000}"/>
    <cellStyle name="Normal 25 17 11 4 3 2 2" xfId="19969" xr:uid="{00000000-0005-0000-0000-00004E680000}"/>
    <cellStyle name="Normal 25 17 11 4 3 2 3" xfId="19970" xr:uid="{00000000-0005-0000-0000-00004F680000}"/>
    <cellStyle name="Normal 25 17 11 4 3 3" xfId="19971" xr:uid="{00000000-0005-0000-0000-000050680000}"/>
    <cellStyle name="Normal 25 17 11 4 3 4" xfId="19972" xr:uid="{00000000-0005-0000-0000-000051680000}"/>
    <cellStyle name="Normal 25 17 11 4 3 5" xfId="19973" xr:uid="{00000000-0005-0000-0000-000052680000}"/>
    <cellStyle name="Normal 25 17 11 4 3 6" xfId="19974" xr:uid="{00000000-0005-0000-0000-000053680000}"/>
    <cellStyle name="Normal 25 17 11 4 4" xfId="19975" xr:uid="{00000000-0005-0000-0000-000054680000}"/>
    <cellStyle name="Normal 25 17 11 4 4 2" xfId="19976" xr:uid="{00000000-0005-0000-0000-000055680000}"/>
    <cellStyle name="Normal 25 17 11 4 4 3" xfId="19977" xr:uid="{00000000-0005-0000-0000-000056680000}"/>
    <cellStyle name="Normal 25 17 11 4 5" xfId="19978" xr:uid="{00000000-0005-0000-0000-000057680000}"/>
    <cellStyle name="Normal 25 17 11 4 6" xfId="19979" xr:uid="{00000000-0005-0000-0000-000058680000}"/>
    <cellStyle name="Normal 25 17 11 4 7" xfId="19980" xr:uid="{00000000-0005-0000-0000-000059680000}"/>
    <cellStyle name="Normal 25 17 11 4 8" xfId="19981" xr:uid="{00000000-0005-0000-0000-00005A680000}"/>
    <cellStyle name="Normal 25 17 11 5" xfId="19982" xr:uid="{00000000-0005-0000-0000-00005B680000}"/>
    <cellStyle name="Normal 25 17 11 5 2" xfId="19983" xr:uid="{00000000-0005-0000-0000-00005C680000}"/>
    <cellStyle name="Normal 25 17 11 5 2 2" xfId="19984" xr:uid="{00000000-0005-0000-0000-00005D680000}"/>
    <cellStyle name="Normal 25 17 11 5 2 2 2" xfId="19985" xr:uid="{00000000-0005-0000-0000-00005E680000}"/>
    <cellStyle name="Normal 25 17 11 5 2 2 3" xfId="19986" xr:uid="{00000000-0005-0000-0000-00005F680000}"/>
    <cellStyle name="Normal 25 17 11 5 2 2 4" xfId="19987" xr:uid="{00000000-0005-0000-0000-000060680000}"/>
    <cellStyle name="Normal 25 17 11 5 2 2 5" xfId="19988" xr:uid="{00000000-0005-0000-0000-000061680000}"/>
    <cellStyle name="Normal 25 17 11 5 2 3" xfId="19989" xr:uid="{00000000-0005-0000-0000-000062680000}"/>
    <cellStyle name="Normal 25 17 11 5 2 4" xfId="19990" xr:uid="{00000000-0005-0000-0000-000063680000}"/>
    <cellStyle name="Normal 25 17 11 5 2 5" xfId="19991" xr:uid="{00000000-0005-0000-0000-000064680000}"/>
    <cellStyle name="Normal 25 17 11 5 2 6" xfId="19992" xr:uid="{00000000-0005-0000-0000-000065680000}"/>
    <cellStyle name="Normal 25 17 11 5 3" xfId="19993" xr:uid="{00000000-0005-0000-0000-000066680000}"/>
    <cellStyle name="Normal 25 17 11 5 3 2" xfId="19994" xr:uid="{00000000-0005-0000-0000-000067680000}"/>
    <cellStyle name="Normal 25 17 11 5 3 2 2" xfId="19995" xr:uid="{00000000-0005-0000-0000-000068680000}"/>
    <cellStyle name="Normal 25 17 11 5 3 2 3" xfId="19996" xr:uid="{00000000-0005-0000-0000-000069680000}"/>
    <cellStyle name="Normal 25 17 11 5 3 3" xfId="19997" xr:uid="{00000000-0005-0000-0000-00006A680000}"/>
    <cellStyle name="Normal 25 17 11 5 3 4" xfId="19998" xr:uid="{00000000-0005-0000-0000-00006B680000}"/>
    <cellStyle name="Normal 25 17 11 5 3 5" xfId="19999" xr:uid="{00000000-0005-0000-0000-00006C680000}"/>
    <cellStyle name="Normal 25 17 11 5 3 6" xfId="20000" xr:uid="{00000000-0005-0000-0000-00006D680000}"/>
    <cellStyle name="Normal 25 17 11 5 4" xfId="20001" xr:uid="{00000000-0005-0000-0000-00006E680000}"/>
    <cellStyle name="Normal 25 17 11 5 4 2" xfId="20002" xr:uid="{00000000-0005-0000-0000-00006F680000}"/>
    <cellStyle name="Normal 25 17 11 5 4 3" xfId="20003" xr:uid="{00000000-0005-0000-0000-000070680000}"/>
    <cellStyle name="Normal 25 17 11 5 5" xfId="20004" xr:uid="{00000000-0005-0000-0000-000071680000}"/>
    <cellStyle name="Normal 25 17 11 5 6" xfId="20005" xr:uid="{00000000-0005-0000-0000-000072680000}"/>
    <cellStyle name="Normal 25 17 11 5 7" xfId="20006" xr:uid="{00000000-0005-0000-0000-000073680000}"/>
    <cellStyle name="Normal 25 17 11 5 8" xfId="20007" xr:uid="{00000000-0005-0000-0000-000074680000}"/>
    <cellStyle name="Normal 25 17 11 6" xfId="20008" xr:uid="{00000000-0005-0000-0000-000075680000}"/>
    <cellStyle name="Normal 25 17 11 7" xfId="20009" xr:uid="{00000000-0005-0000-0000-000076680000}"/>
    <cellStyle name="Normal 25 17 12" xfId="20010" xr:uid="{00000000-0005-0000-0000-000077680000}"/>
    <cellStyle name="Normal 25 17 12 2" xfId="20011" xr:uid="{00000000-0005-0000-0000-000078680000}"/>
    <cellStyle name="Normal 25 17 12 2 2" xfId="20012" xr:uid="{00000000-0005-0000-0000-000079680000}"/>
    <cellStyle name="Normal 25 17 12 2 2 2" xfId="20013" xr:uid="{00000000-0005-0000-0000-00007A680000}"/>
    <cellStyle name="Normal 25 17 12 2 3" xfId="20014" xr:uid="{00000000-0005-0000-0000-00007B680000}"/>
    <cellStyle name="Normal 25 17 12 2 4" xfId="20015" xr:uid="{00000000-0005-0000-0000-00007C680000}"/>
    <cellStyle name="Normal 25 17 12 3" xfId="20016" xr:uid="{00000000-0005-0000-0000-00007D680000}"/>
    <cellStyle name="Normal 25 17 12 4" xfId="20017" xr:uid="{00000000-0005-0000-0000-00007E680000}"/>
    <cellStyle name="Normal 25 17 12 4 2" xfId="20018" xr:uid="{00000000-0005-0000-0000-00007F680000}"/>
    <cellStyle name="Normal 25 17 12 4 2 2" xfId="20019" xr:uid="{00000000-0005-0000-0000-000080680000}"/>
    <cellStyle name="Normal 25 17 12 4 2 2 2" xfId="20020" xr:uid="{00000000-0005-0000-0000-000081680000}"/>
    <cellStyle name="Normal 25 17 12 4 2 2 3" xfId="20021" xr:uid="{00000000-0005-0000-0000-000082680000}"/>
    <cellStyle name="Normal 25 17 12 4 2 2 4" xfId="20022" xr:uid="{00000000-0005-0000-0000-000083680000}"/>
    <cellStyle name="Normal 25 17 12 4 2 2 5" xfId="20023" xr:uid="{00000000-0005-0000-0000-000084680000}"/>
    <cellStyle name="Normal 25 17 12 4 2 3" xfId="20024" xr:uid="{00000000-0005-0000-0000-000085680000}"/>
    <cellStyle name="Normal 25 17 12 4 2 4" xfId="20025" xr:uid="{00000000-0005-0000-0000-000086680000}"/>
    <cellStyle name="Normal 25 17 12 4 2 5" xfId="20026" xr:uid="{00000000-0005-0000-0000-000087680000}"/>
    <cellStyle name="Normal 25 17 12 4 2 6" xfId="20027" xr:uid="{00000000-0005-0000-0000-000088680000}"/>
    <cellStyle name="Normal 25 17 12 4 3" xfId="20028" xr:uid="{00000000-0005-0000-0000-000089680000}"/>
    <cellStyle name="Normal 25 17 12 4 3 2" xfId="20029" xr:uid="{00000000-0005-0000-0000-00008A680000}"/>
    <cellStyle name="Normal 25 17 12 4 3 2 2" xfId="20030" xr:uid="{00000000-0005-0000-0000-00008B680000}"/>
    <cellStyle name="Normal 25 17 12 4 3 2 3" xfId="20031" xr:uid="{00000000-0005-0000-0000-00008C680000}"/>
    <cellStyle name="Normal 25 17 12 4 3 3" xfId="20032" xr:uid="{00000000-0005-0000-0000-00008D680000}"/>
    <cellStyle name="Normal 25 17 12 4 3 4" xfId="20033" xr:uid="{00000000-0005-0000-0000-00008E680000}"/>
    <cellStyle name="Normal 25 17 12 4 3 5" xfId="20034" xr:uid="{00000000-0005-0000-0000-00008F680000}"/>
    <cellStyle name="Normal 25 17 12 4 3 6" xfId="20035" xr:uid="{00000000-0005-0000-0000-000090680000}"/>
    <cellStyle name="Normal 25 17 12 4 4" xfId="20036" xr:uid="{00000000-0005-0000-0000-000091680000}"/>
    <cellStyle name="Normal 25 17 12 4 4 2" xfId="20037" xr:uid="{00000000-0005-0000-0000-000092680000}"/>
    <cellStyle name="Normal 25 17 12 4 4 3" xfId="20038" xr:uid="{00000000-0005-0000-0000-000093680000}"/>
    <cellStyle name="Normal 25 17 12 4 5" xfId="20039" xr:uid="{00000000-0005-0000-0000-000094680000}"/>
    <cellStyle name="Normal 25 17 12 4 6" xfId="20040" xr:uid="{00000000-0005-0000-0000-000095680000}"/>
    <cellStyle name="Normal 25 17 12 4 7" xfId="20041" xr:uid="{00000000-0005-0000-0000-000096680000}"/>
    <cellStyle name="Normal 25 17 12 4 8" xfId="20042" xr:uid="{00000000-0005-0000-0000-000097680000}"/>
    <cellStyle name="Normal 25 17 12 5" xfId="20043" xr:uid="{00000000-0005-0000-0000-000098680000}"/>
    <cellStyle name="Normal 25 17 12 5 2" xfId="20044" xr:uid="{00000000-0005-0000-0000-000099680000}"/>
    <cellStyle name="Normal 25 17 12 5 2 2" xfId="20045" xr:uid="{00000000-0005-0000-0000-00009A680000}"/>
    <cellStyle name="Normal 25 17 12 5 2 2 2" xfId="20046" xr:uid="{00000000-0005-0000-0000-00009B680000}"/>
    <cellStyle name="Normal 25 17 12 5 2 2 3" xfId="20047" xr:uid="{00000000-0005-0000-0000-00009C680000}"/>
    <cellStyle name="Normal 25 17 12 5 2 2 4" xfId="20048" xr:uid="{00000000-0005-0000-0000-00009D680000}"/>
    <cellStyle name="Normal 25 17 12 5 2 2 5" xfId="20049" xr:uid="{00000000-0005-0000-0000-00009E680000}"/>
    <cellStyle name="Normal 25 17 12 5 2 3" xfId="20050" xr:uid="{00000000-0005-0000-0000-00009F680000}"/>
    <cellStyle name="Normal 25 17 12 5 2 4" xfId="20051" xr:uid="{00000000-0005-0000-0000-0000A0680000}"/>
    <cellStyle name="Normal 25 17 12 5 2 5" xfId="20052" xr:uid="{00000000-0005-0000-0000-0000A1680000}"/>
    <cellStyle name="Normal 25 17 12 5 2 6" xfId="20053" xr:uid="{00000000-0005-0000-0000-0000A2680000}"/>
    <cellStyle name="Normal 25 17 12 5 3" xfId="20054" xr:uid="{00000000-0005-0000-0000-0000A3680000}"/>
    <cellStyle name="Normal 25 17 12 5 3 2" xfId="20055" xr:uid="{00000000-0005-0000-0000-0000A4680000}"/>
    <cellStyle name="Normal 25 17 12 5 3 2 2" xfId="20056" xr:uid="{00000000-0005-0000-0000-0000A5680000}"/>
    <cellStyle name="Normal 25 17 12 5 3 2 3" xfId="20057" xr:uid="{00000000-0005-0000-0000-0000A6680000}"/>
    <cellStyle name="Normal 25 17 12 5 3 3" xfId="20058" xr:uid="{00000000-0005-0000-0000-0000A7680000}"/>
    <cellStyle name="Normal 25 17 12 5 3 4" xfId="20059" xr:uid="{00000000-0005-0000-0000-0000A8680000}"/>
    <cellStyle name="Normal 25 17 12 5 3 5" xfId="20060" xr:uid="{00000000-0005-0000-0000-0000A9680000}"/>
    <cellStyle name="Normal 25 17 12 5 3 6" xfId="20061" xr:uid="{00000000-0005-0000-0000-0000AA680000}"/>
    <cellStyle name="Normal 25 17 12 5 4" xfId="20062" xr:uid="{00000000-0005-0000-0000-0000AB680000}"/>
    <cellStyle name="Normal 25 17 12 5 4 2" xfId="20063" xr:uid="{00000000-0005-0000-0000-0000AC680000}"/>
    <cellStyle name="Normal 25 17 12 5 4 3" xfId="20064" xr:uid="{00000000-0005-0000-0000-0000AD680000}"/>
    <cellStyle name="Normal 25 17 12 5 5" xfId="20065" xr:uid="{00000000-0005-0000-0000-0000AE680000}"/>
    <cellStyle name="Normal 25 17 12 5 6" xfId="20066" xr:uid="{00000000-0005-0000-0000-0000AF680000}"/>
    <cellStyle name="Normal 25 17 12 5 7" xfId="20067" xr:uid="{00000000-0005-0000-0000-0000B0680000}"/>
    <cellStyle name="Normal 25 17 12 5 8" xfId="20068" xr:uid="{00000000-0005-0000-0000-0000B1680000}"/>
    <cellStyle name="Normal 25 17 12 6" xfId="20069" xr:uid="{00000000-0005-0000-0000-0000B2680000}"/>
    <cellStyle name="Normal 25 17 12 7" xfId="20070" xr:uid="{00000000-0005-0000-0000-0000B3680000}"/>
    <cellStyle name="Normal 25 17 13" xfId="20071" xr:uid="{00000000-0005-0000-0000-0000B4680000}"/>
    <cellStyle name="Normal 25 17 13 2" xfId="20072" xr:uid="{00000000-0005-0000-0000-0000B5680000}"/>
    <cellStyle name="Normal 25 17 13 2 2" xfId="20073" xr:uid="{00000000-0005-0000-0000-0000B6680000}"/>
    <cellStyle name="Normal 25 17 13 2 2 2" xfId="20074" xr:uid="{00000000-0005-0000-0000-0000B7680000}"/>
    <cellStyle name="Normal 25 17 13 2 3" xfId="20075" xr:uid="{00000000-0005-0000-0000-0000B8680000}"/>
    <cellStyle name="Normal 25 17 13 2 4" xfId="20076" xr:uid="{00000000-0005-0000-0000-0000B9680000}"/>
    <cellStyle name="Normal 25 17 13 3" xfId="20077" xr:uid="{00000000-0005-0000-0000-0000BA680000}"/>
    <cellStyle name="Normal 25 17 13 4" xfId="20078" xr:uid="{00000000-0005-0000-0000-0000BB680000}"/>
    <cellStyle name="Normal 25 17 13 4 2" xfId="20079" xr:uid="{00000000-0005-0000-0000-0000BC680000}"/>
    <cellStyle name="Normal 25 17 13 4 2 2" xfId="20080" xr:uid="{00000000-0005-0000-0000-0000BD680000}"/>
    <cellStyle name="Normal 25 17 13 4 2 2 2" xfId="20081" xr:uid="{00000000-0005-0000-0000-0000BE680000}"/>
    <cellStyle name="Normal 25 17 13 4 2 2 3" xfId="20082" xr:uid="{00000000-0005-0000-0000-0000BF680000}"/>
    <cellStyle name="Normal 25 17 13 4 2 2 4" xfId="20083" xr:uid="{00000000-0005-0000-0000-0000C0680000}"/>
    <cellStyle name="Normal 25 17 13 4 2 2 5" xfId="20084" xr:uid="{00000000-0005-0000-0000-0000C1680000}"/>
    <cellStyle name="Normal 25 17 13 4 2 3" xfId="20085" xr:uid="{00000000-0005-0000-0000-0000C2680000}"/>
    <cellStyle name="Normal 25 17 13 4 2 4" xfId="20086" xr:uid="{00000000-0005-0000-0000-0000C3680000}"/>
    <cellStyle name="Normal 25 17 13 4 2 5" xfId="20087" xr:uid="{00000000-0005-0000-0000-0000C4680000}"/>
    <cellStyle name="Normal 25 17 13 4 2 6" xfId="20088" xr:uid="{00000000-0005-0000-0000-0000C5680000}"/>
    <cellStyle name="Normal 25 17 13 4 3" xfId="20089" xr:uid="{00000000-0005-0000-0000-0000C6680000}"/>
    <cellStyle name="Normal 25 17 13 4 3 2" xfId="20090" xr:uid="{00000000-0005-0000-0000-0000C7680000}"/>
    <cellStyle name="Normal 25 17 13 4 3 2 2" xfId="20091" xr:uid="{00000000-0005-0000-0000-0000C8680000}"/>
    <cellStyle name="Normal 25 17 13 4 3 2 3" xfId="20092" xr:uid="{00000000-0005-0000-0000-0000C9680000}"/>
    <cellStyle name="Normal 25 17 13 4 3 3" xfId="20093" xr:uid="{00000000-0005-0000-0000-0000CA680000}"/>
    <cellStyle name="Normal 25 17 13 4 3 4" xfId="20094" xr:uid="{00000000-0005-0000-0000-0000CB680000}"/>
    <cellStyle name="Normal 25 17 13 4 3 5" xfId="20095" xr:uid="{00000000-0005-0000-0000-0000CC680000}"/>
    <cellStyle name="Normal 25 17 13 4 3 6" xfId="20096" xr:uid="{00000000-0005-0000-0000-0000CD680000}"/>
    <cellStyle name="Normal 25 17 13 4 4" xfId="20097" xr:uid="{00000000-0005-0000-0000-0000CE680000}"/>
    <cellStyle name="Normal 25 17 13 4 4 2" xfId="20098" xr:uid="{00000000-0005-0000-0000-0000CF680000}"/>
    <cellStyle name="Normal 25 17 13 4 4 3" xfId="20099" xr:uid="{00000000-0005-0000-0000-0000D0680000}"/>
    <cellStyle name="Normal 25 17 13 4 5" xfId="20100" xr:uid="{00000000-0005-0000-0000-0000D1680000}"/>
    <cellStyle name="Normal 25 17 13 4 6" xfId="20101" xr:uid="{00000000-0005-0000-0000-0000D2680000}"/>
    <cellStyle name="Normal 25 17 13 4 7" xfId="20102" xr:uid="{00000000-0005-0000-0000-0000D3680000}"/>
    <cellStyle name="Normal 25 17 13 4 8" xfId="20103" xr:uid="{00000000-0005-0000-0000-0000D4680000}"/>
    <cellStyle name="Normal 25 17 13 5" xfId="20104" xr:uid="{00000000-0005-0000-0000-0000D5680000}"/>
    <cellStyle name="Normal 25 17 13 5 2" xfId="20105" xr:uid="{00000000-0005-0000-0000-0000D6680000}"/>
    <cellStyle name="Normal 25 17 13 5 2 2" xfId="20106" xr:uid="{00000000-0005-0000-0000-0000D7680000}"/>
    <cellStyle name="Normal 25 17 13 5 2 2 2" xfId="20107" xr:uid="{00000000-0005-0000-0000-0000D8680000}"/>
    <cellStyle name="Normal 25 17 13 5 2 2 3" xfId="20108" xr:uid="{00000000-0005-0000-0000-0000D9680000}"/>
    <cellStyle name="Normal 25 17 13 5 2 2 4" xfId="20109" xr:uid="{00000000-0005-0000-0000-0000DA680000}"/>
    <cellStyle name="Normal 25 17 13 5 2 2 5" xfId="20110" xr:uid="{00000000-0005-0000-0000-0000DB680000}"/>
    <cellStyle name="Normal 25 17 13 5 2 3" xfId="20111" xr:uid="{00000000-0005-0000-0000-0000DC680000}"/>
    <cellStyle name="Normal 25 17 13 5 2 4" xfId="20112" xr:uid="{00000000-0005-0000-0000-0000DD680000}"/>
    <cellStyle name="Normal 25 17 13 5 2 5" xfId="20113" xr:uid="{00000000-0005-0000-0000-0000DE680000}"/>
    <cellStyle name="Normal 25 17 13 5 2 6" xfId="20114" xr:uid="{00000000-0005-0000-0000-0000DF680000}"/>
    <cellStyle name="Normal 25 17 13 5 3" xfId="20115" xr:uid="{00000000-0005-0000-0000-0000E0680000}"/>
    <cellStyle name="Normal 25 17 13 5 3 2" xfId="20116" xr:uid="{00000000-0005-0000-0000-0000E1680000}"/>
    <cellStyle name="Normal 25 17 13 5 3 2 2" xfId="20117" xr:uid="{00000000-0005-0000-0000-0000E2680000}"/>
    <cellStyle name="Normal 25 17 13 5 3 2 3" xfId="20118" xr:uid="{00000000-0005-0000-0000-0000E3680000}"/>
    <cellStyle name="Normal 25 17 13 5 3 3" xfId="20119" xr:uid="{00000000-0005-0000-0000-0000E4680000}"/>
    <cellStyle name="Normal 25 17 13 5 3 4" xfId="20120" xr:uid="{00000000-0005-0000-0000-0000E5680000}"/>
    <cellStyle name="Normal 25 17 13 5 3 5" xfId="20121" xr:uid="{00000000-0005-0000-0000-0000E6680000}"/>
    <cellStyle name="Normal 25 17 13 5 3 6" xfId="20122" xr:uid="{00000000-0005-0000-0000-0000E7680000}"/>
    <cellStyle name="Normal 25 17 13 5 4" xfId="20123" xr:uid="{00000000-0005-0000-0000-0000E8680000}"/>
    <cellStyle name="Normal 25 17 13 5 4 2" xfId="20124" xr:uid="{00000000-0005-0000-0000-0000E9680000}"/>
    <cellStyle name="Normal 25 17 13 5 4 3" xfId="20125" xr:uid="{00000000-0005-0000-0000-0000EA680000}"/>
    <cellStyle name="Normal 25 17 13 5 5" xfId="20126" xr:uid="{00000000-0005-0000-0000-0000EB680000}"/>
    <cellStyle name="Normal 25 17 13 5 6" xfId="20127" xr:uid="{00000000-0005-0000-0000-0000EC680000}"/>
    <cellStyle name="Normal 25 17 13 5 7" xfId="20128" xr:uid="{00000000-0005-0000-0000-0000ED680000}"/>
    <cellStyle name="Normal 25 17 13 5 8" xfId="20129" xr:uid="{00000000-0005-0000-0000-0000EE680000}"/>
    <cellStyle name="Normal 25 17 13 6" xfId="20130" xr:uid="{00000000-0005-0000-0000-0000EF680000}"/>
    <cellStyle name="Normal 25 17 13 7" xfId="20131" xr:uid="{00000000-0005-0000-0000-0000F0680000}"/>
    <cellStyle name="Normal 25 17 14" xfId="20132" xr:uid="{00000000-0005-0000-0000-0000F1680000}"/>
    <cellStyle name="Normal 25 17 14 2" xfId="20133" xr:uid="{00000000-0005-0000-0000-0000F2680000}"/>
    <cellStyle name="Normal 25 17 14 2 2" xfId="20134" xr:uid="{00000000-0005-0000-0000-0000F3680000}"/>
    <cellStyle name="Normal 25 17 14 2 2 2" xfId="20135" xr:uid="{00000000-0005-0000-0000-0000F4680000}"/>
    <cellStyle name="Normal 25 17 14 2 3" xfId="20136" xr:uid="{00000000-0005-0000-0000-0000F5680000}"/>
    <cellStyle name="Normal 25 17 14 2 4" xfId="20137" xr:uid="{00000000-0005-0000-0000-0000F6680000}"/>
    <cellStyle name="Normal 25 17 14 3" xfId="20138" xr:uid="{00000000-0005-0000-0000-0000F7680000}"/>
    <cellStyle name="Normal 25 17 14 4" xfId="20139" xr:uid="{00000000-0005-0000-0000-0000F8680000}"/>
    <cellStyle name="Normal 25 17 14 4 2" xfId="20140" xr:uid="{00000000-0005-0000-0000-0000F9680000}"/>
    <cellStyle name="Normal 25 17 14 4 2 2" xfId="20141" xr:uid="{00000000-0005-0000-0000-0000FA680000}"/>
    <cellStyle name="Normal 25 17 14 4 2 2 2" xfId="20142" xr:uid="{00000000-0005-0000-0000-0000FB680000}"/>
    <cellStyle name="Normal 25 17 14 4 2 2 3" xfId="20143" xr:uid="{00000000-0005-0000-0000-0000FC680000}"/>
    <cellStyle name="Normal 25 17 14 4 2 2 4" xfId="20144" xr:uid="{00000000-0005-0000-0000-0000FD680000}"/>
    <cellStyle name="Normal 25 17 14 4 2 2 5" xfId="20145" xr:uid="{00000000-0005-0000-0000-0000FE680000}"/>
    <cellStyle name="Normal 25 17 14 4 2 3" xfId="20146" xr:uid="{00000000-0005-0000-0000-0000FF680000}"/>
    <cellStyle name="Normal 25 17 14 4 2 4" xfId="20147" xr:uid="{00000000-0005-0000-0000-000000690000}"/>
    <cellStyle name="Normal 25 17 14 4 2 5" xfId="20148" xr:uid="{00000000-0005-0000-0000-000001690000}"/>
    <cellStyle name="Normal 25 17 14 4 2 6" xfId="20149" xr:uid="{00000000-0005-0000-0000-000002690000}"/>
    <cellStyle name="Normal 25 17 14 4 3" xfId="20150" xr:uid="{00000000-0005-0000-0000-000003690000}"/>
    <cellStyle name="Normal 25 17 14 4 3 2" xfId="20151" xr:uid="{00000000-0005-0000-0000-000004690000}"/>
    <cellStyle name="Normal 25 17 14 4 3 2 2" xfId="20152" xr:uid="{00000000-0005-0000-0000-000005690000}"/>
    <cellStyle name="Normal 25 17 14 4 3 2 3" xfId="20153" xr:uid="{00000000-0005-0000-0000-000006690000}"/>
    <cellStyle name="Normal 25 17 14 4 3 3" xfId="20154" xr:uid="{00000000-0005-0000-0000-000007690000}"/>
    <cellStyle name="Normal 25 17 14 4 3 4" xfId="20155" xr:uid="{00000000-0005-0000-0000-000008690000}"/>
    <cellStyle name="Normal 25 17 14 4 3 5" xfId="20156" xr:uid="{00000000-0005-0000-0000-000009690000}"/>
    <cellStyle name="Normal 25 17 14 4 3 6" xfId="20157" xr:uid="{00000000-0005-0000-0000-00000A690000}"/>
    <cellStyle name="Normal 25 17 14 4 4" xfId="20158" xr:uid="{00000000-0005-0000-0000-00000B690000}"/>
    <cellStyle name="Normal 25 17 14 4 4 2" xfId="20159" xr:uid="{00000000-0005-0000-0000-00000C690000}"/>
    <cellStyle name="Normal 25 17 14 4 4 3" xfId="20160" xr:uid="{00000000-0005-0000-0000-00000D690000}"/>
    <cellStyle name="Normal 25 17 14 4 5" xfId="20161" xr:uid="{00000000-0005-0000-0000-00000E690000}"/>
    <cellStyle name="Normal 25 17 14 4 6" xfId="20162" xr:uid="{00000000-0005-0000-0000-00000F690000}"/>
    <cellStyle name="Normal 25 17 14 4 7" xfId="20163" xr:uid="{00000000-0005-0000-0000-000010690000}"/>
    <cellStyle name="Normal 25 17 14 4 8" xfId="20164" xr:uid="{00000000-0005-0000-0000-000011690000}"/>
    <cellStyle name="Normal 25 17 14 5" xfId="20165" xr:uid="{00000000-0005-0000-0000-000012690000}"/>
    <cellStyle name="Normal 25 17 14 5 2" xfId="20166" xr:uid="{00000000-0005-0000-0000-000013690000}"/>
    <cellStyle name="Normal 25 17 14 5 2 2" xfId="20167" xr:uid="{00000000-0005-0000-0000-000014690000}"/>
    <cellStyle name="Normal 25 17 14 5 2 2 2" xfId="20168" xr:uid="{00000000-0005-0000-0000-000015690000}"/>
    <cellStyle name="Normal 25 17 14 5 2 2 3" xfId="20169" xr:uid="{00000000-0005-0000-0000-000016690000}"/>
    <cellStyle name="Normal 25 17 14 5 2 2 4" xfId="20170" xr:uid="{00000000-0005-0000-0000-000017690000}"/>
    <cellStyle name="Normal 25 17 14 5 2 2 5" xfId="20171" xr:uid="{00000000-0005-0000-0000-000018690000}"/>
    <cellStyle name="Normal 25 17 14 5 2 3" xfId="20172" xr:uid="{00000000-0005-0000-0000-000019690000}"/>
    <cellStyle name="Normal 25 17 14 5 2 4" xfId="20173" xr:uid="{00000000-0005-0000-0000-00001A690000}"/>
    <cellStyle name="Normal 25 17 14 5 2 5" xfId="20174" xr:uid="{00000000-0005-0000-0000-00001B690000}"/>
    <cellStyle name="Normal 25 17 14 5 2 6" xfId="20175" xr:uid="{00000000-0005-0000-0000-00001C690000}"/>
    <cellStyle name="Normal 25 17 14 5 3" xfId="20176" xr:uid="{00000000-0005-0000-0000-00001D690000}"/>
    <cellStyle name="Normal 25 17 14 5 3 2" xfId="20177" xr:uid="{00000000-0005-0000-0000-00001E690000}"/>
    <cellStyle name="Normal 25 17 14 5 3 2 2" xfId="20178" xr:uid="{00000000-0005-0000-0000-00001F690000}"/>
    <cellStyle name="Normal 25 17 14 5 3 2 3" xfId="20179" xr:uid="{00000000-0005-0000-0000-000020690000}"/>
    <cellStyle name="Normal 25 17 14 5 3 3" xfId="20180" xr:uid="{00000000-0005-0000-0000-000021690000}"/>
    <cellStyle name="Normal 25 17 14 5 3 4" xfId="20181" xr:uid="{00000000-0005-0000-0000-000022690000}"/>
    <cellStyle name="Normal 25 17 14 5 3 5" xfId="20182" xr:uid="{00000000-0005-0000-0000-000023690000}"/>
    <cellStyle name="Normal 25 17 14 5 3 6" xfId="20183" xr:uid="{00000000-0005-0000-0000-000024690000}"/>
    <cellStyle name="Normal 25 17 14 5 4" xfId="20184" xr:uid="{00000000-0005-0000-0000-000025690000}"/>
    <cellStyle name="Normal 25 17 14 5 4 2" xfId="20185" xr:uid="{00000000-0005-0000-0000-000026690000}"/>
    <cellStyle name="Normal 25 17 14 5 4 3" xfId="20186" xr:uid="{00000000-0005-0000-0000-000027690000}"/>
    <cellStyle name="Normal 25 17 14 5 5" xfId="20187" xr:uid="{00000000-0005-0000-0000-000028690000}"/>
    <cellStyle name="Normal 25 17 14 5 6" xfId="20188" xr:uid="{00000000-0005-0000-0000-000029690000}"/>
    <cellStyle name="Normal 25 17 14 5 7" xfId="20189" xr:uid="{00000000-0005-0000-0000-00002A690000}"/>
    <cellStyle name="Normal 25 17 14 5 8" xfId="20190" xr:uid="{00000000-0005-0000-0000-00002B690000}"/>
    <cellStyle name="Normal 25 17 14 6" xfId="20191" xr:uid="{00000000-0005-0000-0000-00002C690000}"/>
    <cellStyle name="Normal 25 17 14 7" xfId="20192" xr:uid="{00000000-0005-0000-0000-00002D690000}"/>
    <cellStyle name="Normal 25 17 15" xfId="20193" xr:uid="{00000000-0005-0000-0000-00002E690000}"/>
    <cellStyle name="Normal 25 17 15 2" xfId="20194" xr:uid="{00000000-0005-0000-0000-00002F690000}"/>
    <cellStyle name="Normal 25 17 15 2 2" xfId="20195" xr:uid="{00000000-0005-0000-0000-000030690000}"/>
    <cellStyle name="Normal 25 17 15 2 2 2" xfId="20196" xr:uid="{00000000-0005-0000-0000-000031690000}"/>
    <cellStyle name="Normal 25 17 15 2 3" xfId="20197" xr:uid="{00000000-0005-0000-0000-000032690000}"/>
    <cellStyle name="Normal 25 17 15 2 4" xfId="20198" xr:uid="{00000000-0005-0000-0000-000033690000}"/>
    <cellStyle name="Normal 25 17 15 3" xfId="20199" xr:uid="{00000000-0005-0000-0000-000034690000}"/>
    <cellStyle name="Normal 25 17 15 4" xfId="20200" xr:uid="{00000000-0005-0000-0000-000035690000}"/>
    <cellStyle name="Normal 25 17 15 4 2" xfId="20201" xr:uid="{00000000-0005-0000-0000-000036690000}"/>
    <cellStyle name="Normal 25 17 15 4 2 2" xfId="20202" xr:uid="{00000000-0005-0000-0000-000037690000}"/>
    <cellStyle name="Normal 25 17 15 4 2 2 2" xfId="20203" xr:uid="{00000000-0005-0000-0000-000038690000}"/>
    <cellStyle name="Normal 25 17 15 4 2 2 3" xfId="20204" xr:uid="{00000000-0005-0000-0000-000039690000}"/>
    <cellStyle name="Normal 25 17 15 4 2 2 4" xfId="20205" xr:uid="{00000000-0005-0000-0000-00003A690000}"/>
    <cellStyle name="Normal 25 17 15 4 2 2 5" xfId="20206" xr:uid="{00000000-0005-0000-0000-00003B690000}"/>
    <cellStyle name="Normal 25 17 15 4 2 3" xfId="20207" xr:uid="{00000000-0005-0000-0000-00003C690000}"/>
    <cellStyle name="Normal 25 17 15 4 2 4" xfId="20208" xr:uid="{00000000-0005-0000-0000-00003D690000}"/>
    <cellStyle name="Normal 25 17 15 4 2 5" xfId="20209" xr:uid="{00000000-0005-0000-0000-00003E690000}"/>
    <cellStyle name="Normal 25 17 15 4 2 6" xfId="20210" xr:uid="{00000000-0005-0000-0000-00003F690000}"/>
    <cellStyle name="Normal 25 17 15 4 3" xfId="20211" xr:uid="{00000000-0005-0000-0000-000040690000}"/>
    <cellStyle name="Normal 25 17 15 4 3 2" xfId="20212" xr:uid="{00000000-0005-0000-0000-000041690000}"/>
    <cellStyle name="Normal 25 17 15 4 3 2 2" xfId="20213" xr:uid="{00000000-0005-0000-0000-000042690000}"/>
    <cellStyle name="Normal 25 17 15 4 3 2 3" xfId="20214" xr:uid="{00000000-0005-0000-0000-000043690000}"/>
    <cellStyle name="Normal 25 17 15 4 3 3" xfId="20215" xr:uid="{00000000-0005-0000-0000-000044690000}"/>
    <cellStyle name="Normal 25 17 15 4 3 4" xfId="20216" xr:uid="{00000000-0005-0000-0000-000045690000}"/>
    <cellStyle name="Normal 25 17 15 4 3 5" xfId="20217" xr:uid="{00000000-0005-0000-0000-000046690000}"/>
    <cellStyle name="Normal 25 17 15 4 3 6" xfId="20218" xr:uid="{00000000-0005-0000-0000-000047690000}"/>
    <cellStyle name="Normal 25 17 15 4 4" xfId="20219" xr:uid="{00000000-0005-0000-0000-000048690000}"/>
    <cellStyle name="Normal 25 17 15 4 4 2" xfId="20220" xr:uid="{00000000-0005-0000-0000-000049690000}"/>
    <cellStyle name="Normal 25 17 15 4 4 3" xfId="20221" xr:uid="{00000000-0005-0000-0000-00004A690000}"/>
    <cellStyle name="Normal 25 17 15 4 5" xfId="20222" xr:uid="{00000000-0005-0000-0000-00004B690000}"/>
    <cellStyle name="Normal 25 17 15 4 6" xfId="20223" xr:uid="{00000000-0005-0000-0000-00004C690000}"/>
    <cellStyle name="Normal 25 17 15 4 7" xfId="20224" xr:uid="{00000000-0005-0000-0000-00004D690000}"/>
    <cellStyle name="Normal 25 17 15 4 8" xfId="20225" xr:uid="{00000000-0005-0000-0000-00004E690000}"/>
    <cellStyle name="Normal 25 17 15 5" xfId="20226" xr:uid="{00000000-0005-0000-0000-00004F690000}"/>
    <cellStyle name="Normal 25 17 15 5 2" xfId="20227" xr:uid="{00000000-0005-0000-0000-000050690000}"/>
    <cellStyle name="Normal 25 17 15 5 2 2" xfId="20228" xr:uid="{00000000-0005-0000-0000-000051690000}"/>
    <cellStyle name="Normal 25 17 15 5 2 2 2" xfId="20229" xr:uid="{00000000-0005-0000-0000-000052690000}"/>
    <cellStyle name="Normal 25 17 15 5 2 2 3" xfId="20230" xr:uid="{00000000-0005-0000-0000-000053690000}"/>
    <cellStyle name="Normal 25 17 15 5 2 2 4" xfId="20231" xr:uid="{00000000-0005-0000-0000-000054690000}"/>
    <cellStyle name="Normal 25 17 15 5 2 2 5" xfId="20232" xr:uid="{00000000-0005-0000-0000-000055690000}"/>
    <cellStyle name="Normal 25 17 15 5 2 3" xfId="20233" xr:uid="{00000000-0005-0000-0000-000056690000}"/>
    <cellStyle name="Normal 25 17 15 5 2 4" xfId="20234" xr:uid="{00000000-0005-0000-0000-000057690000}"/>
    <cellStyle name="Normal 25 17 15 5 2 5" xfId="20235" xr:uid="{00000000-0005-0000-0000-000058690000}"/>
    <cellStyle name="Normal 25 17 15 5 2 6" xfId="20236" xr:uid="{00000000-0005-0000-0000-000059690000}"/>
    <cellStyle name="Normal 25 17 15 5 3" xfId="20237" xr:uid="{00000000-0005-0000-0000-00005A690000}"/>
    <cellStyle name="Normal 25 17 15 5 3 2" xfId="20238" xr:uid="{00000000-0005-0000-0000-00005B690000}"/>
    <cellStyle name="Normal 25 17 15 5 3 2 2" xfId="20239" xr:uid="{00000000-0005-0000-0000-00005C690000}"/>
    <cellStyle name="Normal 25 17 15 5 3 2 3" xfId="20240" xr:uid="{00000000-0005-0000-0000-00005D690000}"/>
    <cellStyle name="Normal 25 17 15 5 3 3" xfId="20241" xr:uid="{00000000-0005-0000-0000-00005E690000}"/>
    <cellStyle name="Normal 25 17 15 5 3 4" xfId="20242" xr:uid="{00000000-0005-0000-0000-00005F690000}"/>
    <cellStyle name="Normal 25 17 15 5 3 5" xfId="20243" xr:uid="{00000000-0005-0000-0000-000060690000}"/>
    <cellStyle name="Normal 25 17 15 5 3 6" xfId="20244" xr:uid="{00000000-0005-0000-0000-000061690000}"/>
    <cellStyle name="Normal 25 17 15 5 4" xfId="20245" xr:uid="{00000000-0005-0000-0000-000062690000}"/>
    <cellStyle name="Normal 25 17 15 5 4 2" xfId="20246" xr:uid="{00000000-0005-0000-0000-000063690000}"/>
    <cellStyle name="Normal 25 17 15 5 4 3" xfId="20247" xr:uid="{00000000-0005-0000-0000-000064690000}"/>
    <cellStyle name="Normal 25 17 15 5 5" xfId="20248" xr:uid="{00000000-0005-0000-0000-000065690000}"/>
    <cellStyle name="Normal 25 17 15 5 6" xfId="20249" xr:uid="{00000000-0005-0000-0000-000066690000}"/>
    <cellStyle name="Normal 25 17 15 5 7" xfId="20250" xr:uid="{00000000-0005-0000-0000-000067690000}"/>
    <cellStyle name="Normal 25 17 15 5 8" xfId="20251" xr:uid="{00000000-0005-0000-0000-000068690000}"/>
    <cellStyle name="Normal 25 17 15 6" xfId="20252" xr:uid="{00000000-0005-0000-0000-000069690000}"/>
    <cellStyle name="Normal 25 17 15 7" xfId="20253" xr:uid="{00000000-0005-0000-0000-00006A690000}"/>
    <cellStyle name="Normal 25 17 16" xfId="20254" xr:uid="{00000000-0005-0000-0000-00006B690000}"/>
    <cellStyle name="Normal 25 17 16 2" xfId="20255" xr:uid="{00000000-0005-0000-0000-00006C690000}"/>
    <cellStyle name="Normal 25 17 16 2 2" xfId="20256" xr:uid="{00000000-0005-0000-0000-00006D690000}"/>
    <cellStyle name="Normal 25 17 16 2 2 2" xfId="20257" xr:uid="{00000000-0005-0000-0000-00006E690000}"/>
    <cellStyle name="Normal 25 17 16 2 3" xfId="20258" xr:uid="{00000000-0005-0000-0000-00006F690000}"/>
    <cellStyle name="Normal 25 17 16 2 4" xfId="20259" xr:uid="{00000000-0005-0000-0000-000070690000}"/>
    <cellStyle name="Normal 25 17 16 3" xfId="20260" xr:uid="{00000000-0005-0000-0000-000071690000}"/>
    <cellStyle name="Normal 25 17 16 4" xfId="20261" xr:uid="{00000000-0005-0000-0000-000072690000}"/>
    <cellStyle name="Normal 25 17 16 4 2" xfId="20262" xr:uid="{00000000-0005-0000-0000-000073690000}"/>
    <cellStyle name="Normal 25 17 16 4 2 2" xfId="20263" xr:uid="{00000000-0005-0000-0000-000074690000}"/>
    <cellStyle name="Normal 25 17 16 4 2 2 2" xfId="20264" xr:uid="{00000000-0005-0000-0000-000075690000}"/>
    <cellStyle name="Normal 25 17 16 4 2 2 3" xfId="20265" xr:uid="{00000000-0005-0000-0000-000076690000}"/>
    <cellStyle name="Normal 25 17 16 4 2 2 4" xfId="20266" xr:uid="{00000000-0005-0000-0000-000077690000}"/>
    <cellStyle name="Normal 25 17 16 4 2 2 5" xfId="20267" xr:uid="{00000000-0005-0000-0000-000078690000}"/>
    <cellStyle name="Normal 25 17 16 4 2 3" xfId="20268" xr:uid="{00000000-0005-0000-0000-000079690000}"/>
    <cellStyle name="Normal 25 17 16 4 2 4" xfId="20269" xr:uid="{00000000-0005-0000-0000-00007A690000}"/>
    <cellStyle name="Normal 25 17 16 4 2 5" xfId="20270" xr:uid="{00000000-0005-0000-0000-00007B690000}"/>
    <cellStyle name="Normal 25 17 16 4 2 6" xfId="20271" xr:uid="{00000000-0005-0000-0000-00007C690000}"/>
    <cellStyle name="Normal 25 17 16 4 3" xfId="20272" xr:uid="{00000000-0005-0000-0000-00007D690000}"/>
    <cellStyle name="Normal 25 17 16 4 3 2" xfId="20273" xr:uid="{00000000-0005-0000-0000-00007E690000}"/>
    <cellStyle name="Normal 25 17 16 4 3 2 2" xfId="20274" xr:uid="{00000000-0005-0000-0000-00007F690000}"/>
    <cellStyle name="Normal 25 17 16 4 3 2 3" xfId="20275" xr:uid="{00000000-0005-0000-0000-000080690000}"/>
    <cellStyle name="Normal 25 17 16 4 3 3" xfId="20276" xr:uid="{00000000-0005-0000-0000-000081690000}"/>
    <cellStyle name="Normal 25 17 16 4 3 4" xfId="20277" xr:uid="{00000000-0005-0000-0000-000082690000}"/>
    <cellStyle name="Normal 25 17 16 4 3 5" xfId="20278" xr:uid="{00000000-0005-0000-0000-000083690000}"/>
    <cellStyle name="Normal 25 17 16 4 3 6" xfId="20279" xr:uid="{00000000-0005-0000-0000-000084690000}"/>
    <cellStyle name="Normal 25 17 16 4 4" xfId="20280" xr:uid="{00000000-0005-0000-0000-000085690000}"/>
    <cellStyle name="Normal 25 17 16 4 4 2" xfId="20281" xr:uid="{00000000-0005-0000-0000-000086690000}"/>
    <cellStyle name="Normal 25 17 16 4 4 3" xfId="20282" xr:uid="{00000000-0005-0000-0000-000087690000}"/>
    <cellStyle name="Normal 25 17 16 4 5" xfId="20283" xr:uid="{00000000-0005-0000-0000-000088690000}"/>
    <cellStyle name="Normal 25 17 16 4 6" xfId="20284" xr:uid="{00000000-0005-0000-0000-000089690000}"/>
    <cellStyle name="Normal 25 17 16 4 7" xfId="20285" xr:uid="{00000000-0005-0000-0000-00008A690000}"/>
    <cellStyle name="Normal 25 17 16 4 8" xfId="20286" xr:uid="{00000000-0005-0000-0000-00008B690000}"/>
    <cellStyle name="Normal 25 17 16 5" xfId="20287" xr:uid="{00000000-0005-0000-0000-00008C690000}"/>
    <cellStyle name="Normal 25 17 16 5 2" xfId="20288" xr:uid="{00000000-0005-0000-0000-00008D690000}"/>
    <cellStyle name="Normal 25 17 16 5 2 2" xfId="20289" xr:uid="{00000000-0005-0000-0000-00008E690000}"/>
    <cellStyle name="Normal 25 17 16 5 2 2 2" xfId="20290" xr:uid="{00000000-0005-0000-0000-00008F690000}"/>
    <cellStyle name="Normal 25 17 16 5 2 2 3" xfId="20291" xr:uid="{00000000-0005-0000-0000-000090690000}"/>
    <cellStyle name="Normal 25 17 16 5 2 2 4" xfId="20292" xr:uid="{00000000-0005-0000-0000-000091690000}"/>
    <cellStyle name="Normal 25 17 16 5 2 2 5" xfId="20293" xr:uid="{00000000-0005-0000-0000-000092690000}"/>
    <cellStyle name="Normal 25 17 16 5 2 3" xfId="20294" xr:uid="{00000000-0005-0000-0000-000093690000}"/>
    <cellStyle name="Normal 25 17 16 5 2 4" xfId="20295" xr:uid="{00000000-0005-0000-0000-000094690000}"/>
    <cellStyle name="Normal 25 17 16 5 2 5" xfId="20296" xr:uid="{00000000-0005-0000-0000-000095690000}"/>
    <cellStyle name="Normal 25 17 16 5 2 6" xfId="20297" xr:uid="{00000000-0005-0000-0000-000096690000}"/>
    <cellStyle name="Normal 25 17 16 5 3" xfId="20298" xr:uid="{00000000-0005-0000-0000-000097690000}"/>
    <cellStyle name="Normal 25 17 16 5 3 2" xfId="20299" xr:uid="{00000000-0005-0000-0000-000098690000}"/>
    <cellStyle name="Normal 25 17 16 5 3 2 2" xfId="20300" xr:uid="{00000000-0005-0000-0000-000099690000}"/>
    <cellStyle name="Normal 25 17 16 5 3 2 3" xfId="20301" xr:uid="{00000000-0005-0000-0000-00009A690000}"/>
    <cellStyle name="Normal 25 17 16 5 3 3" xfId="20302" xr:uid="{00000000-0005-0000-0000-00009B690000}"/>
    <cellStyle name="Normal 25 17 16 5 3 4" xfId="20303" xr:uid="{00000000-0005-0000-0000-00009C690000}"/>
    <cellStyle name="Normal 25 17 16 5 3 5" xfId="20304" xr:uid="{00000000-0005-0000-0000-00009D690000}"/>
    <cellStyle name="Normal 25 17 16 5 3 6" xfId="20305" xr:uid="{00000000-0005-0000-0000-00009E690000}"/>
    <cellStyle name="Normal 25 17 16 5 4" xfId="20306" xr:uid="{00000000-0005-0000-0000-00009F690000}"/>
    <cellStyle name="Normal 25 17 16 5 4 2" xfId="20307" xr:uid="{00000000-0005-0000-0000-0000A0690000}"/>
    <cellStyle name="Normal 25 17 16 5 4 3" xfId="20308" xr:uid="{00000000-0005-0000-0000-0000A1690000}"/>
    <cellStyle name="Normal 25 17 16 5 5" xfId="20309" xr:uid="{00000000-0005-0000-0000-0000A2690000}"/>
    <cellStyle name="Normal 25 17 16 5 6" xfId="20310" xr:uid="{00000000-0005-0000-0000-0000A3690000}"/>
    <cellStyle name="Normal 25 17 16 5 7" xfId="20311" xr:uid="{00000000-0005-0000-0000-0000A4690000}"/>
    <cellStyle name="Normal 25 17 16 5 8" xfId="20312" xr:uid="{00000000-0005-0000-0000-0000A5690000}"/>
    <cellStyle name="Normal 25 17 16 6" xfId="20313" xr:uid="{00000000-0005-0000-0000-0000A6690000}"/>
    <cellStyle name="Normal 25 17 16 7" xfId="20314" xr:uid="{00000000-0005-0000-0000-0000A7690000}"/>
    <cellStyle name="Normal 25 17 17" xfId="20315" xr:uid="{00000000-0005-0000-0000-0000A8690000}"/>
    <cellStyle name="Normal 25 17 17 2" xfId="20316" xr:uid="{00000000-0005-0000-0000-0000A9690000}"/>
    <cellStyle name="Normal 25 17 17 2 2" xfId="20317" xr:uid="{00000000-0005-0000-0000-0000AA690000}"/>
    <cellStyle name="Normal 25 17 17 2 2 2" xfId="20318" xr:uid="{00000000-0005-0000-0000-0000AB690000}"/>
    <cellStyle name="Normal 25 17 17 2 3" xfId="20319" xr:uid="{00000000-0005-0000-0000-0000AC690000}"/>
    <cellStyle name="Normal 25 17 17 2 4" xfId="20320" xr:uid="{00000000-0005-0000-0000-0000AD690000}"/>
    <cellStyle name="Normal 25 17 17 3" xfId="20321" xr:uid="{00000000-0005-0000-0000-0000AE690000}"/>
    <cellStyle name="Normal 25 17 17 4" xfId="20322" xr:uid="{00000000-0005-0000-0000-0000AF690000}"/>
    <cellStyle name="Normal 25 17 17 4 2" xfId="20323" xr:uid="{00000000-0005-0000-0000-0000B0690000}"/>
    <cellStyle name="Normal 25 17 17 4 2 2" xfId="20324" xr:uid="{00000000-0005-0000-0000-0000B1690000}"/>
    <cellStyle name="Normal 25 17 17 4 2 2 2" xfId="20325" xr:uid="{00000000-0005-0000-0000-0000B2690000}"/>
    <cellStyle name="Normal 25 17 17 4 2 2 3" xfId="20326" xr:uid="{00000000-0005-0000-0000-0000B3690000}"/>
    <cellStyle name="Normal 25 17 17 4 2 2 4" xfId="20327" xr:uid="{00000000-0005-0000-0000-0000B4690000}"/>
    <cellStyle name="Normal 25 17 17 4 2 2 5" xfId="20328" xr:uid="{00000000-0005-0000-0000-0000B5690000}"/>
    <cellStyle name="Normal 25 17 17 4 2 3" xfId="20329" xr:uid="{00000000-0005-0000-0000-0000B6690000}"/>
    <cellStyle name="Normal 25 17 17 4 2 4" xfId="20330" xr:uid="{00000000-0005-0000-0000-0000B7690000}"/>
    <cellStyle name="Normal 25 17 17 4 2 5" xfId="20331" xr:uid="{00000000-0005-0000-0000-0000B8690000}"/>
    <cellStyle name="Normal 25 17 17 4 2 6" xfId="20332" xr:uid="{00000000-0005-0000-0000-0000B9690000}"/>
    <cellStyle name="Normal 25 17 17 4 3" xfId="20333" xr:uid="{00000000-0005-0000-0000-0000BA690000}"/>
    <cellStyle name="Normal 25 17 17 4 3 2" xfId="20334" xr:uid="{00000000-0005-0000-0000-0000BB690000}"/>
    <cellStyle name="Normal 25 17 17 4 3 2 2" xfId="20335" xr:uid="{00000000-0005-0000-0000-0000BC690000}"/>
    <cellStyle name="Normal 25 17 17 4 3 2 3" xfId="20336" xr:uid="{00000000-0005-0000-0000-0000BD690000}"/>
    <cellStyle name="Normal 25 17 17 4 3 3" xfId="20337" xr:uid="{00000000-0005-0000-0000-0000BE690000}"/>
    <cellStyle name="Normal 25 17 17 4 3 4" xfId="20338" xr:uid="{00000000-0005-0000-0000-0000BF690000}"/>
    <cellStyle name="Normal 25 17 17 4 3 5" xfId="20339" xr:uid="{00000000-0005-0000-0000-0000C0690000}"/>
    <cellStyle name="Normal 25 17 17 4 3 6" xfId="20340" xr:uid="{00000000-0005-0000-0000-0000C1690000}"/>
    <cellStyle name="Normal 25 17 17 4 4" xfId="20341" xr:uid="{00000000-0005-0000-0000-0000C2690000}"/>
    <cellStyle name="Normal 25 17 17 4 4 2" xfId="20342" xr:uid="{00000000-0005-0000-0000-0000C3690000}"/>
    <cellStyle name="Normal 25 17 17 4 4 3" xfId="20343" xr:uid="{00000000-0005-0000-0000-0000C4690000}"/>
    <cellStyle name="Normal 25 17 17 4 5" xfId="20344" xr:uid="{00000000-0005-0000-0000-0000C5690000}"/>
    <cellStyle name="Normal 25 17 17 4 6" xfId="20345" xr:uid="{00000000-0005-0000-0000-0000C6690000}"/>
    <cellStyle name="Normal 25 17 17 4 7" xfId="20346" xr:uid="{00000000-0005-0000-0000-0000C7690000}"/>
    <cellStyle name="Normal 25 17 17 4 8" xfId="20347" xr:uid="{00000000-0005-0000-0000-0000C8690000}"/>
    <cellStyle name="Normal 25 17 17 5" xfId="20348" xr:uid="{00000000-0005-0000-0000-0000C9690000}"/>
    <cellStyle name="Normal 25 17 17 5 2" xfId="20349" xr:uid="{00000000-0005-0000-0000-0000CA690000}"/>
    <cellStyle name="Normal 25 17 17 5 2 2" xfId="20350" xr:uid="{00000000-0005-0000-0000-0000CB690000}"/>
    <cellStyle name="Normal 25 17 17 5 2 2 2" xfId="20351" xr:uid="{00000000-0005-0000-0000-0000CC690000}"/>
    <cellStyle name="Normal 25 17 17 5 2 2 3" xfId="20352" xr:uid="{00000000-0005-0000-0000-0000CD690000}"/>
    <cellStyle name="Normal 25 17 17 5 2 2 4" xfId="20353" xr:uid="{00000000-0005-0000-0000-0000CE690000}"/>
    <cellStyle name="Normal 25 17 17 5 2 2 5" xfId="20354" xr:uid="{00000000-0005-0000-0000-0000CF690000}"/>
    <cellStyle name="Normal 25 17 17 5 2 3" xfId="20355" xr:uid="{00000000-0005-0000-0000-0000D0690000}"/>
    <cellStyle name="Normal 25 17 17 5 2 4" xfId="20356" xr:uid="{00000000-0005-0000-0000-0000D1690000}"/>
    <cellStyle name="Normal 25 17 17 5 2 5" xfId="20357" xr:uid="{00000000-0005-0000-0000-0000D2690000}"/>
    <cellStyle name="Normal 25 17 17 5 2 6" xfId="20358" xr:uid="{00000000-0005-0000-0000-0000D3690000}"/>
    <cellStyle name="Normal 25 17 17 5 3" xfId="20359" xr:uid="{00000000-0005-0000-0000-0000D4690000}"/>
    <cellStyle name="Normal 25 17 17 5 3 2" xfId="20360" xr:uid="{00000000-0005-0000-0000-0000D5690000}"/>
    <cellStyle name="Normal 25 17 17 5 3 2 2" xfId="20361" xr:uid="{00000000-0005-0000-0000-0000D6690000}"/>
    <cellStyle name="Normal 25 17 17 5 3 2 3" xfId="20362" xr:uid="{00000000-0005-0000-0000-0000D7690000}"/>
    <cellStyle name="Normal 25 17 17 5 3 3" xfId="20363" xr:uid="{00000000-0005-0000-0000-0000D8690000}"/>
    <cellStyle name="Normal 25 17 17 5 3 4" xfId="20364" xr:uid="{00000000-0005-0000-0000-0000D9690000}"/>
    <cellStyle name="Normal 25 17 17 5 3 5" xfId="20365" xr:uid="{00000000-0005-0000-0000-0000DA690000}"/>
    <cellStyle name="Normal 25 17 17 5 3 6" xfId="20366" xr:uid="{00000000-0005-0000-0000-0000DB690000}"/>
    <cellStyle name="Normal 25 17 17 5 4" xfId="20367" xr:uid="{00000000-0005-0000-0000-0000DC690000}"/>
    <cellStyle name="Normal 25 17 17 5 4 2" xfId="20368" xr:uid="{00000000-0005-0000-0000-0000DD690000}"/>
    <cellStyle name="Normal 25 17 17 5 4 3" xfId="20369" xr:uid="{00000000-0005-0000-0000-0000DE690000}"/>
    <cellStyle name="Normal 25 17 17 5 5" xfId="20370" xr:uid="{00000000-0005-0000-0000-0000DF690000}"/>
    <cellStyle name="Normal 25 17 17 5 6" xfId="20371" xr:uid="{00000000-0005-0000-0000-0000E0690000}"/>
    <cellStyle name="Normal 25 17 17 5 7" xfId="20372" xr:uid="{00000000-0005-0000-0000-0000E1690000}"/>
    <cellStyle name="Normal 25 17 17 5 8" xfId="20373" xr:uid="{00000000-0005-0000-0000-0000E2690000}"/>
    <cellStyle name="Normal 25 17 17 6" xfId="20374" xr:uid="{00000000-0005-0000-0000-0000E3690000}"/>
    <cellStyle name="Normal 25 17 17 7" xfId="20375" xr:uid="{00000000-0005-0000-0000-0000E4690000}"/>
    <cellStyle name="Normal 25 17 2" xfId="20376" xr:uid="{00000000-0005-0000-0000-0000E5690000}"/>
    <cellStyle name="Normal 25 17 2 2" xfId="20377" xr:uid="{00000000-0005-0000-0000-0000E6690000}"/>
    <cellStyle name="Normal 25 17 2 2 2" xfId="20378" xr:uid="{00000000-0005-0000-0000-0000E7690000}"/>
    <cellStyle name="Normal 25 17 2 2 2 2" xfId="20379" xr:uid="{00000000-0005-0000-0000-0000E8690000}"/>
    <cellStyle name="Normal 25 17 2 2 3" xfId="20380" xr:uid="{00000000-0005-0000-0000-0000E9690000}"/>
    <cellStyle name="Normal 25 17 2 2 4" xfId="20381" xr:uid="{00000000-0005-0000-0000-0000EA690000}"/>
    <cellStyle name="Normal 25 17 2 3" xfId="20382" xr:uid="{00000000-0005-0000-0000-0000EB690000}"/>
    <cellStyle name="Normal 25 17 2 4" xfId="20383" xr:uid="{00000000-0005-0000-0000-0000EC690000}"/>
    <cellStyle name="Normal 25 17 2 4 2" xfId="20384" xr:uid="{00000000-0005-0000-0000-0000ED690000}"/>
    <cellStyle name="Normal 25 17 2 4 2 2" xfId="20385" xr:uid="{00000000-0005-0000-0000-0000EE690000}"/>
    <cellStyle name="Normal 25 17 2 4 2 2 2" xfId="20386" xr:uid="{00000000-0005-0000-0000-0000EF690000}"/>
    <cellStyle name="Normal 25 17 2 4 2 2 3" xfId="20387" xr:uid="{00000000-0005-0000-0000-0000F0690000}"/>
    <cellStyle name="Normal 25 17 2 4 2 2 4" xfId="20388" xr:uid="{00000000-0005-0000-0000-0000F1690000}"/>
    <cellStyle name="Normal 25 17 2 4 2 2 5" xfId="20389" xr:uid="{00000000-0005-0000-0000-0000F2690000}"/>
    <cellStyle name="Normal 25 17 2 4 2 3" xfId="20390" xr:uid="{00000000-0005-0000-0000-0000F3690000}"/>
    <cellStyle name="Normal 25 17 2 4 2 4" xfId="20391" xr:uid="{00000000-0005-0000-0000-0000F4690000}"/>
    <cellStyle name="Normal 25 17 2 4 2 5" xfId="20392" xr:uid="{00000000-0005-0000-0000-0000F5690000}"/>
    <cellStyle name="Normal 25 17 2 4 2 6" xfId="20393" xr:uid="{00000000-0005-0000-0000-0000F6690000}"/>
    <cellStyle name="Normal 25 17 2 4 3" xfId="20394" xr:uid="{00000000-0005-0000-0000-0000F7690000}"/>
    <cellStyle name="Normal 25 17 2 4 3 2" xfId="20395" xr:uid="{00000000-0005-0000-0000-0000F8690000}"/>
    <cellStyle name="Normal 25 17 2 4 3 2 2" xfId="20396" xr:uid="{00000000-0005-0000-0000-0000F9690000}"/>
    <cellStyle name="Normal 25 17 2 4 3 2 3" xfId="20397" xr:uid="{00000000-0005-0000-0000-0000FA690000}"/>
    <cellStyle name="Normal 25 17 2 4 3 3" xfId="20398" xr:uid="{00000000-0005-0000-0000-0000FB690000}"/>
    <cellStyle name="Normal 25 17 2 4 3 4" xfId="20399" xr:uid="{00000000-0005-0000-0000-0000FC690000}"/>
    <cellStyle name="Normal 25 17 2 4 3 5" xfId="20400" xr:uid="{00000000-0005-0000-0000-0000FD690000}"/>
    <cellStyle name="Normal 25 17 2 4 3 6" xfId="20401" xr:uid="{00000000-0005-0000-0000-0000FE690000}"/>
    <cellStyle name="Normal 25 17 2 4 4" xfId="20402" xr:uid="{00000000-0005-0000-0000-0000FF690000}"/>
    <cellStyle name="Normal 25 17 2 4 4 2" xfId="20403" xr:uid="{00000000-0005-0000-0000-0000006A0000}"/>
    <cellStyle name="Normal 25 17 2 4 4 3" xfId="20404" xr:uid="{00000000-0005-0000-0000-0000016A0000}"/>
    <cellStyle name="Normal 25 17 2 4 5" xfId="20405" xr:uid="{00000000-0005-0000-0000-0000026A0000}"/>
    <cellStyle name="Normal 25 17 2 4 6" xfId="20406" xr:uid="{00000000-0005-0000-0000-0000036A0000}"/>
    <cellStyle name="Normal 25 17 2 4 7" xfId="20407" xr:uid="{00000000-0005-0000-0000-0000046A0000}"/>
    <cellStyle name="Normal 25 17 2 4 8" xfId="20408" xr:uid="{00000000-0005-0000-0000-0000056A0000}"/>
    <cellStyle name="Normal 25 17 2 5" xfId="20409" xr:uid="{00000000-0005-0000-0000-0000066A0000}"/>
    <cellStyle name="Normal 25 17 2 5 2" xfId="20410" xr:uid="{00000000-0005-0000-0000-0000076A0000}"/>
    <cellStyle name="Normal 25 17 2 5 2 2" xfId="20411" xr:uid="{00000000-0005-0000-0000-0000086A0000}"/>
    <cellStyle name="Normal 25 17 2 5 2 2 2" xfId="20412" xr:uid="{00000000-0005-0000-0000-0000096A0000}"/>
    <cellStyle name="Normal 25 17 2 5 2 2 3" xfId="20413" xr:uid="{00000000-0005-0000-0000-00000A6A0000}"/>
    <cellStyle name="Normal 25 17 2 5 2 2 4" xfId="20414" xr:uid="{00000000-0005-0000-0000-00000B6A0000}"/>
    <cellStyle name="Normal 25 17 2 5 2 2 5" xfId="20415" xr:uid="{00000000-0005-0000-0000-00000C6A0000}"/>
    <cellStyle name="Normal 25 17 2 5 2 3" xfId="20416" xr:uid="{00000000-0005-0000-0000-00000D6A0000}"/>
    <cellStyle name="Normal 25 17 2 5 2 4" xfId="20417" xr:uid="{00000000-0005-0000-0000-00000E6A0000}"/>
    <cellStyle name="Normal 25 17 2 5 2 5" xfId="20418" xr:uid="{00000000-0005-0000-0000-00000F6A0000}"/>
    <cellStyle name="Normal 25 17 2 5 2 6" xfId="20419" xr:uid="{00000000-0005-0000-0000-0000106A0000}"/>
    <cellStyle name="Normal 25 17 2 5 3" xfId="20420" xr:uid="{00000000-0005-0000-0000-0000116A0000}"/>
    <cellStyle name="Normal 25 17 2 5 3 2" xfId="20421" xr:uid="{00000000-0005-0000-0000-0000126A0000}"/>
    <cellStyle name="Normal 25 17 2 5 3 2 2" xfId="20422" xr:uid="{00000000-0005-0000-0000-0000136A0000}"/>
    <cellStyle name="Normal 25 17 2 5 3 2 3" xfId="20423" xr:uid="{00000000-0005-0000-0000-0000146A0000}"/>
    <cellStyle name="Normal 25 17 2 5 3 3" xfId="20424" xr:uid="{00000000-0005-0000-0000-0000156A0000}"/>
    <cellStyle name="Normal 25 17 2 5 3 4" xfId="20425" xr:uid="{00000000-0005-0000-0000-0000166A0000}"/>
    <cellStyle name="Normal 25 17 2 5 3 5" xfId="20426" xr:uid="{00000000-0005-0000-0000-0000176A0000}"/>
    <cellStyle name="Normal 25 17 2 5 3 6" xfId="20427" xr:uid="{00000000-0005-0000-0000-0000186A0000}"/>
    <cellStyle name="Normal 25 17 2 5 4" xfId="20428" xr:uid="{00000000-0005-0000-0000-0000196A0000}"/>
    <cellStyle name="Normal 25 17 2 5 4 2" xfId="20429" xr:uid="{00000000-0005-0000-0000-00001A6A0000}"/>
    <cellStyle name="Normal 25 17 2 5 4 3" xfId="20430" xr:uid="{00000000-0005-0000-0000-00001B6A0000}"/>
    <cellStyle name="Normal 25 17 2 5 5" xfId="20431" xr:uid="{00000000-0005-0000-0000-00001C6A0000}"/>
    <cellStyle name="Normal 25 17 2 5 6" xfId="20432" xr:uid="{00000000-0005-0000-0000-00001D6A0000}"/>
    <cellStyle name="Normal 25 17 2 5 7" xfId="20433" xr:uid="{00000000-0005-0000-0000-00001E6A0000}"/>
    <cellStyle name="Normal 25 17 2 5 8" xfId="20434" xr:uid="{00000000-0005-0000-0000-00001F6A0000}"/>
    <cellStyle name="Normal 25 17 2 6" xfId="20435" xr:uid="{00000000-0005-0000-0000-0000206A0000}"/>
    <cellStyle name="Normal 25 17 2 7" xfId="20436" xr:uid="{00000000-0005-0000-0000-0000216A0000}"/>
    <cellStyle name="Normal 25 17 3" xfId="20437" xr:uid="{00000000-0005-0000-0000-0000226A0000}"/>
    <cellStyle name="Normal 25 17 3 2" xfId="20438" xr:uid="{00000000-0005-0000-0000-0000236A0000}"/>
    <cellStyle name="Normal 25 17 3 2 2" xfId="20439" xr:uid="{00000000-0005-0000-0000-0000246A0000}"/>
    <cellStyle name="Normal 25 17 3 2 2 2" xfId="20440" xr:uid="{00000000-0005-0000-0000-0000256A0000}"/>
    <cellStyle name="Normal 25 17 3 2 3" xfId="20441" xr:uid="{00000000-0005-0000-0000-0000266A0000}"/>
    <cellStyle name="Normal 25 17 3 2 4" xfId="20442" xr:uid="{00000000-0005-0000-0000-0000276A0000}"/>
    <cellStyle name="Normal 25 17 3 3" xfId="20443" xr:uid="{00000000-0005-0000-0000-0000286A0000}"/>
    <cellStyle name="Normal 25 17 3 4" xfId="20444" xr:uid="{00000000-0005-0000-0000-0000296A0000}"/>
    <cellStyle name="Normal 25 17 3 4 2" xfId="20445" xr:uid="{00000000-0005-0000-0000-00002A6A0000}"/>
    <cellStyle name="Normal 25 17 3 4 2 2" xfId="20446" xr:uid="{00000000-0005-0000-0000-00002B6A0000}"/>
    <cellStyle name="Normal 25 17 3 4 2 2 2" xfId="20447" xr:uid="{00000000-0005-0000-0000-00002C6A0000}"/>
    <cellStyle name="Normal 25 17 3 4 2 2 3" xfId="20448" xr:uid="{00000000-0005-0000-0000-00002D6A0000}"/>
    <cellStyle name="Normal 25 17 3 4 2 2 4" xfId="20449" xr:uid="{00000000-0005-0000-0000-00002E6A0000}"/>
    <cellStyle name="Normal 25 17 3 4 2 2 5" xfId="20450" xr:uid="{00000000-0005-0000-0000-00002F6A0000}"/>
    <cellStyle name="Normal 25 17 3 4 2 3" xfId="20451" xr:uid="{00000000-0005-0000-0000-0000306A0000}"/>
    <cellStyle name="Normal 25 17 3 4 2 4" xfId="20452" xr:uid="{00000000-0005-0000-0000-0000316A0000}"/>
    <cellStyle name="Normal 25 17 3 4 2 5" xfId="20453" xr:uid="{00000000-0005-0000-0000-0000326A0000}"/>
    <cellStyle name="Normal 25 17 3 4 2 6" xfId="20454" xr:uid="{00000000-0005-0000-0000-0000336A0000}"/>
    <cellStyle name="Normal 25 17 3 4 3" xfId="20455" xr:uid="{00000000-0005-0000-0000-0000346A0000}"/>
    <cellStyle name="Normal 25 17 3 4 3 2" xfId="20456" xr:uid="{00000000-0005-0000-0000-0000356A0000}"/>
    <cellStyle name="Normal 25 17 3 4 3 2 2" xfId="20457" xr:uid="{00000000-0005-0000-0000-0000366A0000}"/>
    <cellStyle name="Normal 25 17 3 4 3 2 3" xfId="20458" xr:uid="{00000000-0005-0000-0000-0000376A0000}"/>
    <cellStyle name="Normal 25 17 3 4 3 3" xfId="20459" xr:uid="{00000000-0005-0000-0000-0000386A0000}"/>
    <cellStyle name="Normal 25 17 3 4 3 4" xfId="20460" xr:uid="{00000000-0005-0000-0000-0000396A0000}"/>
    <cellStyle name="Normal 25 17 3 4 3 5" xfId="20461" xr:uid="{00000000-0005-0000-0000-00003A6A0000}"/>
    <cellStyle name="Normal 25 17 3 4 3 6" xfId="20462" xr:uid="{00000000-0005-0000-0000-00003B6A0000}"/>
    <cellStyle name="Normal 25 17 3 4 4" xfId="20463" xr:uid="{00000000-0005-0000-0000-00003C6A0000}"/>
    <cellStyle name="Normal 25 17 3 4 4 2" xfId="20464" xr:uid="{00000000-0005-0000-0000-00003D6A0000}"/>
    <cellStyle name="Normal 25 17 3 4 4 3" xfId="20465" xr:uid="{00000000-0005-0000-0000-00003E6A0000}"/>
    <cellStyle name="Normal 25 17 3 4 5" xfId="20466" xr:uid="{00000000-0005-0000-0000-00003F6A0000}"/>
    <cellStyle name="Normal 25 17 3 4 6" xfId="20467" xr:uid="{00000000-0005-0000-0000-0000406A0000}"/>
    <cellStyle name="Normal 25 17 3 4 7" xfId="20468" xr:uid="{00000000-0005-0000-0000-0000416A0000}"/>
    <cellStyle name="Normal 25 17 3 4 8" xfId="20469" xr:uid="{00000000-0005-0000-0000-0000426A0000}"/>
    <cellStyle name="Normal 25 17 3 5" xfId="20470" xr:uid="{00000000-0005-0000-0000-0000436A0000}"/>
    <cellStyle name="Normal 25 17 3 5 2" xfId="20471" xr:uid="{00000000-0005-0000-0000-0000446A0000}"/>
    <cellStyle name="Normal 25 17 3 5 2 2" xfId="20472" xr:uid="{00000000-0005-0000-0000-0000456A0000}"/>
    <cellStyle name="Normal 25 17 3 5 2 2 2" xfId="20473" xr:uid="{00000000-0005-0000-0000-0000466A0000}"/>
    <cellStyle name="Normal 25 17 3 5 2 2 3" xfId="20474" xr:uid="{00000000-0005-0000-0000-0000476A0000}"/>
    <cellStyle name="Normal 25 17 3 5 2 2 4" xfId="20475" xr:uid="{00000000-0005-0000-0000-0000486A0000}"/>
    <cellStyle name="Normal 25 17 3 5 2 2 5" xfId="20476" xr:uid="{00000000-0005-0000-0000-0000496A0000}"/>
    <cellStyle name="Normal 25 17 3 5 2 3" xfId="20477" xr:uid="{00000000-0005-0000-0000-00004A6A0000}"/>
    <cellStyle name="Normal 25 17 3 5 2 4" xfId="20478" xr:uid="{00000000-0005-0000-0000-00004B6A0000}"/>
    <cellStyle name="Normal 25 17 3 5 2 5" xfId="20479" xr:uid="{00000000-0005-0000-0000-00004C6A0000}"/>
    <cellStyle name="Normal 25 17 3 5 2 6" xfId="20480" xr:uid="{00000000-0005-0000-0000-00004D6A0000}"/>
    <cellStyle name="Normal 25 17 3 5 3" xfId="20481" xr:uid="{00000000-0005-0000-0000-00004E6A0000}"/>
    <cellStyle name="Normal 25 17 3 5 3 2" xfId="20482" xr:uid="{00000000-0005-0000-0000-00004F6A0000}"/>
    <cellStyle name="Normal 25 17 3 5 3 2 2" xfId="20483" xr:uid="{00000000-0005-0000-0000-0000506A0000}"/>
    <cellStyle name="Normal 25 17 3 5 3 2 3" xfId="20484" xr:uid="{00000000-0005-0000-0000-0000516A0000}"/>
    <cellStyle name="Normal 25 17 3 5 3 3" xfId="20485" xr:uid="{00000000-0005-0000-0000-0000526A0000}"/>
    <cellStyle name="Normal 25 17 3 5 3 4" xfId="20486" xr:uid="{00000000-0005-0000-0000-0000536A0000}"/>
    <cellStyle name="Normal 25 17 3 5 3 5" xfId="20487" xr:uid="{00000000-0005-0000-0000-0000546A0000}"/>
    <cellStyle name="Normal 25 17 3 5 3 6" xfId="20488" xr:uid="{00000000-0005-0000-0000-0000556A0000}"/>
    <cellStyle name="Normal 25 17 3 5 4" xfId="20489" xr:uid="{00000000-0005-0000-0000-0000566A0000}"/>
    <cellStyle name="Normal 25 17 3 5 4 2" xfId="20490" xr:uid="{00000000-0005-0000-0000-0000576A0000}"/>
    <cellStyle name="Normal 25 17 3 5 4 3" xfId="20491" xr:uid="{00000000-0005-0000-0000-0000586A0000}"/>
    <cellStyle name="Normal 25 17 3 5 5" xfId="20492" xr:uid="{00000000-0005-0000-0000-0000596A0000}"/>
    <cellStyle name="Normal 25 17 3 5 6" xfId="20493" xr:uid="{00000000-0005-0000-0000-00005A6A0000}"/>
    <cellStyle name="Normal 25 17 3 5 7" xfId="20494" xr:uid="{00000000-0005-0000-0000-00005B6A0000}"/>
    <cellStyle name="Normal 25 17 3 5 8" xfId="20495" xr:uid="{00000000-0005-0000-0000-00005C6A0000}"/>
    <cellStyle name="Normal 25 17 3 6" xfId="20496" xr:uid="{00000000-0005-0000-0000-00005D6A0000}"/>
    <cellStyle name="Normal 25 17 3 7" xfId="20497" xr:uid="{00000000-0005-0000-0000-00005E6A0000}"/>
    <cellStyle name="Normal 25 17 4" xfId="20498" xr:uid="{00000000-0005-0000-0000-00005F6A0000}"/>
    <cellStyle name="Normal 25 17 4 2" xfId="20499" xr:uid="{00000000-0005-0000-0000-0000606A0000}"/>
    <cellStyle name="Normal 25 17 4 2 2" xfId="20500" xr:uid="{00000000-0005-0000-0000-0000616A0000}"/>
    <cellStyle name="Normal 25 17 4 2 2 2" xfId="20501" xr:uid="{00000000-0005-0000-0000-0000626A0000}"/>
    <cellStyle name="Normal 25 17 4 2 3" xfId="20502" xr:uid="{00000000-0005-0000-0000-0000636A0000}"/>
    <cellStyle name="Normal 25 17 4 2 4" xfId="20503" xr:uid="{00000000-0005-0000-0000-0000646A0000}"/>
    <cellStyle name="Normal 25 17 4 3" xfId="20504" xr:uid="{00000000-0005-0000-0000-0000656A0000}"/>
    <cellStyle name="Normal 25 17 4 4" xfId="20505" xr:uid="{00000000-0005-0000-0000-0000666A0000}"/>
    <cellStyle name="Normal 25 17 4 4 2" xfId="20506" xr:uid="{00000000-0005-0000-0000-0000676A0000}"/>
    <cellStyle name="Normal 25 17 4 4 2 2" xfId="20507" xr:uid="{00000000-0005-0000-0000-0000686A0000}"/>
    <cellStyle name="Normal 25 17 4 4 2 2 2" xfId="20508" xr:uid="{00000000-0005-0000-0000-0000696A0000}"/>
    <cellStyle name="Normal 25 17 4 4 2 2 3" xfId="20509" xr:uid="{00000000-0005-0000-0000-00006A6A0000}"/>
    <cellStyle name="Normal 25 17 4 4 2 2 4" xfId="20510" xr:uid="{00000000-0005-0000-0000-00006B6A0000}"/>
    <cellStyle name="Normal 25 17 4 4 2 2 5" xfId="20511" xr:uid="{00000000-0005-0000-0000-00006C6A0000}"/>
    <cellStyle name="Normal 25 17 4 4 2 3" xfId="20512" xr:uid="{00000000-0005-0000-0000-00006D6A0000}"/>
    <cellStyle name="Normal 25 17 4 4 2 4" xfId="20513" xr:uid="{00000000-0005-0000-0000-00006E6A0000}"/>
    <cellStyle name="Normal 25 17 4 4 2 5" xfId="20514" xr:uid="{00000000-0005-0000-0000-00006F6A0000}"/>
    <cellStyle name="Normal 25 17 4 4 2 6" xfId="20515" xr:uid="{00000000-0005-0000-0000-0000706A0000}"/>
    <cellStyle name="Normal 25 17 4 4 3" xfId="20516" xr:uid="{00000000-0005-0000-0000-0000716A0000}"/>
    <cellStyle name="Normal 25 17 4 4 3 2" xfId="20517" xr:uid="{00000000-0005-0000-0000-0000726A0000}"/>
    <cellStyle name="Normal 25 17 4 4 3 2 2" xfId="20518" xr:uid="{00000000-0005-0000-0000-0000736A0000}"/>
    <cellStyle name="Normal 25 17 4 4 3 2 3" xfId="20519" xr:uid="{00000000-0005-0000-0000-0000746A0000}"/>
    <cellStyle name="Normal 25 17 4 4 3 3" xfId="20520" xr:uid="{00000000-0005-0000-0000-0000756A0000}"/>
    <cellStyle name="Normal 25 17 4 4 3 4" xfId="20521" xr:uid="{00000000-0005-0000-0000-0000766A0000}"/>
    <cellStyle name="Normal 25 17 4 4 3 5" xfId="20522" xr:uid="{00000000-0005-0000-0000-0000776A0000}"/>
    <cellStyle name="Normal 25 17 4 4 3 6" xfId="20523" xr:uid="{00000000-0005-0000-0000-0000786A0000}"/>
    <cellStyle name="Normal 25 17 4 4 4" xfId="20524" xr:uid="{00000000-0005-0000-0000-0000796A0000}"/>
    <cellStyle name="Normal 25 17 4 4 4 2" xfId="20525" xr:uid="{00000000-0005-0000-0000-00007A6A0000}"/>
    <cellStyle name="Normal 25 17 4 4 4 3" xfId="20526" xr:uid="{00000000-0005-0000-0000-00007B6A0000}"/>
    <cellStyle name="Normal 25 17 4 4 5" xfId="20527" xr:uid="{00000000-0005-0000-0000-00007C6A0000}"/>
    <cellStyle name="Normal 25 17 4 4 6" xfId="20528" xr:uid="{00000000-0005-0000-0000-00007D6A0000}"/>
    <cellStyle name="Normal 25 17 4 4 7" xfId="20529" xr:uid="{00000000-0005-0000-0000-00007E6A0000}"/>
    <cellStyle name="Normal 25 17 4 4 8" xfId="20530" xr:uid="{00000000-0005-0000-0000-00007F6A0000}"/>
    <cellStyle name="Normal 25 17 4 5" xfId="20531" xr:uid="{00000000-0005-0000-0000-0000806A0000}"/>
    <cellStyle name="Normal 25 17 4 5 2" xfId="20532" xr:uid="{00000000-0005-0000-0000-0000816A0000}"/>
    <cellStyle name="Normal 25 17 4 5 2 2" xfId="20533" xr:uid="{00000000-0005-0000-0000-0000826A0000}"/>
    <cellStyle name="Normal 25 17 4 5 2 2 2" xfId="20534" xr:uid="{00000000-0005-0000-0000-0000836A0000}"/>
    <cellStyle name="Normal 25 17 4 5 2 2 3" xfId="20535" xr:uid="{00000000-0005-0000-0000-0000846A0000}"/>
    <cellStyle name="Normal 25 17 4 5 2 2 4" xfId="20536" xr:uid="{00000000-0005-0000-0000-0000856A0000}"/>
    <cellStyle name="Normal 25 17 4 5 2 2 5" xfId="20537" xr:uid="{00000000-0005-0000-0000-0000866A0000}"/>
    <cellStyle name="Normal 25 17 4 5 2 3" xfId="20538" xr:uid="{00000000-0005-0000-0000-0000876A0000}"/>
    <cellStyle name="Normal 25 17 4 5 2 4" xfId="20539" xr:uid="{00000000-0005-0000-0000-0000886A0000}"/>
    <cellStyle name="Normal 25 17 4 5 2 5" xfId="20540" xr:uid="{00000000-0005-0000-0000-0000896A0000}"/>
    <cellStyle name="Normal 25 17 4 5 2 6" xfId="20541" xr:uid="{00000000-0005-0000-0000-00008A6A0000}"/>
    <cellStyle name="Normal 25 17 4 5 3" xfId="20542" xr:uid="{00000000-0005-0000-0000-00008B6A0000}"/>
    <cellStyle name="Normal 25 17 4 5 3 2" xfId="20543" xr:uid="{00000000-0005-0000-0000-00008C6A0000}"/>
    <cellStyle name="Normal 25 17 4 5 3 2 2" xfId="20544" xr:uid="{00000000-0005-0000-0000-00008D6A0000}"/>
    <cellStyle name="Normal 25 17 4 5 3 2 3" xfId="20545" xr:uid="{00000000-0005-0000-0000-00008E6A0000}"/>
    <cellStyle name="Normal 25 17 4 5 3 3" xfId="20546" xr:uid="{00000000-0005-0000-0000-00008F6A0000}"/>
    <cellStyle name="Normal 25 17 4 5 3 4" xfId="20547" xr:uid="{00000000-0005-0000-0000-0000906A0000}"/>
    <cellStyle name="Normal 25 17 4 5 3 5" xfId="20548" xr:uid="{00000000-0005-0000-0000-0000916A0000}"/>
    <cellStyle name="Normal 25 17 4 5 3 6" xfId="20549" xr:uid="{00000000-0005-0000-0000-0000926A0000}"/>
    <cellStyle name="Normal 25 17 4 5 4" xfId="20550" xr:uid="{00000000-0005-0000-0000-0000936A0000}"/>
    <cellStyle name="Normal 25 17 4 5 4 2" xfId="20551" xr:uid="{00000000-0005-0000-0000-0000946A0000}"/>
    <cellStyle name="Normal 25 17 4 5 4 3" xfId="20552" xr:uid="{00000000-0005-0000-0000-0000956A0000}"/>
    <cellStyle name="Normal 25 17 4 5 5" xfId="20553" xr:uid="{00000000-0005-0000-0000-0000966A0000}"/>
    <cellStyle name="Normal 25 17 4 5 6" xfId="20554" xr:uid="{00000000-0005-0000-0000-0000976A0000}"/>
    <cellStyle name="Normal 25 17 4 5 7" xfId="20555" xr:uid="{00000000-0005-0000-0000-0000986A0000}"/>
    <cellStyle name="Normal 25 17 4 5 8" xfId="20556" xr:uid="{00000000-0005-0000-0000-0000996A0000}"/>
    <cellStyle name="Normal 25 17 4 6" xfId="20557" xr:uid="{00000000-0005-0000-0000-00009A6A0000}"/>
    <cellStyle name="Normal 25 17 4 7" xfId="20558" xr:uid="{00000000-0005-0000-0000-00009B6A0000}"/>
    <cellStyle name="Normal 25 17 5" xfId="20559" xr:uid="{00000000-0005-0000-0000-00009C6A0000}"/>
    <cellStyle name="Normal 25 17 5 2" xfId="20560" xr:uid="{00000000-0005-0000-0000-00009D6A0000}"/>
    <cellStyle name="Normal 25 17 5 2 2" xfId="20561" xr:uid="{00000000-0005-0000-0000-00009E6A0000}"/>
    <cellStyle name="Normal 25 17 5 2 2 2" xfId="20562" xr:uid="{00000000-0005-0000-0000-00009F6A0000}"/>
    <cellStyle name="Normal 25 17 5 2 3" xfId="20563" xr:uid="{00000000-0005-0000-0000-0000A06A0000}"/>
    <cellStyle name="Normal 25 17 5 2 4" xfId="20564" xr:uid="{00000000-0005-0000-0000-0000A16A0000}"/>
    <cellStyle name="Normal 25 17 5 3" xfId="20565" xr:uid="{00000000-0005-0000-0000-0000A26A0000}"/>
    <cellStyle name="Normal 25 17 5 4" xfId="20566" xr:uid="{00000000-0005-0000-0000-0000A36A0000}"/>
    <cellStyle name="Normal 25 17 5 4 2" xfId="20567" xr:uid="{00000000-0005-0000-0000-0000A46A0000}"/>
    <cellStyle name="Normal 25 17 5 4 2 2" xfId="20568" xr:uid="{00000000-0005-0000-0000-0000A56A0000}"/>
    <cellStyle name="Normal 25 17 5 4 2 2 2" xfId="20569" xr:uid="{00000000-0005-0000-0000-0000A66A0000}"/>
    <cellStyle name="Normal 25 17 5 4 2 2 3" xfId="20570" xr:uid="{00000000-0005-0000-0000-0000A76A0000}"/>
    <cellStyle name="Normal 25 17 5 4 2 2 4" xfId="20571" xr:uid="{00000000-0005-0000-0000-0000A86A0000}"/>
    <cellStyle name="Normal 25 17 5 4 2 2 5" xfId="20572" xr:uid="{00000000-0005-0000-0000-0000A96A0000}"/>
    <cellStyle name="Normal 25 17 5 4 2 3" xfId="20573" xr:uid="{00000000-0005-0000-0000-0000AA6A0000}"/>
    <cellStyle name="Normal 25 17 5 4 2 4" xfId="20574" xr:uid="{00000000-0005-0000-0000-0000AB6A0000}"/>
    <cellStyle name="Normal 25 17 5 4 2 5" xfId="20575" xr:uid="{00000000-0005-0000-0000-0000AC6A0000}"/>
    <cellStyle name="Normal 25 17 5 4 2 6" xfId="20576" xr:uid="{00000000-0005-0000-0000-0000AD6A0000}"/>
    <cellStyle name="Normal 25 17 5 4 3" xfId="20577" xr:uid="{00000000-0005-0000-0000-0000AE6A0000}"/>
    <cellStyle name="Normal 25 17 5 4 3 2" xfId="20578" xr:uid="{00000000-0005-0000-0000-0000AF6A0000}"/>
    <cellStyle name="Normal 25 17 5 4 3 2 2" xfId="20579" xr:uid="{00000000-0005-0000-0000-0000B06A0000}"/>
    <cellStyle name="Normal 25 17 5 4 3 2 3" xfId="20580" xr:uid="{00000000-0005-0000-0000-0000B16A0000}"/>
    <cellStyle name="Normal 25 17 5 4 3 3" xfId="20581" xr:uid="{00000000-0005-0000-0000-0000B26A0000}"/>
    <cellStyle name="Normal 25 17 5 4 3 4" xfId="20582" xr:uid="{00000000-0005-0000-0000-0000B36A0000}"/>
    <cellStyle name="Normal 25 17 5 4 3 5" xfId="20583" xr:uid="{00000000-0005-0000-0000-0000B46A0000}"/>
    <cellStyle name="Normal 25 17 5 4 3 6" xfId="20584" xr:uid="{00000000-0005-0000-0000-0000B56A0000}"/>
    <cellStyle name="Normal 25 17 5 4 4" xfId="20585" xr:uid="{00000000-0005-0000-0000-0000B66A0000}"/>
    <cellStyle name="Normal 25 17 5 4 4 2" xfId="20586" xr:uid="{00000000-0005-0000-0000-0000B76A0000}"/>
    <cellStyle name="Normal 25 17 5 4 4 3" xfId="20587" xr:uid="{00000000-0005-0000-0000-0000B86A0000}"/>
    <cellStyle name="Normal 25 17 5 4 5" xfId="20588" xr:uid="{00000000-0005-0000-0000-0000B96A0000}"/>
    <cellStyle name="Normal 25 17 5 4 6" xfId="20589" xr:uid="{00000000-0005-0000-0000-0000BA6A0000}"/>
    <cellStyle name="Normal 25 17 5 4 7" xfId="20590" xr:uid="{00000000-0005-0000-0000-0000BB6A0000}"/>
    <cellStyle name="Normal 25 17 5 4 8" xfId="20591" xr:uid="{00000000-0005-0000-0000-0000BC6A0000}"/>
    <cellStyle name="Normal 25 17 5 5" xfId="20592" xr:uid="{00000000-0005-0000-0000-0000BD6A0000}"/>
    <cellStyle name="Normal 25 17 5 5 2" xfId="20593" xr:uid="{00000000-0005-0000-0000-0000BE6A0000}"/>
    <cellStyle name="Normal 25 17 5 5 2 2" xfId="20594" xr:uid="{00000000-0005-0000-0000-0000BF6A0000}"/>
    <cellStyle name="Normal 25 17 5 5 2 2 2" xfId="20595" xr:uid="{00000000-0005-0000-0000-0000C06A0000}"/>
    <cellStyle name="Normal 25 17 5 5 2 2 3" xfId="20596" xr:uid="{00000000-0005-0000-0000-0000C16A0000}"/>
    <cellStyle name="Normal 25 17 5 5 2 2 4" xfId="20597" xr:uid="{00000000-0005-0000-0000-0000C26A0000}"/>
    <cellStyle name="Normal 25 17 5 5 2 2 5" xfId="20598" xr:uid="{00000000-0005-0000-0000-0000C36A0000}"/>
    <cellStyle name="Normal 25 17 5 5 2 3" xfId="20599" xr:uid="{00000000-0005-0000-0000-0000C46A0000}"/>
    <cellStyle name="Normal 25 17 5 5 2 4" xfId="20600" xr:uid="{00000000-0005-0000-0000-0000C56A0000}"/>
    <cellStyle name="Normal 25 17 5 5 2 5" xfId="20601" xr:uid="{00000000-0005-0000-0000-0000C66A0000}"/>
    <cellStyle name="Normal 25 17 5 5 2 6" xfId="20602" xr:uid="{00000000-0005-0000-0000-0000C76A0000}"/>
    <cellStyle name="Normal 25 17 5 5 3" xfId="20603" xr:uid="{00000000-0005-0000-0000-0000C86A0000}"/>
    <cellStyle name="Normal 25 17 5 5 3 2" xfId="20604" xr:uid="{00000000-0005-0000-0000-0000C96A0000}"/>
    <cellStyle name="Normal 25 17 5 5 3 2 2" xfId="20605" xr:uid="{00000000-0005-0000-0000-0000CA6A0000}"/>
    <cellStyle name="Normal 25 17 5 5 3 2 3" xfId="20606" xr:uid="{00000000-0005-0000-0000-0000CB6A0000}"/>
    <cellStyle name="Normal 25 17 5 5 3 3" xfId="20607" xr:uid="{00000000-0005-0000-0000-0000CC6A0000}"/>
    <cellStyle name="Normal 25 17 5 5 3 4" xfId="20608" xr:uid="{00000000-0005-0000-0000-0000CD6A0000}"/>
    <cellStyle name="Normal 25 17 5 5 3 5" xfId="20609" xr:uid="{00000000-0005-0000-0000-0000CE6A0000}"/>
    <cellStyle name="Normal 25 17 5 5 3 6" xfId="20610" xr:uid="{00000000-0005-0000-0000-0000CF6A0000}"/>
    <cellStyle name="Normal 25 17 5 5 4" xfId="20611" xr:uid="{00000000-0005-0000-0000-0000D06A0000}"/>
    <cellStyle name="Normal 25 17 5 5 4 2" xfId="20612" xr:uid="{00000000-0005-0000-0000-0000D16A0000}"/>
    <cellStyle name="Normal 25 17 5 5 4 3" xfId="20613" xr:uid="{00000000-0005-0000-0000-0000D26A0000}"/>
    <cellStyle name="Normal 25 17 5 5 5" xfId="20614" xr:uid="{00000000-0005-0000-0000-0000D36A0000}"/>
    <cellStyle name="Normal 25 17 5 5 6" xfId="20615" xr:uid="{00000000-0005-0000-0000-0000D46A0000}"/>
    <cellStyle name="Normal 25 17 5 5 7" xfId="20616" xr:uid="{00000000-0005-0000-0000-0000D56A0000}"/>
    <cellStyle name="Normal 25 17 5 5 8" xfId="20617" xr:uid="{00000000-0005-0000-0000-0000D66A0000}"/>
    <cellStyle name="Normal 25 17 5 6" xfId="20618" xr:uid="{00000000-0005-0000-0000-0000D76A0000}"/>
    <cellStyle name="Normal 25 17 5 7" xfId="20619" xr:uid="{00000000-0005-0000-0000-0000D86A0000}"/>
    <cellStyle name="Normal 25 17 6" xfId="20620" xr:uid="{00000000-0005-0000-0000-0000D96A0000}"/>
    <cellStyle name="Normal 25 17 6 2" xfId="20621" xr:uid="{00000000-0005-0000-0000-0000DA6A0000}"/>
    <cellStyle name="Normal 25 17 6 2 2" xfId="20622" xr:uid="{00000000-0005-0000-0000-0000DB6A0000}"/>
    <cellStyle name="Normal 25 17 6 2 2 2" xfId="20623" xr:uid="{00000000-0005-0000-0000-0000DC6A0000}"/>
    <cellStyle name="Normal 25 17 6 2 3" xfId="20624" xr:uid="{00000000-0005-0000-0000-0000DD6A0000}"/>
    <cellStyle name="Normal 25 17 6 2 4" xfId="20625" xr:uid="{00000000-0005-0000-0000-0000DE6A0000}"/>
    <cellStyle name="Normal 25 17 6 3" xfId="20626" xr:uid="{00000000-0005-0000-0000-0000DF6A0000}"/>
    <cellStyle name="Normal 25 17 6 4" xfId="20627" xr:uid="{00000000-0005-0000-0000-0000E06A0000}"/>
    <cellStyle name="Normal 25 17 6 4 2" xfId="20628" xr:uid="{00000000-0005-0000-0000-0000E16A0000}"/>
    <cellStyle name="Normal 25 17 6 4 2 2" xfId="20629" xr:uid="{00000000-0005-0000-0000-0000E26A0000}"/>
    <cellStyle name="Normal 25 17 6 4 2 2 2" xfId="20630" xr:uid="{00000000-0005-0000-0000-0000E36A0000}"/>
    <cellStyle name="Normal 25 17 6 4 2 2 3" xfId="20631" xr:uid="{00000000-0005-0000-0000-0000E46A0000}"/>
    <cellStyle name="Normal 25 17 6 4 2 2 4" xfId="20632" xr:uid="{00000000-0005-0000-0000-0000E56A0000}"/>
    <cellStyle name="Normal 25 17 6 4 2 2 5" xfId="20633" xr:uid="{00000000-0005-0000-0000-0000E66A0000}"/>
    <cellStyle name="Normal 25 17 6 4 2 3" xfId="20634" xr:uid="{00000000-0005-0000-0000-0000E76A0000}"/>
    <cellStyle name="Normal 25 17 6 4 2 4" xfId="20635" xr:uid="{00000000-0005-0000-0000-0000E86A0000}"/>
    <cellStyle name="Normal 25 17 6 4 2 5" xfId="20636" xr:uid="{00000000-0005-0000-0000-0000E96A0000}"/>
    <cellStyle name="Normal 25 17 6 4 2 6" xfId="20637" xr:uid="{00000000-0005-0000-0000-0000EA6A0000}"/>
    <cellStyle name="Normal 25 17 6 4 3" xfId="20638" xr:uid="{00000000-0005-0000-0000-0000EB6A0000}"/>
    <cellStyle name="Normal 25 17 6 4 3 2" xfId="20639" xr:uid="{00000000-0005-0000-0000-0000EC6A0000}"/>
    <cellStyle name="Normal 25 17 6 4 3 2 2" xfId="20640" xr:uid="{00000000-0005-0000-0000-0000ED6A0000}"/>
    <cellStyle name="Normal 25 17 6 4 3 2 3" xfId="20641" xr:uid="{00000000-0005-0000-0000-0000EE6A0000}"/>
    <cellStyle name="Normal 25 17 6 4 3 3" xfId="20642" xr:uid="{00000000-0005-0000-0000-0000EF6A0000}"/>
    <cellStyle name="Normal 25 17 6 4 3 4" xfId="20643" xr:uid="{00000000-0005-0000-0000-0000F06A0000}"/>
    <cellStyle name="Normal 25 17 6 4 3 5" xfId="20644" xr:uid="{00000000-0005-0000-0000-0000F16A0000}"/>
    <cellStyle name="Normal 25 17 6 4 3 6" xfId="20645" xr:uid="{00000000-0005-0000-0000-0000F26A0000}"/>
    <cellStyle name="Normal 25 17 6 4 4" xfId="20646" xr:uid="{00000000-0005-0000-0000-0000F36A0000}"/>
    <cellStyle name="Normal 25 17 6 4 4 2" xfId="20647" xr:uid="{00000000-0005-0000-0000-0000F46A0000}"/>
    <cellStyle name="Normal 25 17 6 4 4 3" xfId="20648" xr:uid="{00000000-0005-0000-0000-0000F56A0000}"/>
    <cellStyle name="Normal 25 17 6 4 5" xfId="20649" xr:uid="{00000000-0005-0000-0000-0000F66A0000}"/>
    <cellStyle name="Normal 25 17 6 4 6" xfId="20650" xr:uid="{00000000-0005-0000-0000-0000F76A0000}"/>
    <cellStyle name="Normal 25 17 6 4 7" xfId="20651" xr:uid="{00000000-0005-0000-0000-0000F86A0000}"/>
    <cellStyle name="Normal 25 17 6 4 8" xfId="20652" xr:uid="{00000000-0005-0000-0000-0000F96A0000}"/>
    <cellStyle name="Normal 25 17 6 5" xfId="20653" xr:uid="{00000000-0005-0000-0000-0000FA6A0000}"/>
    <cellStyle name="Normal 25 17 6 5 2" xfId="20654" xr:uid="{00000000-0005-0000-0000-0000FB6A0000}"/>
    <cellStyle name="Normal 25 17 6 5 2 2" xfId="20655" xr:uid="{00000000-0005-0000-0000-0000FC6A0000}"/>
    <cellStyle name="Normal 25 17 6 5 2 2 2" xfId="20656" xr:uid="{00000000-0005-0000-0000-0000FD6A0000}"/>
    <cellStyle name="Normal 25 17 6 5 2 2 3" xfId="20657" xr:uid="{00000000-0005-0000-0000-0000FE6A0000}"/>
    <cellStyle name="Normal 25 17 6 5 2 2 4" xfId="20658" xr:uid="{00000000-0005-0000-0000-0000FF6A0000}"/>
    <cellStyle name="Normal 25 17 6 5 2 2 5" xfId="20659" xr:uid="{00000000-0005-0000-0000-0000006B0000}"/>
    <cellStyle name="Normal 25 17 6 5 2 3" xfId="20660" xr:uid="{00000000-0005-0000-0000-0000016B0000}"/>
    <cellStyle name="Normal 25 17 6 5 2 4" xfId="20661" xr:uid="{00000000-0005-0000-0000-0000026B0000}"/>
    <cellStyle name="Normal 25 17 6 5 2 5" xfId="20662" xr:uid="{00000000-0005-0000-0000-0000036B0000}"/>
    <cellStyle name="Normal 25 17 6 5 2 6" xfId="20663" xr:uid="{00000000-0005-0000-0000-0000046B0000}"/>
    <cellStyle name="Normal 25 17 6 5 3" xfId="20664" xr:uid="{00000000-0005-0000-0000-0000056B0000}"/>
    <cellStyle name="Normal 25 17 6 5 3 2" xfId="20665" xr:uid="{00000000-0005-0000-0000-0000066B0000}"/>
    <cellStyle name="Normal 25 17 6 5 3 2 2" xfId="20666" xr:uid="{00000000-0005-0000-0000-0000076B0000}"/>
    <cellStyle name="Normal 25 17 6 5 3 2 3" xfId="20667" xr:uid="{00000000-0005-0000-0000-0000086B0000}"/>
    <cellStyle name="Normal 25 17 6 5 3 3" xfId="20668" xr:uid="{00000000-0005-0000-0000-0000096B0000}"/>
    <cellStyle name="Normal 25 17 6 5 3 4" xfId="20669" xr:uid="{00000000-0005-0000-0000-00000A6B0000}"/>
    <cellStyle name="Normal 25 17 6 5 3 5" xfId="20670" xr:uid="{00000000-0005-0000-0000-00000B6B0000}"/>
    <cellStyle name="Normal 25 17 6 5 3 6" xfId="20671" xr:uid="{00000000-0005-0000-0000-00000C6B0000}"/>
    <cellStyle name="Normal 25 17 6 5 4" xfId="20672" xr:uid="{00000000-0005-0000-0000-00000D6B0000}"/>
    <cellStyle name="Normal 25 17 6 5 4 2" xfId="20673" xr:uid="{00000000-0005-0000-0000-00000E6B0000}"/>
    <cellStyle name="Normal 25 17 6 5 4 3" xfId="20674" xr:uid="{00000000-0005-0000-0000-00000F6B0000}"/>
    <cellStyle name="Normal 25 17 6 5 5" xfId="20675" xr:uid="{00000000-0005-0000-0000-0000106B0000}"/>
    <cellStyle name="Normal 25 17 6 5 6" xfId="20676" xr:uid="{00000000-0005-0000-0000-0000116B0000}"/>
    <cellStyle name="Normal 25 17 6 5 7" xfId="20677" xr:uid="{00000000-0005-0000-0000-0000126B0000}"/>
    <cellStyle name="Normal 25 17 6 5 8" xfId="20678" xr:uid="{00000000-0005-0000-0000-0000136B0000}"/>
    <cellStyle name="Normal 25 17 6 6" xfId="20679" xr:uid="{00000000-0005-0000-0000-0000146B0000}"/>
    <cellStyle name="Normal 25 17 6 7" xfId="20680" xr:uid="{00000000-0005-0000-0000-0000156B0000}"/>
    <cellStyle name="Normal 25 17 7" xfId="20681" xr:uid="{00000000-0005-0000-0000-0000166B0000}"/>
    <cellStyle name="Normal 25 17 7 2" xfId="20682" xr:uid="{00000000-0005-0000-0000-0000176B0000}"/>
    <cellStyle name="Normal 25 17 7 2 2" xfId="20683" xr:uid="{00000000-0005-0000-0000-0000186B0000}"/>
    <cellStyle name="Normal 25 17 7 2 2 2" xfId="20684" xr:uid="{00000000-0005-0000-0000-0000196B0000}"/>
    <cellStyle name="Normal 25 17 7 2 3" xfId="20685" xr:uid="{00000000-0005-0000-0000-00001A6B0000}"/>
    <cellStyle name="Normal 25 17 7 2 4" xfId="20686" xr:uid="{00000000-0005-0000-0000-00001B6B0000}"/>
    <cellStyle name="Normal 25 17 7 3" xfId="20687" xr:uid="{00000000-0005-0000-0000-00001C6B0000}"/>
    <cellStyle name="Normal 25 17 7 4" xfId="20688" xr:uid="{00000000-0005-0000-0000-00001D6B0000}"/>
    <cellStyle name="Normal 25 17 7 4 2" xfId="20689" xr:uid="{00000000-0005-0000-0000-00001E6B0000}"/>
    <cellStyle name="Normal 25 17 7 4 2 2" xfId="20690" xr:uid="{00000000-0005-0000-0000-00001F6B0000}"/>
    <cellStyle name="Normal 25 17 7 4 2 2 2" xfId="20691" xr:uid="{00000000-0005-0000-0000-0000206B0000}"/>
    <cellStyle name="Normal 25 17 7 4 2 2 3" xfId="20692" xr:uid="{00000000-0005-0000-0000-0000216B0000}"/>
    <cellStyle name="Normal 25 17 7 4 2 2 4" xfId="20693" xr:uid="{00000000-0005-0000-0000-0000226B0000}"/>
    <cellStyle name="Normal 25 17 7 4 2 2 5" xfId="20694" xr:uid="{00000000-0005-0000-0000-0000236B0000}"/>
    <cellStyle name="Normal 25 17 7 4 2 3" xfId="20695" xr:uid="{00000000-0005-0000-0000-0000246B0000}"/>
    <cellStyle name="Normal 25 17 7 4 2 4" xfId="20696" xr:uid="{00000000-0005-0000-0000-0000256B0000}"/>
    <cellStyle name="Normal 25 17 7 4 2 5" xfId="20697" xr:uid="{00000000-0005-0000-0000-0000266B0000}"/>
    <cellStyle name="Normal 25 17 7 4 2 6" xfId="20698" xr:uid="{00000000-0005-0000-0000-0000276B0000}"/>
    <cellStyle name="Normal 25 17 7 4 3" xfId="20699" xr:uid="{00000000-0005-0000-0000-0000286B0000}"/>
    <cellStyle name="Normal 25 17 7 4 3 2" xfId="20700" xr:uid="{00000000-0005-0000-0000-0000296B0000}"/>
    <cellStyle name="Normal 25 17 7 4 3 2 2" xfId="20701" xr:uid="{00000000-0005-0000-0000-00002A6B0000}"/>
    <cellStyle name="Normal 25 17 7 4 3 2 3" xfId="20702" xr:uid="{00000000-0005-0000-0000-00002B6B0000}"/>
    <cellStyle name="Normal 25 17 7 4 3 3" xfId="20703" xr:uid="{00000000-0005-0000-0000-00002C6B0000}"/>
    <cellStyle name="Normal 25 17 7 4 3 4" xfId="20704" xr:uid="{00000000-0005-0000-0000-00002D6B0000}"/>
    <cellStyle name="Normal 25 17 7 4 3 5" xfId="20705" xr:uid="{00000000-0005-0000-0000-00002E6B0000}"/>
    <cellStyle name="Normal 25 17 7 4 3 6" xfId="20706" xr:uid="{00000000-0005-0000-0000-00002F6B0000}"/>
    <cellStyle name="Normal 25 17 7 4 4" xfId="20707" xr:uid="{00000000-0005-0000-0000-0000306B0000}"/>
    <cellStyle name="Normal 25 17 7 4 4 2" xfId="20708" xr:uid="{00000000-0005-0000-0000-0000316B0000}"/>
    <cellStyle name="Normal 25 17 7 4 4 3" xfId="20709" xr:uid="{00000000-0005-0000-0000-0000326B0000}"/>
    <cellStyle name="Normal 25 17 7 4 5" xfId="20710" xr:uid="{00000000-0005-0000-0000-0000336B0000}"/>
    <cellStyle name="Normal 25 17 7 4 6" xfId="20711" xr:uid="{00000000-0005-0000-0000-0000346B0000}"/>
    <cellStyle name="Normal 25 17 7 4 7" xfId="20712" xr:uid="{00000000-0005-0000-0000-0000356B0000}"/>
    <cellStyle name="Normal 25 17 7 4 8" xfId="20713" xr:uid="{00000000-0005-0000-0000-0000366B0000}"/>
    <cellStyle name="Normal 25 17 7 5" xfId="20714" xr:uid="{00000000-0005-0000-0000-0000376B0000}"/>
    <cellStyle name="Normal 25 17 7 5 2" xfId="20715" xr:uid="{00000000-0005-0000-0000-0000386B0000}"/>
    <cellStyle name="Normal 25 17 7 5 2 2" xfId="20716" xr:uid="{00000000-0005-0000-0000-0000396B0000}"/>
    <cellStyle name="Normal 25 17 7 5 2 2 2" xfId="20717" xr:uid="{00000000-0005-0000-0000-00003A6B0000}"/>
    <cellStyle name="Normal 25 17 7 5 2 2 3" xfId="20718" xr:uid="{00000000-0005-0000-0000-00003B6B0000}"/>
    <cellStyle name="Normal 25 17 7 5 2 2 4" xfId="20719" xr:uid="{00000000-0005-0000-0000-00003C6B0000}"/>
    <cellStyle name="Normal 25 17 7 5 2 2 5" xfId="20720" xr:uid="{00000000-0005-0000-0000-00003D6B0000}"/>
    <cellStyle name="Normal 25 17 7 5 2 3" xfId="20721" xr:uid="{00000000-0005-0000-0000-00003E6B0000}"/>
    <cellStyle name="Normal 25 17 7 5 2 4" xfId="20722" xr:uid="{00000000-0005-0000-0000-00003F6B0000}"/>
    <cellStyle name="Normal 25 17 7 5 2 5" xfId="20723" xr:uid="{00000000-0005-0000-0000-0000406B0000}"/>
    <cellStyle name="Normal 25 17 7 5 2 6" xfId="20724" xr:uid="{00000000-0005-0000-0000-0000416B0000}"/>
    <cellStyle name="Normal 25 17 7 5 3" xfId="20725" xr:uid="{00000000-0005-0000-0000-0000426B0000}"/>
    <cellStyle name="Normal 25 17 7 5 3 2" xfId="20726" xr:uid="{00000000-0005-0000-0000-0000436B0000}"/>
    <cellStyle name="Normal 25 17 7 5 3 2 2" xfId="20727" xr:uid="{00000000-0005-0000-0000-0000446B0000}"/>
    <cellStyle name="Normal 25 17 7 5 3 2 3" xfId="20728" xr:uid="{00000000-0005-0000-0000-0000456B0000}"/>
    <cellStyle name="Normal 25 17 7 5 3 3" xfId="20729" xr:uid="{00000000-0005-0000-0000-0000466B0000}"/>
    <cellStyle name="Normal 25 17 7 5 3 4" xfId="20730" xr:uid="{00000000-0005-0000-0000-0000476B0000}"/>
    <cellStyle name="Normal 25 17 7 5 3 5" xfId="20731" xr:uid="{00000000-0005-0000-0000-0000486B0000}"/>
    <cellStyle name="Normal 25 17 7 5 3 6" xfId="20732" xr:uid="{00000000-0005-0000-0000-0000496B0000}"/>
    <cellStyle name="Normal 25 17 7 5 4" xfId="20733" xr:uid="{00000000-0005-0000-0000-00004A6B0000}"/>
    <cellStyle name="Normal 25 17 7 5 4 2" xfId="20734" xr:uid="{00000000-0005-0000-0000-00004B6B0000}"/>
    <cellStyle name="Normal 25 17 7 5 4 3" xfId="20735" xr:uid="{00000000-0005-0000-0000-00004C6B0000}"/>
    <cellStyle name="Normal 25 17 7 5 5" xfId="20736" xr:uid="{00000000-0005-0000-0000-00004D6B0000}"/>
    <cellStyle name="Normal 25 17 7 5 6" xfId="20737" xr:uid="{00000000-0005-0000-0000-00004E6B0000}"/>
    <cellStyle name="Normal 25 17 7 5 7" xfId="20738" xr:uid="{00000000-0005-0000-0000-00004F6B0000}"/>
    <cellStyle name="Normal 25 17 7 5 8" xfId="20739" xr:uid="{00000000-0005-0000-0000-0000506B0000}"/>
    <cellStyle name="Normal 25 17 7 6" xfId="20740" xr:uid="{00000000-0005-0000-0000-0000516B0000}"/>
    <cellStyle name="Normal 25 17 7 7" xfId="20741" xr:uid="{00000000-0005-0000-0000-0000526B0000}"/>
    <cellStyle name="Normal 25 17 8" xfId="20742" xr:uid="{00000000-0005-0000-0000-0000536B0000}"/>
    <cellStyle name="Normal 25 17 8 2" xfId="20743" xr:uid="{00000000-0005-0000-0000-0000546B0000}"/>
    <cellStyle name="Normal 25 17 8 2 2" xfId="20744" xr:uid="{00000000-0005-0000-0000-0000556B0000}"/>
    <cellStyle name="Normal 25 17 8 2 2 2" xfId="20745" xr:uid="{00000000-0005-0000-0000-0000566B0000}"/>
    <cellStyle name="Normal 25 17 8 2 3" xfId="20746" xr:uid="{00000000-0005-0000-0000-0000576B0000}"/>
    <cellStyle name="Normal 25 17 8 2 4" xfId="20747" xr:uid="{00000000-0005-0000-0000-0000586B0000}"/>
    <cellStyle name="Normal 25 17 8 3" xfId="20748" xr:uid="{00000000-0005-0000-0000-0000596B0000}"/>
    <cellStyle name="Normal 25 17 8 4" xfId="20749" xr:uid="{00000000-0005-0000-0000-00005A6B0000}"/>
    <cellStyle name="Normal 25 17 8 4 2" xfId="20750" xr:uid="{00000000-0005-0000-0000-00005B6B0000}"/>
    <cellStyle name="Normal 25 17 8 4 2 2" xfId="20751" xr:uid="{00000000-0005-0000-0000-00005C6B0000}"/>
    <cellStyle name="Normal 25 17 8 4 2 2 2" xfId="20752" xr:uid="{00000000-0005-0000-0000-00005D6B0000}"/>
    <cellStyle name="Normal 25 17 8 4 2 2 3" xfId="20753" xr:uid="{00000000-0005-0000-0000-00005E6B0000}"/>
    <cellStyle name="Normal 25 17 8 4 2 2 4" xfId="20754" xr:uid="{00000000-0005-0000-0000-00005F6B0000}"/>
    <cellStyle name="Normal 25 17 8 4 2 2 5" xfId="20755" xr:uid="{00000000-0005-0000-0000-0000606B0000}"/>
    <cellStyle name="Normal 25 17 8 4 2 3" xfId="20756" xr:uid="{00000000-0005-0000-0000-0000616B0000}"/>
    <cellStyle name="Normal 25 17 8 4 2 4" xfId="20757" xr:uid="{00000000-0005-0000-0000-0000626B0000}"/>
    <cellStyle name="Normal 25 17 8 4 2 5" xfId="20758" xr:uid="{00000000-0005-0000-0000-0000636B0000}"/>
    <cellStyle name="Normal 25 17 8 4 2 6" xfId="20759" xr:uid="{00000000-0005-0000-0000-0000646B0000}"/>
    <cellStyle name="Normal 25 17 8 4 3" xfId="20760" xr:uid="{00000000-0005-0000-0000-0000656B0000}"/>
    <cellStyle name="Normal 25 17 8 4 3 2" xfId="20761" xr:uid="{00000000-0005-0000-0000-0000666B0000}"/>
    <cellStyle name="Normal 25 17 8 4 3 2 2" xfId="20762" xr:uid="{00000000-0005-0000-0000-0000676B0000}"/>
    <cellStyle name="Normal 25 17 8 4 3 2 3" xfId="20763" xr:uid="{00000000-0005-0000-0000-0000686B0000}"/>
    <cellStyle name="Normal 25 17 8 4 3 3" xfId="20764" xr:uid="{00000000-0005-0000-0000-0000696B0000}"/>
    <cellStyle name="Normal 25 17 8 4 3 4" xfId="20765" xr:uid="{00000000-0005-0000-0000-00006A6B0000}"/>
    <cellStyle name="Normal 25 17 8 4 3 5" xfId="20766" xr:uid="{00000000-0005-0000-0000-00006B6B0000}"/>
    <cellStyle name="Normal 25 17 8 4 3 6" xfId="20767" xr:uid="{00000000-0005-0000-0000-00006C6B0000}"/>
    <cellStyle name="Normal 25 17 8 4 4" xfId="20768" xr:uid="{00000000-0005-0000-0000-00006D6B0000}"/>
    <cellStyle name="Normal 25 17 8 4 4 2" xfId="20769" xr:uid="{00000000-0005-0000-0000-00006E6B0000}"/>
    <cellStyle name="Normal 25 17 8 4 4 3" xfId="20770" xr:uid="{00000000-0005-0000-0000-00006F6B0000}"/>
    <cellStyle name="Normal 25 17 8 4 5" xfId="20771" xr:uid="{00000000-0005-0000-0000-0000706B0000}"/>
    <cellStyle name="Normal 25 17 8 4 6" xfId="20772" xr:uid="{00000000-0005-0000-0000-0000716B0000}"/>
    <cellStyle name="Normal 25 17 8 4 7" xfId="20773" xr:uid="{00000000-0005-0000-0000-0000726B0000}"/>
    <cellStyle name="Normal 25 17 8 4 8" xfId="20774" xr:uid="{00000000-0005-0000-0000-0000736B0000}"/>
    <cellStyle name="Normal 25 17 8 5" xfId="20775" xr:uid="{00000000-0005-0000-0000-0000746B0000}"/>
    <cellStyle name="Normal 25 17 8 5 2" xfId="20776" xr:uid="{00000000-0005-0000-0000-0000756B0000}"/>
    <cellStyle name="Normal 25 17 8 5 2 2" xfId="20777" xr:uid="{00000000-0005-0000-0000-0000766B0000}"/>
    <cellStyle name="Normal 25 17 8 5 2 2 2" xfId="20778" xr:uid="{00000000-0005-0000-0000-0000776B0000}"/>
    <cellStyle name="Normal 25 17 8 5 2 2 3" xfId="20779" xr:uid="{00000000-0005-0000-0000-0000786B0000}"/>
    <cellStyle name="Normal 25 17 8 5 2 2 4" xfId="20780" xr:uid="{00000000-0005-0000-0000-0000796B0000}"/>
    <cellStyle name="Normal 25 17 8 5 2 2 5" xfId="20781" xr:uid="{00000000-0005-0000-0000-00007A6B0000}"/>
    <cellStyle name="Normal 25 17 8 5 2 3" xfId="20782" xr:uid="{00000000-0005-0000-0000-00007B6B0000}"/>
    <cellStyle name="Normal 25 17 8 5 2 4" xfId="20783" xr:uid="{00000000-0005-0000-0000-00007C6B0000}"/>
    <cellStyle name="Normal 25 17 8 5 2 5" xfId="20784" xr:uid="{00000000-0005-0000-0000-00007D6B0000}"/>
    <cellStyle name="Normal 25 17 8 5 2 6" xfId="20785" xr:uid="{00000000-0005-0000-0000-00007E6B0000}"/>
    <cellStyle name="Normal 25 17 8 5 3" xfId="20786" xr:uid="{00000000-0005-0000-0000-00007F6B0000}"/>
    <cellStyle name="Normal 25 17 8 5 3 2" xfId="20787" xr:uid="{00000000-0005-0000-0000-0000806B0000}"/>
    <cellStyle name="Normal 25 17 8 5 3 2 2" xfId="20788" xr:uid="{00000000-0005-0000-0000-0000816B0000}"/>
    <cellStyle name="Normal 25 17 8 5 3 2 3" xfId="20789" xr:uid="{00000000-0005-0000-0000-0000826B0000}"/>
    <cellStyle name="Normal 25 17 8 5 3 3" xfId="20790" xr:uid="{00000000-0005-0000-0000-0000836B0000}"/>
    <cellStyle name="Normal 25 17 8 5 3 4" xfId="20791" xr:uid="{00000000-0005-0000-0000-0000846B0000}"/>
    <cellStyle name="Normal 25 17 8 5 3 5" xfId="20792" xr:uid="{00000000-0005-0000-0000-0000856B0000}"/>
    <cellStyle name="Normal 25 17 8 5 3 6" xfId="20793" xr:uid="{00000000-0005-0000-0000-0000866B0000}"/>
    <cellStyle name="Normal 25 17 8 5 4" xfId="20794" xr:uid="{00000000-0005-0000-0000-0000876B0000}"/>
    <cellStyle name="Normal 25 17 8 5 4 2" xfId="20795" xr:uid="{00000000-0005-0000-0000-0000886B0000}"/>
    <cellStyle name="Normal 25 17 8 5 4 3" xfId="20796" xr:uid="{00000000-0005-0000-0000-0000896B0000}"/>
    <cellStyle name="Normal 25 17 8 5 5" xfId="20797" xr:uid="{00000000-0005-0000-0000-00008A6B0000}"/>
    <cellStyle name="Normal 25 17 8 5 6" xfId="20798" xr:uid="{00000000-0005-0000-0000-00008B6B0000}"/>
    <cellStyle name="Normal 25 17 8 5 7" xfId="20799" xr:uid="{00000000-0005-0000-0000-00008C6B0000}"/>
    <cellStyle name="Normal 25 17 8 5 8" xfId="20800" xr:uid="{00000000-0005-0000-0000-00008D6B0000}"/>
    <cellStyle name="Normal 25 17 8 6" xfId="20801" xr:uid="{00000000-0005-0000-0000-00008E6B0000}"/>
    <cellStyle name="Normal 25 17 8 7" xfId="20802" xr:uid="{00000000-0005-0000-0000-00008F6B0000}"/>
    <cellStyle name="Normal 25 17 9" xfId="20803" xr:uid="{00000000-0005-0000-0000-0000906B0000}"/>
    <cellStyle name="Normal 25 17 9 2" xfId="20804" xr:uid="{00000000-0005-0000-0000-0000916B0000}"/>
    <cellStyle name="Normal 25 17 9 2 2" xfId="20805" xr:uid="{00000000-0005-0000-0000-0000926B0000}"/>
    <cellStyle name="Normal 25 17 9 2 2 2" xfId="20806" xr:uid="{00000000-0005-0000-0000-0000936B0000}"/>
    <cellStyle name="Normal 25 17 9 2 3" xfId="20807" xr:uid="{00000000-0005-0000-0000-0000946B0000}"/>
    <cellStyle name="Normal 25 17 9 2 4" xfId="20808" xr:uid="{00000000-0005-0000-0000-0000956B0000}"/>
    <cellStyle name="Normal 25 17 9 3" xfId="20809" xr:uid="{00000000-0005-0000-0000-0000966B0000}"/>
    <cellStyle name="Normal 25 17 9 4" xfId="20810" xr:uid="{00000000-0005-0000-0000-0000976B0000}"/>
    <cellStyle name="Normal 25 17 9 4 2" xfId="20811" xr:uid="{00000000-0005-0000-0000-0000986B0000}"/>
    <cellStyle name="Normal 25 17 9 4 2 2" xfId="20812" xr:uid="{00000000-0005-0000-0000-0000996B0000}"/>
    <cellStyle name="Normal 25 17 9 4 2 2 2" xfId="20813" xr:uid="{00000000-0005-0000-0000-00009A6B0000}"/>
    <cellStyle name="Normal 25 17 9 4 2 2 3" xfId="20814" xr:uid="{00000000-0005-0000-0000-00009B6B0000}"/>
    <cellStyle name="Normal 25 17 9 4 2 2 4" xfId="20815" xr:uid="{00000000-0005-0000-0000-00009C6B0000}"/>
    <cellStyle name="Normal 25 17 9 4 2 2 5" xfId="20816" xr:uid="{00000000-0005-0000-0000-00009D6B0000}"/>
    <cellStyle name="Normal 25 17 9 4 2 3" xfId="20817" xr:uid="{00000000-0005-0000-0000-00009E6B0000}"/>
    <cellStyle name="Normal 25 17 9 4 2 4" xfId="20818" xr:uid="{00000000-0005-0000-0000-00009F6B0000}"/>
    <cellStyle name="Normal 25 17 9 4 2 5" xfId="20819" xr:uid="{00000000-0005-0000-0000-0000A06B0000}"/>
    <cellStyle name="Normal 25 17 9 4 2 6" xfId="20820" xr:uid="{00000000-0005-0000-0000-0000A16B0000}"/>
    <cellStyle name="Normal 25 17 9 4 3" xfId="20821" xr:uid="{00000000-0005-0000-0000-0000A26B0000}"/>
    <cellStyle name="Normal 25 17 9 4 3 2" xfId="20822" xr:uid="{00000000-0005-0000-0000-0000A36B0000}"/>
    <cellStyle name="Normal 25 17 9 4 3 2 2" xfId="20823" xr:uid="{00000000-0005-0000-0000-0000A46B0000}"/>
    <cellStyle name="Normal 25 17 9 4 3 2 3" xfId="20824" xr:uid="{00000000-0005-0000-0000-0000A56B0000}"/>
    <cellStyle name="Normal 25 17 9 4 3 3" xfId="20825" xr:uid="{00000000-0005-0000-0000-0000A66B0000}"/>
    <cellStyle name="Normal 25 17 9 4 3 4" xfId="20826" xr:uid="{00000000-0005-0000-0000-0000A76B0000}"/>
    <cellStyle name="Normal 25 17 9 4 3 5" xfId="20827" xr:uid="{00000000-0005-0000-0000-0000A86B0000}"/>
    <cellStyle name="Normal 25 17 9 4 3 6" xfId="20828" xr:uid="{00000000-0005-0000-0000-0000A96B0000}"/>
    <cellStyle name="Normal 25 17 9 4 4" xfId="20829" xr:uid="{00000000-0005-0000-0000-0000AA6B0000}"/>
    <cellStyle name="Normal 25 17 9 4 4 2" xfId="20830" xr:uid="{00000000-0005-0000-0000-0000AB6B0000}"/>
    <cellStyle name="Normal 25 17 9 4 4 3" xfId="20831" xr:uid="{00000000-0005-0000-0000-0000AC6B0000}"/>
    <cellStyle name="Normal 25 17 9 4 5" xfId="20832" xr:uid="{00000000-0005-0000-0000-0000AD6B0000}"/>
    <cellStyle name="Normal 25 17 9 4 6" xfId="20833" xr:uid="{00000000-0005-0000-0000-0000AE6B0000}"/>
    <cellStyle name="Normal 25 17 9 4 7" xfId="20834" xr:uid="{00000000-0005-0000-0000-0000AF6B0000}"/>
    <cellStyle name="Normal 25 17 9 4 8" xfId="20835" xr:uid="{00000000-0005-0000-0000-0000B06B0000}"/>
    <cellStyle name="Normal 25 17 9 5" xfId="20836" xr:uid="{00000000-0005-0000-0000-0000B16B0000}"/>
    <cellStyle name="Normal 25 17 9 5 2" xfId="20837" xr:uid="{00000000-0005-0000-0000-0000B26B0000}"/>
    <cellStyle name="Normal 25 17 9 5 2 2" xfId="20838" xr:uid="{00000000-0005-0000-0000-0000B36B0000}"/>
    <cellStyle name="Normal 25 17 9 5 2 2 2" xfId="20839" xr:uid="{00000000-0005-0000-0000-0000B46B0000}"/>
    <cellStyle name="Normal 25 17 9 5 2 2 3" xfId="20840" xr:uid="{00000000-0005-0000-0000-0000B56B0000}"/>
    <cellStyle name="Normal 25 17 9 5 2 2 4" xfId="20841" xr:uid="{00000000-0005-0000-0000-0000B66B0000}"/>
    <cellStyle name="Normal 25 17 9 5 2 2 5" xfId="20842" xr:uid="{00000000-0005-0000-0000-0000B76B0000}"/>
    <cellStyle name="Normal 25 17 9 5 2 3" xfId="20843" xr:uid="{00000000-0005-0000-0000-0000B86B0000}"/>
    <cellStyle name="Normal 25 17 9 5 2 4" xfId="20844" xr:uid="{00000000-0005-0000-0000-0000B96B0000}"/>
    <cellStyle name="Normal 25 17 9 5 2 5" xfId="20845" xr:uid="{00000000-0005-0000-0000-0000BA6B0000}"/>
    <cellStyle name="Normal 25 17 9 5 2 6" xfId="20846" xr:uid="{00000000-0005-0000-0000-0000BB6B0000}"/>
    <cellStyle name="Normal 25 17 9 5 3" xfId="20847" xr:uid="{00000000-0005-0000-0000-0000BC6B0000}"/>
    <cellStyle name="Normal 25 17 9 5 3 2" xfId="20848" xr:uid="{00000000-0005-0000-0000-0000BD6B0000}"/>
    <cellStyle name="Normal 25 17 9 5 3 2 2" xfId="20849" xr:uid="{00000000-0005-0000-0000-0000BE6B0000}"/>
    <cellStyle name="Normal 25 17 9 5 3 2 3" xfId="20850" xr:uid="{00000000-0005-0000-0000-0000BF6B0000}"/>
    <cellStyle name="Normal 25 17 9 5 3 3" xfId="20851" xr:uid="{00000000-0005-0000-0000-0000C06B0000}"/>
    <cellStyle name="Normal 25 17 9 5 3 4" xfId="20852" xr:uid="{00000000-0005-0000-0000-0000C16B0000}"/>
    <cellStyle name="Normal 25 17 9 5 3 5" xfId="20853" xr:uid="{00000000-0005-0000-0000-0000C26B0000}"/>
    <cellStyle name="Normal 25 17 9 5 3 6" xfId="20854" xr:uid="{00000000-0005-0000-0000-0000C36B0000}"/>
    <cellStyle name="Normal 25 17 9 5 4" xfId="20855" xr:uid="{00000000-0005-0000-0000-0000C46B0000}"/>
    <cellStyle name="Normal 25 17 9 5 4 2" xfId="20856" xr:uid="{00000000-0005-0000-0000-0000C56B0000}"/>
    <cellStyle name="Normal 25 17 9 5 4 3" xfId="20857" xr:uid="{00000000-0005-0000-0000-0000C66B0000}"/>
    <cellStyle name="Normal 25 17 9 5 5" xfId="20858" xr:uid="{00000000-0005-0000-0000-0000C76B0000}"/>
    <cellStyle name="Normal 25 17 9 5 6" xfId="20859" xr:uid="{00000000-0005-0000-0000-0000C86B0000}"/>
    <cellStyle name="Normal 25 17 9 5 7" xfId="20860" xr:uid="{00000000-0005-0000-0000-0000C96B0000}"/>
    <cellStyle name="Normal 25 17 9 5 8" xfId="20861" xr:uid="{00000000-0005-0000-0000-0000CA6B0000}"/>
    <cellStyle name="Normal 25 17 9 6" xfId="20862" xr:uid="{00000000-0005-0000-0000-0000CB6B0000}"/>
    <cellStyle name="Normal 25 17 9 7" xfId="20863" xr:uid="{00000000-0005-0000-0000-0000CC6B0000}"/>
    <cellStyle name="Normal 25 18" xfId="20864" xr:uid="{00000000-0005-0000-0000-0000CD6B0000}"/>
    <cellStyle name="Normal 25 18 10" xfId="20865" xr:uid="{00000000-0005-0000-0000-0000CE6B0000}"/>
    <cellStyle name="Normal 25 18 10 2" xfId="20866" xr:uid="{00000000-0005-0000-0000-0000CF6B0000}"/>
    <cellStyle name="Normal 25 18 10 2 2" xfId="20867" xr:uid="{00000000-0005-0000-0000-0000D06B0000}"/>
    <cellStyle name="Normal 25 18 10 2 2 2" xfId="20868" xr:uid="{00000000-0005-0000-0000-0000D16B0000}"/>
    <cellStyle name="Normal 25 18 10 2 3" xfId="20869" xr:uid="{00000000-0005-0000-0000-0000D26B0000}"/>
    <cellStyle name="Normal 25 18 10 2 4" xfId="20870" xr:uid="{00000000-0005-0000-0000-0000D36B0000}"/>
    <cellStyle name="Normal 25 18 10 3" xfId="20871" xr:uid="{00000000-0005-0000-0000-0000D46B0000}"/>
    <cellStyle name="Normal 25 18 10 4" xfId="20872" xr:uid="{00000000-0005-0000-0000-0000D56B0000}"/>
    <cellStyle name="Normal 25 18 10 4 2" xfId="20873" xr:uid="{00000000-0005-0000-0000-0000D66B0000}"/>
    <cellStyle name="Normal 25 18 10 4 2 2" xfId="20874" xr:uid="{00000000-0005-0000-0000-0000D76B0000}"/>
    <cellStyle name="Normal 25 18 10 4 2 2 2" xfId="20875" xr:uid="{00000000-0005-0000-0000-0000D86B0000}"/>
    <cellStyle name="Normal 25 18 10 4 2 2 3" xfId="20876" xr:uid="{00000000-0005-0000-0000-0000D96B0000}"/>
    <cellStyle name="Normal 25 18 10 4 2 2 4" xfId="20877" xr:uid="{00000000-0005-0000-0000-0000DA6B0000}"/>
    <cellStyle name="Normal 25 18 10 4 2 2 5" xfId="20878" xr:uid="{00000000-0005-0000-0000-0000DB6B0000}"/>
    <cellStyle name="Normal 25 18 10 4 2 3" xfId="20879" xr:uid="{00000000-0005-0000-0000-0000DC6B0000}"/>
    <cellStyle name="Normal 25 18 10 4 2 4" xfId="20880" xr:uid="{00000000-0005-0000-0000-0000DD6B0000}"/>
    <cellStyle name="Normal 25 18 10 4 2 5" xfId="20881" xr:uid="{00000000-0005-0000-0000-0000DE6B0000}"/>
    <cellStyle name="Normal 25 18 10 4 2 6" xfId="20882" xr:uid="{00000000-0005-0000-0000-0000DF6B0000}"/>
    <cellStyle name="Normal 25 18 10 4 3" xfId="20883" xr:uid="{00000000-0005-0000-0000-0000E06B0000}"/>
    <cellStyle name="Normal 25 18 10 4 3 2" xfId="20884" xr:uid="{00000000-0005-0000-0000-0000E16B0000}"/>
    <cellStyle name="Normal 25 18 10 4 3 2 2" xfId="20885" xr:uid="{00000000-0005-0000-0000-0000E26B0000}"/>
    <cellStyle name="Normal 25 18 10 4 3 2 3" xfId="20886" xr:uid="{00000000-0005-0000-0000-0000E36B0000}"/>
    <cellStyle name="Normal 25 18 10 4 3 3" xfId="20887" xr:uid="{00000000-0005-0000-0000-0000E46B0000}"/>
    <cellStyle name="Normal 25 18 10 4 3 4" xfId="20888" xr:uid="{00000000-0005-0000-0000-0000E56B0000}"/>
    <cellStyle name="Normal 25 18 10 4 3 5" xfId="20889" xr:uid="{00000000-0005-0000-0000-0000E66B0000}"/>
    <cellStyle name="Normal 25 18 10 4 3 6" xfId="20890" xr:uid="{00000000-0005-0000-0000-0000E76B0000}"/>
    <cellStyle name="Normal 25 18 10 4 4" xfId="20891" xr:uid="{00000000-0005-0000-0000-0000E86B0000}"/>
    <cellStyle name="Normal 25 18 10 4 4 2" xfId="20892" xr:uid="{00000000-0005-0000-0000-0000E96B0000}"/>
    <cellStyle name="Normal 25 18 10 4 4 3" xfId="20893" xr:uid="{00000000-0005-0000-0000-0000EA6B0000}"/>
    <cellStyle name="Normal 25 18 10 4 5" xfId="20894" xr:uid="{00000000-0005-0000-0000-0000EB6B0000}"/>
    <cellStyle name="Normal 25 18 10 4 6" xfId="20895" xr:uid="{00000000-0005-0000-0000-0000EC6B0000}"/>
    <cellStyle name="Normal 25 18 10 4 7" xfId="20896" xr:uid="{00000000-0005-0000-0000-0000ED6B0000}"/>
    <cellStyle name="Normal 25 18 10 4 8" xfId="20897" xr:uid="{00000000-0005-0000-0000-0000EE6B0000}"/>
    <cellStyle name="Normal 25 18 10 5" xfId="20898" xr:uid="{00000000-0005-0000-0000-0000EF6B0000}"/>
    <cellStyle name="Normal 25 18 10 5 2" xfId="20899" xr:uid="{00000000-0005-0000-0000-0000F06B0000}"/>
    <cellStyle name="Normal 25 18 10 5 2 2" xfId="20900" xr:uid="{00000000-0005-0000-0000-0000F16B0000}"/>
    <cellStyle name="Normal 25 18 10 5 2 2 2" xfId="20901" xr:uid="{00000000-0005-0000-0000-0000F26B0000}"/>
    <cellStyle name="Normal 25 18 10 5 2 2 3" xfId="20902" xr:uid="{00000000-0005-0000-0000-0000F36B0000}"/>
    <cellStyle name="Normal 25 18 10 5 2 2 4" xfId="20903" xr:uid="{00000000-0005-0000-0000-0000F46B0000}"/>
    <cellStyle name="Normal 25 18 10 5 2 2 5" xfId="20904" xr:uid="{00000000-0005-0000-0000-0000F56B0000}"/>
    <cellStyle name="Normal 25 18 10 5 2 3" xfId="20905" xr:uid="{00000000-0005-0000-0000-0000F66B0000}"/>
    <cellStyle name="Normal 25 18 10 5 2 4" xfId="20906" xr:uid="{00000000-0005-0000-0000-0000F76B0000}"/>
    <cellStyle name="Normal 25 18 10 5 2 5" xfId="20907" xr:uid="{00000000-0005-0000-0000-0000F86B0000}"/>
    <cellStyle name="Normal 25 18 10 5 2 6" xfId="20908" xr:uid="{00000000-0005-0000-0000-0000F96B0000}"/>
    <cellStyle name="Normal 25 18 10 5 3" xfId="20909" xr:uid="{00000000-0005-0000-0000-0000FA6B0000}"/>
    <cellStyle name="Normal 25 18 10 5 3 2" xfId="20910" xr:uid="{00000000-0005-0000-0000-0000FB6B0000}"/>
    <cellStyle name="Normal 25 18 10 5 3 2 2" xfId="20911" xr:uid="{00000000-0005-0000-0000-0000FC6B0000}"/>
    <cellStyle name="Normal 25 18 10 5 3 2 3" xfId="20912" xr:uid="{00000000-0005-0000-0000-0000FD6B0000}"/>
    <cellStyle name="Normal 25 18 10 5 3 3" xfId="20913" xr:uid="{00000000-0005-0000-0000-0000FE6B0000}"/>
    <cellStyle name="Normal 25 18 10 5 3 4" xfId="20914" xr:uid="{00000000-0005-0000-0000-0000FF6B0000}"/>
    <cellStyle name="Normal 25 18 10 5 3 5" xfId="20915" xr:uid="{00000000-0005-0000-0000-0000006C0000}"/>
    <cellStyle name="Normal 25 18 10 5 3 6" xfId="20916" xr:uid="{00000000-0005-0000-0000-0000016C0000}"/>
    <cellStyle name="Normal 25 18 10 5 4" xfId="20917" xr:uid="{00000000-0005-0000-0000-0000026C0000}"/>
    <cellStyle name="Normal 25 18 10 5 4 2" xfId="20918" xr:uid="{00000000-0005-0000-0000-0000036C0000}"/>
    <cellStyle name="Normal 25 18 10 5 4 3" xfId="20919" xr:uid="{00000000-0005-0000-0000-0000046C0000}"/>
    <cellStyle name="Normal 25 18 10 5 5" xfId="20920" xr:uid="{00000000-0005-0000-0000-0000056C0000}"/>
    <cellStyle name="Normal 25 18 10 5 6" xfId="20921" xr:uid="{00000000-0005-0000-0000-0000066C0000}"/>
    <cellStyle name="Normal 25 18 10 5 7" xfId="20922" xr:uid="{00000000-0005-0000-0000-0000076C0000}"/>
    <cellStyle name="Normal 25 18 10 5 8" xfId="20923" xr:uid="{00000000-0005-0000-0000-0000086C0000}"/>
    <cellStyle name="Normal 25 18 10 6" xfId="20924" xr:uid="{00000000-0005-0000-0000-0000096C0000}"/>
    <cellStyle name="Normal 25 18 10 7" xfId="20925" xr:uid="{00000000-0005-0000-0000-00000A6C0000}"/>
    <cellStyle name="Normal 25 18 11" xfId="20926" xr:uid="{00000000-0005-0000-0000-00000B6C0000}"/>
    <cellStyle name="Normal 25 18 11 2" xfId="20927" xr:uid="{00000000-0005-0000-0000-00000C6C0000}"/>
    <cellStyle name="Normal 25 18 11 2 2" xfId="20928" xr:uid="{00000000-0005-0000-0000-00000D6C0000}"/>
    <cellStyle name="Normal 25 18 11 2 2 2" xfId="20929" xr:uid="{00000000-0005-0000-0000-00000E6C0000}"/>
    <cellStyle name="Normal 25 18 11 2 3" xfId="20930" xr:uid="{00000000-0005-0000-0000-00000F6C0000}"/>
    <cellStyle name="Normal 25 18 11 2 4" xfId="20931" xr:uid="{00000000-0005-0000-0000-0000106C0000}"/>
    <cellStyle name="Normal 25 18 11 3" xfId="20932" xr:uid="{00000000-0005-0000-0000-0000116C0000}"/>
    <cellStyle name="Normal 25 18 11 4" xfId="20933" xr:uid="{00000000-0005-0000-0000-0000126C0000}"/>
    <cellStyle name="Normal 25 18 11 4 2" xfId="20934" xr:uid="{00000000-0005-0000-0000-0000136C0000}"/>
    <cellStyle name="Normal 25 18 11 4 2 2" xfId="20935" xr:uid="{00000000-0005-0000-0000-0000146C0000}"/>
    <cellStyle name="Normal 25 18 11 4 2 2 2" xfId="20936" xr:uid="{00000000-0005-0000-0000-0000156C0000}"/>
    <cellStyle name="Normal 25 18 11 4 2 2 3" xfId="20937" xr:uid="{00000000-0005-0000-0000-0000166C0000}"/>
    <cellStyle name="Normal 25 18 11 4 2 2 4" xfId="20938" xr:uid="{00000000-0005-0000-0000-0000176C0000}"/>
    <cellStyle name="Normal 25 18 11 4 2 2 5" xfId="20939" xr:uid="{00000000-0005-0000-0000-0000186C0000}"/>
    <cellStyle name="Normal 25 18 11 4 2 3" xfId="20940" xr:uid="{00000000-0005-0000-0000-0000196C0000}"/>
    <cellStyle name="Normal 25 18 11 4 2 4" xfId="20941" xr:uid="{00000000-0005-0000-0000-00001A6C0000}"/>
    <cellStyle name="Normal 25 18 11 4 2 5" xfId="20942" xr:uid="{00000000-0005-0000-0000-00001B6C0000}"/>
    <cellStyle name="Normal 25 18 11 4 2 6" xfId="20943" xr:uid="{00000000-0005-0000-0000-00001C6C0000}"/>
    <cellStyle name="Normal 25 18 11 4 3" xfId="20944" xr:uid="{00000000-0005-0000-0000-00001D6C0000}"/>
    <cellStyle name="Normal 25 18 11 4 3 2" xfId="20945" xr:uid="{00000000-0005-0000-0000-00001E6C0000}"/>
    <cellStyle name="Normal 25 18 11 4 3 2 2" xfId="20946" xr:uid="{00000000-0005-0000-0000-00001F6C0000}"/>
    <cellStyle name="Normal 25 18 11 4 3 2 3" xfId="20947" xr:uid="{00000000-0005-0000-0000-0000206C0000}"/>
    <cellStyle name="Normal 25 18 11 4 3 3" xfId="20948" xr:uid="{00000000-0005-0000-0000-0000216C0000}"/>
    <cellStyle name="Normal 25 18 11 4 3 4" xfId="20949" xr:uid="{00000000-0005-0000-0000-0000226C0000}"/>
    <cellStyle name="Normal 25 18 11 4 3 5" xfId="20950" xr:uid="{00000000-0005-0000-0000-0000236C0000}"/>
    <cellStyle name="Normal 25 18 11 4 3 6" xfId="20951" xr:uid="{00000000-0005-0000-0000-0000246C0000}"/>
    <cellStyle name="Normal 25 18 11 4 4" xfId="20952" xr:uid="{00000000-0005-0000-0000-0000256C0000}"/>
    <cellStyle name="Normal 25 18 11 4 4 2" xfId="20953" xr:uid="{00000000-0005-0000-0000-0000266C0000}"/>
    <cellStyle name="Normal 25 18 11 4 4 3" xfId="20954" xr:uid="{00000000-0005-0000-0000-0000276C0000}"/>
    <cellStyle name="Normal 25 18 11 4 5" xfId="20955" xr:uid="{00000000-0005-0000-0000-0000286C0000}"/>
    <cellStyle name="Normal 25 18 11 4 6" xfId="20956" xr:uid="{00000000-0005-0000-0000-0000296C0000}"/>
    <cellStyle name="Normal 25 18 11 4 7" xfId="20957" xr:uid="{00000000-0005-0000-0000-00002A6C0000}"/>
    <cellStyle name="Normal 25 18 11 4 8" xfId="20958" xr:uid="{00000000-0005-0000-0000-00002B6C0000}"/>
    <cellStyle name="Normal 25 18 11 5" xfId="20959" xr:uid="{00000000-0005-0000-0000-00002C6C0000}"/>
    <cellStyle name="Normal 25 18 11 5 2" xfId="20960" xr:uid="{00000000-0005-0000-0000-00002D6C0000}"/>
    <cellStyle name="Normal 25 18 11 5 2 2" xfId="20961" xr:uid="{00000000-0005-0000-0000-00002E6C0000}"/>
    <cellStyle name="Normal 25 18 11 5 2 2 2" xfId="20962" xr:uid="{00000000-0005-0000-0000-00002F6C0000}"/>
    <cellStyle name="Normal 25 18 11 5 2 2 3" xfId="20963" xr:uid="{00000000-0005-0000-0000-0000306C0000}"/>
    <cellStyle name="Normal 25 18 11 5 2 2 4" xfId="20964" xr:uid="{00000000-0005-0000-0000-0000316C0000}"/>
    <cellStyle name="Normal 25 18 11 5 2 2 5" xfId="20965" xr:uid="{00000000-0005-0000-0000-0000326C0000}"/>
    <cellStyle name="Normal 25 18 11 5 2 3" xfId="20966" xr:uid="{00000000-0005-0000-0000-0000336C0000}"/>
    <cellStyle name="Normal 25 18 11 5 2 4" xfId="20967" xr:uid="{00000000-0005-0000-0000-0000346C0000}"/>
    <cellStyle name="Normal 25 18 11 5 2 5" xfId="20968" xr:uid="{00000000-0005-0000-0000-0000356C0000}"/>
    <cellStyle name="Normal 25 18 11 5 2 6" xfId="20969" xr:uid="{00000000-0005-0000-0000-0000366C0000}"/>
    <cellStyle name="Normal 25 18 11 5 3" xfId="20970" xr:uid="{00000000-0005-0000-0000-0000376C0000}"/>
    <cellStyle name="Normal 25 18 11 5 3 2" xfId="20971" xr:uid="{00000000-0005-0000-0000-0000386C0000}"/>
    <cellStyle name="Normal 25 18 11 5 3 2 2" xfId="20972" xr:uid="{00000000-0005-0000-0000-0000396C0000}"/>
    <cellStyle name="Normal 25 18 11 5 3 2 3" xfId="20973" xr:uid="{00000000-0005-0000-0000-00003A6C0000}"/>
    <cellStyle name="Normal 25 18 11 5 3 3" xfId="20974" xr:uid="{00000000-0005-0000-0000-00003B6C0000}"/>
    <cellStyle name="Normal 25 18 11 5 3 4" xfId="20975" xr:uid="{00000000-0005-0000-0000-00003C6C0000}"/>
    <cellStyle name="Normal 25 18 11 5 3 5" xfId="20976" xr:uid="{00000000-0005-0000-0000-00003D6C0000}"/>
    <cellStyle name="Normal 25 18 11 5 3 6" xfId="20977" xr:uid="{00000000-0005-0000-0000-00003E6C0000}"/>
    <cellStyle name="Normal 25 18 11 5 4" xfId="20978" xr:uid="{00000000-0005-0000-0000-00003F6C0000}"/>
    <cellStyle name="Normal 25 18 11 5 4 2" xfId="20979" xr:uid="{00000000-0005-0000-0000-0000406C0000}"/>
    <cellStyle name="Normal 25 18 11 5 4 3" xfId="20980" xr:uid="{00000000-0005-0000-0000-0000416C0000}"/>
    <cellStyle name="Normal 25 18 11 5 5" xfId="20981" xr:uid="{00000000-0005-0000-0000-0000426C0000}"/>
    <cellStyle name="Normal 25 18 11 5 6" xfId="20982" xr:uid="{00000000-0005-0000-0000-0000436C0000}"/>
    <cellStyle name="Normal 25 18 11 5 7" xfId="20983" xr:uid="{00000000-0005-0000-0000-0000446C0000}"/>
    <cellStyle name="Normal 25 18 11 5 8" xfId="20984" xr:uid="{00000000-0005-0000-0000-0000456C0000}"/>
    <cellStyle name="Normal 25 18 11 6" xfId="20985" xr:uid="{00000000-0005-0000-0000-0000466C0000}"/>
    <cellStyle name="Normal 25 18 11 7" xfId="20986" xr:uid="{00000000-0005-0000-0000-0000476C0000}"/>
    <cellStyle name="Normal 25 18 12" xfId="20987" xr:uid="{00000000-0005-0000-0000-0000486C0000}"/>
    <cellStyle name="Normal 25 18 12 2" xfId="20988" xr:uid="{00000000-0005-0000-0000-0000496C0000}"/>
    <cellStyle name="Normal 25 18 12 2 2" xfId="20989" xr:uid="{00000000-0005-0000-0000-00004A6C0000}"/>
    <cellStyle name="Normal 25 18 12 2 2 2" xfId="20990" xr:uid="{00000000-0005-0000-0000-00004B6C0000}"/>
    <cellStyle name="Normal 25 18 12 2 3" xfId="20991" xr:uid="{00000000-0005-0000-0000-00004C6C0000}"/>
    <cellStyle name="Normal 25 18 12 2 4" xfId="20992" xr:uid="{00000000-0005-0000-0000-00004D6C0000}"/>
    <cellStyle name="Normal 25 18 12 3" xfId="20993" xr:uid="{00000000-0005-0000-0000-00004E6C0000}"/>
    <cellStyle name="Normal 25 18 12 4" xfId="20994" xr:uid="{00000000-0005-0000-0000-00004F6C0000}"/>
    <cellStyle name="Normal 25 18 12 4 2" xfId="20995" xr:uid="{00000000-0005-0000-0000-0000506C0000}"/>
    <cellStyle name="Normal 25 18 12 4 2 2" xfId="20996" xr:uid="{00000000-0005-0000-0000-0000516C0000}"/>
    <cellStyle name="Normal 25 18 12 4 2 2 2" xfId="20997" xr:uid="{00000000-0005-0000-0000-0000526C0000}"/>
    <cellStyle name="Normal 25 18 12 4 2 2 3" xfId="20998" xr:uid="{00000000-0005-0000-0000-0000536C0000}"/>
    <cellStyle name="Normal 25 18 12 4 2 2 4" xfId="20999" xr:uid="{00000000-0005-0000-0000-0000546C0000}"/>
    <cellStyle name="Normal 25 18 12 4 2 2 5" xfId="21000" xr:uid="{00000000-0005-0000-0000-0000556C0000}"/>
    <cellStyle name="Normal 25 18 12 4 2 3" xfId="21001" xr:uid="{00000000-0005-0000-0000-0000566C0000}"/>
    <cellStyle name="Normal 25 18 12 4 2 4" xfId="21002" xr:uid="{00000000-0005-0000-0000-0000576C0000}"/>
    <cellStyle name="Normal 25 18 12 4 2 5" xfId="21003" xr:uid="{00000000-0005-0000-0000-0000586C0000}"/>
    <cellStyle name="Normal 25 18 12 4 2 6" xfId="21004" xr:uid="{00000000-0005-0000-0000-0000596C0000}"/>
    <cellStyle name="Normal 25 18 12 4 3" xfId="21005" xr:uid="{00000000-0005-0000-0000-00005A6C0000}"/>
    <cellStyle name="Normal 25 18 12 4 3 2" xfId="21006" xr:uid="{00000000-0005-0000-0000-00005B6C0000}"/>
    <cellStyle name="Normal 25 18 12 4 3 2 2" xfId="21007" xr:uid="{00000000-0005-0000-0000-00005C6C0000}"/>
    <cellStyle name="Normal 25 18 12 4 3 2 3" xfId="21008" xr:uid="{00000000-0005-0000-0000-00005D6C0000}"/>
    <cellStyle name="Normal 25 18 12 4 3 3" xfId="21009" xr:uid="{00000000-0005-0000-0000-00005E6C0000}"/>
    <cellStyle name="Normal 25 18 12 4 3 4" xfId="21010" xr:uid="{00000000-0005-0000-0000-00005F6C0000}"/>
    <cellStyle name="Normal 25 18 12 4 3 5" xfId="21011" xr:uid="{00000000-0005-0000-0000-0000606C0000}"/>
    <cellStyle name="Normal 25 18 12 4 3 6" xfId="21012" xr:uid="{00000000-0005-0000-0000-0000616C0000}"/>
    <cellStyle name="Normal 25 18 12 4 4" xfId="21013" xr:uid="{00000000-0005-0000-0000-0000626C0000}"/>
    <cellStyle name="Normal 25 18 12 4 4 2" xfId="21014" xr:uid="{00000000-0005-0000-0000-0000636C0000}"/>
    <cellStyle name="Normal 25 18 12 4 4 3" xfId="21015" xr:uid="{00000000-0005-0000-0000-0000646C0000}"/>
    <cellStyle name="Normal 25 18 12 4 5" xfId="21016" xr:uid="{00000000-0005-0000-0000-0000656C0000}"/>
    <cellStyle name="Normal 25 18 12 4 6" xfId="21017" xr:uid="{00000000-0005-0000-0000-0000666C0000}"/>
    <cellStyle name="Normal 25 18 12 4 7" xfId="21018" xr:uid="{00000000-0005-0000-0000-0000676C0000}"/>
    <cellStyle name="Normal 25 18 12 4 8" xfId="21019" xr:uid="{00000000-0005-0000-0000-0000686C0000}"/>
    <cellStyle name="Normal 25 18 12 5" xfId="21020" xr:uid="{00000000-0005-0000-0000-0000696C0000}"/>
    <cellStyle name="Normal 25 18 12 5 2" xfId="21021" xr:uid="{00000000-0005-0000-0000-00006A6C0000}"/>
    <cellStyle name="Normal 25 18 12 5 2 2" xfId="21022" xr:uid="{00000000-0005-0000-0000-00006B6C0000}"/>
    <cellStyle name="Normal 25 18 12 5 2 2 2" xfId="21023" xr:uid="{00000000-0005-0000-0000-00006C6C0000}"/>
    <cellStyle name="Normal 25 18 12 5 2 2 3" xfId="21024" xr:uid="{00000000-0005-0000-0000-00006D6C0000}"/>
    <cellStyle name="Normal 25 18 12 5 2 2 4" xfId="21025" xr:uid="{00000000-0005-0000-0000-00006E6C0000}"/>
    <cellStyle name="Normal 25 18 12 5 2 2 5" xfId="21026" xr:uid="{00000000-0005-0000-0000-00006F6C0000}"/>
    <cellStyle name="Normal 25 18 12 5 2 3" xfId="21027" xr:uid="{00000000-0005-0000-0000-0000706C0000}"/>
    <cellStyle name="Normal 25 18 12 5 2 4" xfId="21028" xr:uid="{00000000-0005-0000-0000-0000716C0000}"/>
    <cellStyle name="Normal 25 18 12 5 2 5" xfId="21029" xr:uid="{00000000-0005-0000-0000-0000726C0000}"/>
    <cellStyle name="Normal 25 18 12 5 2 6" xfId="21030" xr:uid="{00000000-0005-0000-0000-0000736C0000}"/>
    <cellStyle name="Normal 25 18 12 5 3" xfId="21031" xr:uid="{00000000-0005-0000-0000-0000746C0000}"/>
    <cellStyle name="Normal 25 18 12 5 3 2" xfId="21032" xr:uid="{00000000-0005-0000-0000-0000756C0000}"/>
    <cellStyle name="Normal 25 18 12 5 3 2 2" xfId="21033" xr:uid="{00000000-0005-0000-0000-0000766C0000}"/>
    <cellStyle name="Normal 25 18 12 5 3 2 3" xfId="21034" xr:uid="{00000000-0005-0000-0000-0000776C0000}"/>
    <cellStyle name="Normal 25 18 12 5 3 3" xfId="21035" xr:uid="{00000000-0005-0000-0000-0000786C0000}"/>
    <cellStyle name="Normal 25 18 12 5 3 4" xfId="21036" xr:uid="{00000000-0005-0000-0000-0000796C0000}"/>
    <cellStyle name="Normal 25 18 12 5 3 5" xfId="21037" xr:uid="{00000000-0005-0000-0000-00007A6C0000}"/>
    <cellStyle name="Normal 25 18 12 5 3 6" xfId="21038" xr:uid="{00000000-0005-0000-0000-00007B6C0000}"/>
    <cellStyle name="Normal 25 18 12 5 4" xfId="21039" xr:uid="{00000000-0005-0000-0000-00007C6C0000}"/>
    <cellStyle name="Normal 25 18 12 5 4 2" xfId="21040" xr:uid="{00000000-0005-0000-0000-00007D6C0000}"/>
    <cellStyle name="Normal 25 18 12 5 4 3" xfId="21041" xr:uid="{00000000-0005-0000-0000-00007E6C0000}"/>
    <cellStyle name="Normal 25 18 12 5 5" xfId="21042" xr:uid="{00000000-0005-0000-0000-00007F6C0000}"/>
    <cellStyle name="Normal 25 18 12 5 6" xfId="21043" xr:uid="{00000000-0005-0000-0000-0000806C0000}"/>
    <cellStyle name="Normal 25 18 12 5 7" xfId="21044" xr:uid="{00000000-0005-0000-0000-0000816C0000}"/>
    <cellStyle name="Normal 25 18 12 5 8" xfId="21045" xr:uid="{00000000-0005-0000-0000-0000826C0000}"/>
    <cellStyle name="Normal 25 18 12 6" xfId="21046" xr:uid="{00000000-0005-0000-0000-0000836C0000}"/>
    <cellStyle name="Normal 25 18 12 7" xfId="21047" xr:uid="{00000000-0005-0000-0000-0000846C0000}"/>
    <cellStyle name="Normal 25 18 13" xfId="21048" xr:uid="{00000000-0005-0000-0000-0000856C0000}"/>
    <cellStyle name="Normal 25 18 13 2" xfId="21049" xr:uid="{00000000-0005-0000-0000-0000866C0000}"/>
    <cellStyle name="Normal 25 18 13 2 2" xfId="21050" xr:uid="{00000000-0005-0000-0000-0000876C0000}"/>
    <cellStyle name="Normal 25 18 13 2 2 2" xfId="21051" xr:uid="{00000000-0005-0000-0000-0000886C0000}"/>
    <cellStyle name="Normal 25 18 13 2 3" xfId="21052" xr:uid="{00000000-0005-0000-0000-0000896C0000}"/>
    <cellStyle name="Normal 25 18 13 2 4" xfId="21053" xr:uid="{00000000-0005-0000-0000-00008A6C0000}"/>
    <cellStyle name="Normal 25 18 13 3" xfId="21054" xr:uid="{00000000-0005-0000-0000-00008B6C0000}"/>
    <cellStyle name="Normal 25 18 13 4" xfId="21055" xr:uid="{00000000-0005-0000-0000-00008C6C0000}"/>
    <cellStyle name="Normal 25 18 13 4 2" xfId="21056" xr:uid="{00000000-0005-0000-0000-00008D6C0000}"/>
    <cellStyle name="Normal 25 18 13 4 2 2" xfId="21057" xr:uid="{00000000-0005-0000-0000-00008E6C0000}"/>
    <cellStyle name="Normal 25 18 13 4 2 2 2" xfId="21058" xr:uid="{00000000-0005-0000-0000-00008F6C0000}"/>
    <cellStyle name="Normal 25 18 13 4 2 2 3" xfId="21059" xr:uid="{00000000-0005-0000-0000-0000906C0000}"/>
    <cellStyle name="Normal 25 18 13 4 2 2 4" xfId="21060" xr:uid="{00000000-0005-0000-0000-0000916C0000}"/>
    <cellStyle name="Normal 25 18 13 4 2 2 5" xfId="21061" xr:uid="{00000000-0005-0000-0000-0000926C0000}"/>
    <cellStyle name="Normal 25 18 13 4 2 3" xfId="21062" xr:uid="{00000000-0005-0000-0000-0000936C0000}"/>
    <cellStyle name="Normal 25 18 13 4 2 4" xfId="21063" xr:uid="{00000000-0005-0000-0000-0000946C0000}"/>
    <cellStyle name="Normal 25 18 13 4 2 5" xfId="21064" xr:uid="{00000000-0005-0000-0000-0000956C0000}"/>
    <cellStyle name="Normal 25 18 13 4 2 6" xfId="21065" xr:uid="{00000000-0005-0000-0000-0000966C0000}"/>
    <cellStyle name="Normal 25 18 13 4 3" xfId="21066" xr:uid="{00000000-0005-0000-0000-0000976C0000}"/>
    <cellStyle name="Normal 25 18 13 4 3 2" xfId="21067" xr:uid="{00000000-0005-0000-0000-0000986C0000}"/>
    <cellStyle name="Normal 25 18 13 4 3 2 2" xfId="21068" xr:uid="{00000000-0005-0000-0000-0000996C0000}"/>
    <cellStyle name="Normal 25 18 13 4 3 2 3" xfId="21069" xr:uid="{00000000-0005-0000-0000-00009A6C0000}"/>
    <cellStyle name="Normal 25 18 13 4 3 3" xfId="21070" xr:uid="{00000000-0005-0000-0000-00009B6C0000}"/>
    <cellStyle name="Normal 25 18 13 4 3 4" xfId="21071" xr:uid="{00000000-0005-0000-0000-00009C6C0000}"/>
    <cellStyle name="Normal 25 18 13 4 3 5" xfId="21072" xr:uid="{00000000-0005-0000-0000-00009D6C0000}"/>
    <cellStyle name="Normal 25 18 13 4 3 6" xfId="21073" xr:uid="{00000000-0005-0000-0000-00009E6C0000}"/>
    <cellStyle name="Normal 25 18 13 4 4" xfId="21074" xr:uid="{00000000-0005-0000-0000-00009F6C0000}"/>
    <cellStyle name="Normal 25 18 13 4 4 2" xfId="21075" xr:uid="{00000000-0005-0000-0000-0000A06C0000}"/>
    <cellStyle name="Normal 25 18 13 4 4 3" xfId="21076" xr:uid="{00000000-0005-0000-0000-0000A16C0000}"/>
    <cellStyle name="Normal 25 18 13 4 5" xfId="21077" xr:uid="{00000000-0005-0000-0000-0000A26C0000}"/>
    <cellStyle name="Normal 25 18 13 4 6" xfId="21078" xr:uid="{00000000-0005-0000-0000-0000A36C0000}"/>
    <cellStyle name="Normal 25 18 13 4 7" xfId="21079" xr:uid="{00000000-0005-0000-0000-0000A46C0000}"/>
    <cellStyle name="Normal 25 18 13 4 8" xfId="21080" xr:uid="{00000000-0005-0000-0000-0000A56C0000}"/>
    <cellStyle name="Normal 25 18 13 5" xfId="21081" xr:uid="{00000000-0005-0000-0000-0000A66C0000}"/>
    <cellStyle name="Normal 25 18 13 5 2" xfId="21082" xr:uid="{00000000-0005-0000-0000-0000A76C0000}"/>
    <cellStyle name="Normal 25 18 13 5 2 2" xfId="21083" xr:uid="{00000000-0005-0000-0000-0000A86C0000}"/>
    <cellStyle name="Normal 25 18 13 5 2 2 2" xfId="21084" xr:uid="{00000000-0005-0000-0000-0000A96C0000}"/>
    <cellStyle name="Normal 25 18 13 5 2 2 3" xfId="21085" xr:uid="{00000000-0005-0000-0000-0000AA6C0000}"/>
    <cellStyle name="Normal 25 18 13 5 2 2 4" xfId="21086" xr:uid="{00000000-0005-0000-0000-0000AB6C0000}"/>
    <cellStyle name="Normal 25 18 13 5 2 2 5" xfId="21087" xr:uid="{00000000-0005-0000-0000-0000AC6C0000}"/>
    <cellStyle name="Normal 25 18 13 5 2 3" xfId="21088" xr:uid="{00000000-0005-0000-0000-0000AD6C0000}"/>
    <cellStyle name="Normal 25 18 13 5 2 4" xfId="21089" xr:uid="{00000000-0005-0000-0000-0000AE6C0000}"/>
    <cellStyle name="Normal 25 18 13 5 2 5" xfId="21090" xr:uid="{00000000-0005-0000-0000-0000AF6C0000}"/>
    <cellStyle name="Normal 25 18 13 5 2 6" xfId="21091" xr:uid="{00000000-0005-0000-0000-0000B06C0000}"/>
    <cellStyle name="Normal 25 18 13 5 3" xfId="21092" xr:uid="{00000000-0005-0000-0000-0000B16C0000}"/>
    <cellStyle name="Normal 25 18 13 5 3 2" xfId="21093" xr:uid="{00000000-0005-0000-0000-0000B26C0000}"/>
    <cellStyle name="Normal 25 18 13 5 3 2 2" xfId="21094" xr:uid="{00000000-0005-0000-0000-0000B36C0000}"/>
    <cellStyle name="Normal 25 18 13 5 3 2 3" xfId="21095" xr:uid="{00000000-0005-0000-0000-0000B46C0000}"/>
    <cellStyle name="Normal 25 18 13 5 3 3" xfId="21096" xr:uid="{00000000-0005-0000-0000-0000B56C0000}"/>
    <cellStyle name="Normal 25 18 13 5 3 4" xfId="21097" xr:uid="{00000000-0005-0000-0000-0000B66C0000}"/>
    <cellStyle name="Normal 25 18 13 5 3 5" xfId="21098" xr:uid="{00000000-0005-0000-0000-0000B76C0000}"/>
    <cellStyle name="Normal 25 18 13 5 3 6" xfId="21099" xr:uid="{00000000-0005-0000-0000-0000B86C0000}"/>
    <cellStyle name="Normal 25 18 13 5 4" xfId="21100" xr:uid="{00000000-0005-0000-0000-0000B96C0000}"/>
    <cellStyle name="Normal 25 18 13 5 4 2" xfId="21101" xr:uid="{00000000-0005-0000-0000-0000BA6C0000}"/>
    <cellStyle name="Normal 25 18 13 5 4 3" xfId="21102" xr:uid="{00000000-0005-0000-0000-0000BB6C0000}"/>
    <cellStyle name="Normal 25 18 13 5 5" xfId="21103" xr:uid="{00000000-0005-0000-0000-0000BC6C0000}"/>
    <cellStyle name="Normal 25 18 13 5 6" xfId="21104" xr:uid="{00000000-0005-0000-0000-0000BD6C0000}"/>
    <cellStyle name="Normal 25 18 13 5 7" xfId="21105" xr:uid="{00000000-0005-0000-0000-0000BE6C0000}"/>
    <cellStyle name="Normal 25 18 13 5 8" xfId="21106" xr:uid="{00000000-0005-0000-0000-0000BF6C0000}"/>
    <cellStyle name="Normal 25 18 13 6" xfId="21107" xr:uid="{00000000-0005-0000-0000-0000C06C0000}"/>
    <cellStyle name="Normal 25 18 13 7" xfId="21108" xr:uid="{00000000-0005-0000-0000-0000C16C0000}"/>
    <cellStyle name="Normal 25 18 14" xfId="21109" xr:uid="{00000000-0005-0000-0000-0000C26C0000}"/>
    <cellStyle name="Normal 25 18 14 2" xfId="21110" xr:uid="{00000000-0005-0000-0000-0000C36C0000}"/>
    <cellStyle name="Normal 25 18 14 2 2" xfId="21111" xr:uid="{00000000-0005-0000-0000-0000C46C0000}"/>
    <cellStyle name="Normal 25 18 14 2 2 2" xfId="21112" xr:uid="{00000000-0005-0000-0000-0000C56C0000}"/>
    <cellStyle name="Normal 25 18 14 2 3" xfId="21113" xr:uid="{00000000-0005-0000-0000-0000C66C0000}"/>
    <cellStyle name="Normal 25 18 14 2 4" xfId="21114" xr:uid="{00000000-0005-0000-0000-0000C76C0000}"/>
    <cellStyle name="Normal 25 18 14 3" xfId="21115" xr:uid="{00000000-0005-0000-0000-0000C86C0000}"/>
    <cellStyle name="Normal 25 18 14 4" xfId="21116" xr:uid="{00000000-0005-0000-0000-0000C96C0000}"/>
    <cellStyle name="Normal 25 18 14 4 2" xfId="21117" xr:uid="{00000000-0005-0000-0000-0000CA6C0000}"/>
    <cellStyle name="Normal 25 18 14 4 2 2" xfId="21118" xr:uid="{00000000-0005-0000-0000-0000CB6C0000}"/>
    <cellStyle name="Normal 25 18 14 4 2 2 2" xfId="21119" xr:uid="{00000000-0005-0000-0000-0000CC6C0000}"/>
    <cellStyle name="Normal 25 18 14 4 2 2 3" xfId="21120" xr:uid="{00000000-0005-0000-0000-0000CD6C0000}"/>
    <cellStyle name="Normal 25 18 14 4 2 2 4" xfId="21121" xr:uid="{00000000-0005-0000-0000-0000CE6C0000}"/>
    <cellStyle name="Normal 25 18 14 4 2 2 5" xfId="21122" xr:uid="{00000000-0005-0000-0000-0000CF6C0000}"/>
    <cellStyle name="Normal 25 18 14 4 2 3" xfId="21123" xr:uid="{00000000-0005-0000-0000-0000D06C0000}"/>
    <cellStyle name="Normal 25 18 14 4 2 4" xfId="21124" xr:uid="{00000000-0005-0000-0000-0000D16C0000}"/>
    <cellStyle name="Normal 25 18 14 4 2 5" xfId="21125" xr:uid="{00000000-0005-0000-0000-0000D26C0000}"/>
    <cellStyle name="Normal 25 18 14 4 2 6" xfId="21126" xr:uid="{00000000-0005-0000-0000-0000D36C0000}"/>
    <cellStyle name="Normal 25 18 14 4 3" xfId="21127" xr:uid="{00000000-0005-0000-0000-0000D46C0000}"/>
    <cellStyle name="Normal 25 18 14 4 3 2" xfId="21128" xr:uid="{00000000-0005-0000-0000-0000D56C0000}"/>
    <cellStyle name="Normal 25 18 14 4 3 2 2" xfId="21129" xr:uid="{00000000-0005-0000-0000-0000D66C0000}"/>
    <cellStyle name="Normal 25 18 14 4 3 2 3" xfId="21130" xr:uid="{00000000-0005-0000-0000-0000D76C0000}"/>
    <cellStyle name="Normal 25 18 14 4 3 3" xfId="21131" xr:uid="{00000000-0005-0000-0000-0000D86C0000}"/>
    <cellStyle name="Normal 25 18 14 4 3 4" xfId="21132" xr:uid="{00000000-0005-0000-0000-0000D96C0000}"/>
    <cellStyle name="Normal 25 18 14 4 3 5" xfId="21133" xr:uid="{00000000-0005-0000-0000-0000DA6C0000}"/>
    <cellStyle name="Normal 25 18 14 4 3 6" xfId="21134" xr:uid="{00000000-0005-0000-0000-0000DB6C0000}"/>
    <cellStyle name="Normal 25 18 14 4 4" xfId="21135" xr:uid="{00000000-0005-0000-0000-0000DC6C0000}"/>
    <cellStyle name="Normal 25 18 14 4 4 2" xfId="21136" xr:uid="{00000000-0005-0000-0000-0000DD6C0000}"/>
    <cellStyle name="Normal 25 18 14 4 4 3" xfId="21137" xr:uid="{00000000-0005-0000-0000-0000DE6C0000}"/>
    <cellStyle name="Normal 25 18 14 4 5" xfId="21138" xr:uid="{00000000-0005-0000-0000-0000DF6C0000}"/>
    <cellStyle name="Normal 25 18 14 4 6" xfId="21139" xr:uid="{00000000-0005-0000-0000-0000E06C0000}"/>
    <cellStyle name="Normal 25 18 14 4 7" xfId="21140" xr:uid="{00000000-0005-0000-0000-0000E16C0000}"/>
    <cellStyle name="Normal 25 18 14 4 8" xfId="21141" xr:uid="{00000000-0005-0000-0000-0000E26C0000}"/>
    <cellStyle name="Normal 25 18 14 5" xfId="21142" xr:uid="{00000000-0005-0000-0000-0000E36C0000}"/>
    <cellStyle name="Normal 25 18 14 5 2" xfId="21143" xr:uid="{00000000-0005-0000-0000-0000E46C0000}"/>
    <cellStyle name="Normal 25 18 14 5 2 2" xfId="21144" xr:uid="{00000000-0005-0000-0000-0000E56C0000}"/>
    <cellStyle name="Normal 25 18 14 5 2 2 2" xfId="21145" xr:uid="{00000000-0005-0000-0000-0000E66C0000}"/>
    <cellStyle name="Normal 25 18 14 5 2 2 3" xfId="21146" xr:uid="{00000000-0005-0000-0000-0000E76C0000}"/>
    <cellStyle name="Normal 25 18 14 5 2 2 4" xfId="21147" xr:uid="{00000000-0005-0000-0000-0000E86C0000}"/>
    <cellStyle name="Normal 25 18 14 5 2 2 5" xfId="21148" xr:uid="{00000000-0005-0000-0000-0000E96C0000}"/>
    <cellStyle name="Normal 25 18 14 5 2 3" xfId="21149" xr:uid="{00000000-0005-0000-0000-0000EA6C0000}"/>
    <cellStyle name="Normal 25 18 14 5 2 4" xfId="21150" xr:uid="{00000000-0005-0000-0000-0000EB6C0000}"/>
    <cellStyle name="Normal 25 18 14 5 2 5" xfId="21151" xr:uid="{00000000-0005-0000-0000-0000EC6C0000}"/>
    <cellStyle name="Normal 25 18 14 5 2 6" xfId="21152" xr:uid="{00000000-0005-0000-0000-0000ED6C0000}"/>
    <cellStyle name="Normal 25 18 14 5 3" xfId="21153" xr:uid="{00000000-0005-0000-0000-0000EE6C0000}"/>
    <cellStyle name="Normal 25 18 14 5 3 2" xfId="21154" xr:uid="{00000000-0005-0000-0000-0000EF6C0000}"/>
    <cellStyle name="Normal 25 18 14 5 3 2 2" xfId="21155" xr:uid="{00000000-0005-0000-0000-0000F06C0000}"/>
    <cellStyle name="Normal 25 18 14 5 3 2 3" xfId="21156" xr:uid="{00000000-0005-0000-0000-0000F16C0000}"/>
    <cellStyle name="Normal 25 18 14 5 3 3" xfId="21157" xr:uid="{00000000-0005-0000-0000-0000F26C0000}"/>
    <cellStyle name="Normal 25 18 14 5 3 4" xfId="21158" xr:uid="{00000000-0005-0000-0000-0000F36C0000}"/>
    <cellStyle name="Normal 25 18 14 5 3 5" xfId="21159" xr:uid="{00000000-0005-0000-0000-0000F46C0000}"/>
    <cellStyle name="Normal 25 18 14 5 3 6" xfId="21160" xr:uid="{00000000-0005-0000-0000-0000F56C0000}"/>
    <cellStyle name="Normal 25 18 14 5 4" xfId="21161" xr:uid="{00000000-0005-0000-0000-0000F66C0000}"/>
    <cellStyle name="Normal 25 18 14 5 4 2" xfId="21162" xr:uid="{00000000-0005-0000-0000-0000F76C0000}"/>
    <cellStyle name="Normal 25 18 14 5 4 3" xfId="21163" xr:uid="{00000000-0005-0000-0000-0000F86C0000}"/>
    <cellStyle name="Normal 25 18 14 5 5" xfId="21164" xr:uid="{00000000-0005-0000-0000-0000F96C0000}"/>
    <cellStyle name="Normal 25 18 14 5 6" xfId="21165" xr:uid="{00000000-0005-0000-0000-0000FA6C0000}"/>
    <cellStyle name="Normal 25 18 14 5 7" xfId="21166" xr:uid="{00000000-0005-0000-0000-0000FB6C0000}"/>
    <cellStyle name="Normal 25 18 14 5 8" xfId="21167" xr:uid="{00000000-0005-0000-0000-0000FC6C0000}"/>
    <cellStyle name="Normal 25 18 14 6" xfId="21168" xr:uid="{00000000-0005-0000-0000-0000FD6C0000}"/>
    <cellStyle name="Normal 25 18 14 7" xfId="21169" xr:uid="{00000000-0005-0000-0000-0000FE6C0000}"/>
    <cellStyle name="Normal 25 18 15" xfId="21170" xr:uid="{00000000-0005-0000-0000-0000FF6C0000}"/>
    <cellStyle name="Normal 25 18 15 2" xfId="21171" xr:uid="{00000000-0005-0000-0000-0000006D0000}"/>
    <cellStyle name="Normal 25 18 15 2 2" xfId="21172" xr:uid="{00000000-0005-0000-0000-0000016D0000}"/>
    <cellStyle name="Normal 25 18 15 2 2 2" xfId="21173" xr:uid="{00000000-0005-0000-0000-0000026D0000}"/>
    <cellStyle name="Normal 25 18 15 2 3" xfId="21174" xr:uid="{00000000-0005-0000-0000-0000036D0000}"/>
    <cellStyle name="Normal 25 18 15 2 4" xfId="21175" xr:uid="{00000000-0005-0000-0000-0000046D0000}"/>
    <cellStyle name="Normal 25 18 15 3" xfId="21176" xr:uid="{00000000-0005-0000-0000-0000056D0000}"/>
    <cellStyle name="Normal 25 18 15 4" xfId="21177" xr:uid="{00000000-0005-0000-0000-0000066D0000}"/>
    <cellStyle name="Normal 25 18 15 4 2" xfId="21178" xr:uid="{00000000-0005-0000-0000-0000076D0000}"/>
    <cellStyle name="Normal 25 18 15 4 2 2" xfId="21179" xr:uid="{00000000-0005-0000-0000-0000086D0000}"/>
    <cellStyle name="Normal 25 18 15 4 2 2 2" xfId="21180" xr:uid="{00000000-0005-0000-0000-0000096D0000}"/>
    <cellStyle name="Normal 25 18 15 4 2 2 3" xfId="21181" xr:uid="{00000000-0005-0000-0000-00000A6D0000}"/>
    <cellStyle name="Normal 25 18 15 4 2 2 4" xfId="21182" xr:uid="{00000000-0005-0000-0000-00000B6D0000}"/>
    <cellStyle name="Normal 25 18 15 4 2 2 5" xfId="21183" xr:uid="{00000000-0005-0000-0000-00000C6D0000}"/>
    <cellStyle name="Normal 25 18 15 4 2 3" xfId="21184" xr:uid="{00000000-0005-0000-0000-00000D6D0000}"/>
    <cellStyle name="Normal 25 18 15 4 2 4" xfId="21185" xr:uid="{00000000-0005-0000-0000-00000E6D0000}"/>
    <cellStyle name="Normal 25 18 15 4 2 5" xfId="21186" xr:uid="{00000000-0005-0000-0000-00000F6D0000}"/>
    <cellStyle name="Normal 25 18 15 4 2 6" xfId="21187" xr:uid="{00000000-0005-0000-0000-0000106D0000}"/>
    <cellStyle name="Normal 25 18 15 4 3" xfId="21188" xr:uid="{00000000-0005-0000-0000-0000116D0000}"/>
    <cellStyle name="Normal 25 18 15 4 3 2" xfId="21189" xr:uid="{00000000-0005-0000-0000-0000126D0000}"/>
    <cellStyle name="Normal 25 18 15 4 3 2 2" xfId="21190" xr:uid="{00000000-0005-0000-0000-0000136D0000}"/>
    <cellStyle name="Normal 25 18 15 4 3 2 3" xfId="21191" xr:uid="{00000000-0005-0000-0000-0000146D0000}"/>
    <cellStyle name="Normal 25 18 15 4 3 3" xfId="21192" xr:uid="{00000000-0005-0000-0000-0000156D0000}"/>
    <cellStyle name="Normal 25 18 15 4 3 4" xfId="21193" xr:uid="{00000000-0005-0000-0000-0000166D0000}"/>
    <cellStyle name="Normal 25 18 15 4 3 5" xfId="21194" xr:uid="{00000000-0005-0000-0000-0000176D0000}"/>
    <cellStyle name="Normal 25 18 15 4 3 6" xfId="21195" xr:uid="{00000000-0005-0000-0000-0000186D0000}"/>
    <cellStyle name="Normal 25 18 15 4 4" xfId="21196" xr:uid="{00000000-0005-0000-0000-0000196D0000}"/>
    <cellStyle name="Normal 25 18 15 4 4 2" xfId="21197" xr:uid="{00000000-0005-0000-0000-00001A6D0000}"/>
    <cellStyle name="Normal 25 18 15 4 4 3" xfId="21198" xr:uid="{00000000-0005-0000-0000-00001B6D0000}"/>
    <cellStyle name="Normal 25 18 15 4 5" xfId="21199" xr:uid="{00000000-0005-0000-0000-00001C6D0000}"/>
    <cellStyle name="Normal 25 18 15 4 6" xfId="21200" xr:uid="{00000000-0005-0000-0000-00001D6D0000}"/>
    <cellStyle name="Normal 25 18 15 4 7" xfId="21201" xr:uid="{00000000-0005-0000-0000-00001E6D0000}"/>
    <cellStyle name="Normal 25 18 15 4 8" xfId="21202" xr:uid="{00000000-0005-0000-0000-00001F6D0000}"/>
    <cellStyle name="Normal 25 18 15 5" xfId="21203" xr:uid="{00000000-0005-0000-0000-0000206D0000}"/>
    <cellStyle name="Normal 25 18 15 5 2" xfId="21204" xr:uid="{00000000-0005-0000-0000-0000216D0000}"/>
    <cellStyle name="Normal 25 18 15 5 2 2" xfId="21205" xr:uid="{00000000-0005-0000-0000-0000226D0000}"/>
    <cellStyle name="Normal 25 18 15 5 2 2 2" xfId="21206" xr:uid="{00000000-0005-0000-0000-0000236D0000}"/>
    <cellStyle name="Normal 25 18 15 5 2 2 3" xfId="21207" xr:uid="{00000000-0005-0000-0000-0000246D0000}"/>
    <cellStyle name="Normal 25 18 15 5 2 2 4" xfId="21208" xr:uid="{00000000-0005-0000-0000-0000256D0000}"/>
    <cellStyle name="Normal 25 18 15 5 2 2 5" xfId="21209" xr:uid="{00000000-0005-0000-0000-0000266D0000}"/>
    <cellStyle name="Normal 25 18 15 5 2 3" xfId="21210" xr:uid="{00000000-0005-0000-0000-0000276D0000}"/>
    <cellStyle name="Normal 25 18 15 5 2 4" xfId="21211" xr:uid="{00000000-0005-0000-0000-0000286D0000}"/>
    <cellStyle name="Normal 25 18 15 5 2 5" xfId="21212" xr:uid="{00000000-0005-0000-0000-0000296D0000}"/>
    <cellStyle name="Normal 25 18 15 5 2 6" xfId="21213" xr:uid="{00000000-0005-0000-0000-00002A6D0000}"/>
    <cellStyle name="Normal 25 18 15 5 3" xfId="21214" xr:uid="{00000000-0005-0000-0000-00002B6D0000}"/>
    <cellStyle name="Normal 25 18 15 5 3 2" xfId="21215" xr:uid="{00000000-0005-0000-0000-00002C6D0000}"/>
    <cellStyle name="Normal 25 18 15 5 3 2 2" xfId="21216" xr:uid="{00000000-0005-0000-0000-00002D6D0000}"/>
    <cellStyle name="Normal 25 18 15 5 3 2 3" xfId="21217" xr:uid="{00000000-0005-0000-0000-00002E6D0000}"/>
    <cellStyle name="Normal 25 18 15 5 3 3" xfId="21218" xr:uid="{00000000-0005-0000-0000-00002F6D0000}"/>
    <cellStyle name="Normal 25 18 15 5 3 4" xfId="21219" xr:uid="{00000000-0005-0000-0000-0000306D0000}"/>
    <cellStyle name="Normal 25 18 15 5 3 5" xfId="21220" xr:uid="{00000000-0005-0000-0000-0000316D0000}"/>
    <cellStyle name="Normal 25 18 15 5 3 6" xfId="21221" xr:uid="{00000000-0005-0000-0000-0000326D0000}"/>
    <cellStyle name="Normal 25 18 15 5 4" xfId="21222" xr:uid="{00000000-0005-0000-0000-0000336D0000}"/>
    <cellStyle name="Normal 25 18 15 5 4 2" xfId="21223" xr:uid="{00000000-0005-0000-0000-0000346D0000}"/>
    <cellStyle name="Normal 25 18 15 5 4 3" xfId="21224" xr:uid="{00000000-0005-0000-0000-0000356D0000}"/>
    <cellStyle name="Normal 25 18 15 5 5" xfId="21225" xr:uid="{00000000-0005-0000-0000-0000366D0000}"/>
    <cellStyle name="Normal 25 18 15 5 6" xfId="21226" xr:uid="{00000000-0005-0000-0000-0000376D0000}"/>
    <cellStyle name="Normal 25 18 15 5 7" xfId="21227" xr:uid="{00000000-0005-0000-0000-0000386D0000}"/>
    <cellStyle name="Normal 25 18 15 5 8" xfId="21228" xr:uid="{00000000-0005-0000-0000-0000396D0000}"/>
    <cellStyle name="Normal 25 18 15 6" xfId="21229" xr:uid="{00000000-0005-0000-0000-00003A6D0000}"/>
    <cellStyle name="Normal 25 18 15 7" xfId="21230" xr:uid="{00000000-0005-0000-0000-00003B6D0000}"/>
    <cellStyle name="Normal 25 18 16" xfId="21231" xr:uid="{00000000-0005-0000-0000-00003C6D0000}"/>
    <cellStyle name="Normal 25 18 16 2" xfId="21232" xr:uid="{00000000-0005-0000-0000-00003D6D0000}"/>
    <cellStyle name="Normal 25 18 16 2 2" xfId="21233" xr:uid="{00000000-0005-0000-0000-00003E6D0000}"/>
    <cellStyle name="Normal 25 18 16 2 2 2" xfId="21234" xr:uid="{00000000-0005-0000-0000-00003F6D0000}"/>
    <cellStyle name="Normal 25 18 16 2 3" xfId="21235" xr:uid="{00000000-0005-0000-0000-0000406D0000}"/>
    <cellStyle name="Normal 25 18 16 2 4" xfId="21236" xr:uid="{00000000-0005-0000-0000-0000416D0000}"/>
    <cellStyle name="Normal 25 18 16 3" xfId="21237" xr:uid="{00000000-0005-0000-0000-0000426D0000}"/>
    <cellStyle name="Normal 25 18 16 4" xfId="21238" xr:uid="{00000000-0005-0000-0000-0000436D0000}"/>
    <cellStyle name="Normal 25 18 16 4 2" xfId="21239" xr:uid="{00000000-0005-0000-0000-0000446D0000}"/>
    <cellStyle name="Normal 25 18 16 4 2 2" xfId="21240" xr:uid="{00000000-0005-0000-0000-0000456D0000}"/>
    <cellStyle name="Normal 25 18 16 4 2 2 2" xfId="21241" xr:uid="{00000000-0005-0000-0000-0000466D0000}"/>
    <cellStyle name="Normal 25 18 16 4 2 2 3" xfId="21242" xr:uid="{00000000-0005-0000-0000-0000476D0000}"/>
    <cellStyle name="Normal 25 18 16 4 2 2 4" xfId="21243" xr:uid="{00000000-0005-0000-0000-0000486D0000}"/>
    <cellStyle name="Normal 25 18 16 4 2 2 5" xfId="21244" xr:uid="{00000000-0005-0000-0000-0000496D0000}"/>
    <cellStyle name="Normal 25 18 16 4 2 3" xfId="21245" xr:uid="{00000000-0005-0000-0000-00004A6D0000}"/>
    <cellStyle name="Normal 25 18 16 4 2 4" xfId="21246" xr:uid="{00000000-0005-0000-0000-00004B6D0000}"/>
    <cellStyle name="Normal 25 18 16 4 2 5" xfId="21247" xr:uid="{00000000-0005-0000-0000-00004C6D0000}"/>
    <cellStyle name="Normal 25 18 16 4 2 6" xfId="21248" xr:uid="{00000000-0005-0000-0000-00004D6D0000}"/>
    <cellStyle name="Normal 25 18 16 4 3" xfId="21249" xr:uid="{00000000-0005-0000-0000-00004E6D0000}"/>
    <cellStyle name="Normal 25 18 16 4 3 2" xfId="21250" xr:uid="{00000000-0005-0000-0000-00004F6D0000}"/>
    <cellStyle name="Normal 25 18 16 4 3 2 2" xfId="21251" xr:uid="{00000000-0005-0000-0000-0000506D0000}"/>
    <cellStyle name="Normal 25 18 16 4 3 2 3" xfId="21252" xr:uid="{00000000-0005-0000-0000-0000516D0000}"/>
    <cellStyle name="Normal 25 18 16 4 3 3" xfId="21253" xr:uid="{00000000-0005-0000-0000-0000526D0000}"/>
    <cellStyle name="Normal 25 18 16 4 3 4" xfId="21254" xr:uid="{00000000-0005-0000-0000-0000536D0000}"/>
    <cellStyle name="Normal 25 18 16 4 3 5" xfId="21255" xr:uid="{00000000-0005-0000-0000-0000546D0000}"/>
    <cellStyle name="Normal 25 18 16 4 3 6" xfId="21256" xr:uid="{00000000-0005-0000-0000-0000556D0000}"/>
    <cellStyle name="Normal 25 18 16 4 4" xfId="21257" xr:uid="{00000000-0005-0000-0000-0000566D0000}"/>
    <cellStyle name="Normal 25 18 16 4 4 2" xfId="21258" xr:uid="{00000000-0005-0000-0000-0000576D0000}"/>
    <cellStyle name="Normal 25 18 16 4 4 3" xfId="21259" xr:uid="{00000000-0005-0000-0000-0000586D0000}"/>
    <cellStyle name="Normal 25 18 16 4 5" xfId="21260" xr:uid="{00000000-0005-0000-0000-0000596D0000}"/>
    <cellStyle name="Normal 25 18 16 4 6" xfId="21261" xr:uid="{00000000-0005-0000-0000-00005A6D0000}"/>
    <cellStyle name="Normal 25 18 16 4 7" xfId="21262" xr:uid="{00000000-0005-0000-0000-00005B6D0000}"/>
    <cellStyle name="Normal 25 18 16 4 8" xfId="21263" xr:uid="{00000000-0005-0000-0000-00005C6D0000}"/>
    <cellStyle name="Normal 25 18 16 5" xfId="21264" xr:uid="{00000000-0005-0000-0000-00005D6D0000}"/>
    <cellStyle name="Normal 25 18 16 5 2" xfId="21265" xr:uid="{00000000-0005-0000-0000-00005E6D0000}"/>
    <cellStyle name="Normal 25 18 16 5 2 2" xfId="21266" xr:uid="{00000000-0005-0000-0000-00005F6D0000}"/>
    <cellStyle name="Normal 25 18 16 5 2 2 2" xfId="21267" xr:uid="{00000000-0005-0000-0000-0000606D0000}"/>
    <cellStyle name="Normal 25 18 16 5 2 2 3" xfId="21268" xr:uid="{00000000-0005-0000-0000-0000616D0000}"/>
    <cellStyle name="Normal 25 18 16 5 2 2 4" xfId="21269" xr:uid="{00000000-0005-0000-0000-0000626D0000}"/>
    <cellStyle name="Normal 25 18 16 5 2 2 5" xfId="21270" xr:uid="{00000000-0005-0000-0000-0000636D0000}"/>
    <cellStyle name="Normal 25 18 16 5 2 3" xfId="21271" xr:uid="{00000000-0005-0000-0000-0000646D0000}"/>
    <cellStyle name="Normal 25 18 16 5 2 4" xfId="21272" xr:uid="{00000000-0005-0000-0000-0000656D0000}"/>
    <cellStyle name="Normal 25 18 16 5 2 5" xfId="21273" xr:uid="{00000000-0005-0000-0000-0000666D0000}"/>
    <cellStyle name="Normal 25 18 16 5 2 6" xfId="21274" xr:uid="{00000000-0005-0000-0000-0000676D0000}"/>
    <cellStyle name="Normal 25 18 16 5 3" xfId="21275" xr:uid="{00000000-0005-0000-0000-0000686D0000}"/>
    <cellStyle name="Normal 25 18 16 5 3 2" xfId="21276" xr:uid="{00000000-0005-0000-0000-0000696D0000}"/>
    <cellStyle name="Normal 25 18 16 5 3 2 2" xfId="21277" xr:uid="{00000000-0005-0000-0000-00006A6D0000}"/>
    <cellStyle name="Normal 25 18 16 5 3 2 3" xfId="21278" xr:uid="{00000000-0005-0000-0000-00006B6D0000}"/>
    <cellStyle name="Normal 25 18 16 5 3 3" xfId="21279" xr:uid="{00000000-0005-0000-0000-00006C6D0000}"/>
    <cellStyle name="Normal 25 18 16 5 3 4" xfId="21280" xr:uid="{00000000-0005-0000-0000-00006D6D0000}"/>
    <cellStyle name="Normal 25 18 16 5 3 5" xfId="21281" xr:uid="{00000000-0005-0000-0000-00006E6D0000}"/>
    <cellStyle name="Normal 25 18 16 5 3 6" xfId="21282" xr:uid="{00000000-0005-0000-0000-00006F6D0000}"/>
    <cellStyle name="Normal 25 18 16 5 4" xfId="21283" xr:uid="{00000000-0005-0000-0000-0000706D0000}"/>
    <cellStyle name="Normal 25 18 16 5 4 2" xfId="21284" xr:uid="{00000000-0005-0000-0000-0000716D0000}"/>
    <cellStyle name="Normal 25 18 16 5 4 3" xfId="21285" xr:uid="{00000000-0005-0000-0000-0000726D0000}"/>
    <cellStyle name="Normal 25 18 16 5 5" xfId="21286" xr:uid="{00000000-0005-0000-0000-0000736D0000}"/>
    <cellStyle name="Normal 25 18 16 5 6" xfId="21287" xr:uid="{00000000-0005-0000-0000-0000746D0000}"/>
    <cellStyle name="Normal 25 18 16 5 7" xfId="21288" xr:uid="{00000000-0005-0000-0000-0000756D0000}"/>
    <cellStyle name="Normal 25 18 16 5 8" xfId="21289" xr:uid="{00000000-0005-0000-0000-0000766D0000}"/>
    <cellStyle name="Normal 25 18 16 6" xfId="21290" xr:uid="{00000000-0005-0000-0000-0000776D0000}"/>
    <cellStyle name="Normal 25 18 16 7" xfId="21291" xr:uid="{00000000-0005-0000-0000-0000786D0000}"/>
    <cellStyle name="Normal 25 18 17" xfId="21292" xr:uid="{00000000-0005-0000-0000-0000796D0000}"/>
    <cellStyle name="Normal 25 18 17 2" xfId="21293" xr:uid="{00000000-0005-0000-0000-00007A6D0000}"/>
    <cellStyle name="Normal 25 18 17 2 2" xfId="21294" xr:uid="{00000000-0005-0000-0000-00007B6D0000}"/>
    <cellStyle name="Normal 25 18 17 2 2 2" xfId="21295" xr:uid="{00000000-0005-0000-0000-00007C6D0000}"/>
    <cellStyle name="Normal 25 18 17 2 3" xfId="21296" xr:uid="{00000000-0005-0000-0000-00007D6D0000}"/>
    <cellStyle name="Normal 25 18 17 2 4" xfId="21297" xr:uid="{00000000-0005-0000-0000-00007E6D0000}"/>
    <cellStyle name="Normal 25 18 17 3" xfId="21298" xr:uid="{00000000-0005-0000-0000-00007F6D0000}"/>
    <cellStyle name="Normal 25 18 17 4" xfId="21299" xr:uid="{00000000-0005-0000-0000-0000806D0000}"/>
    <cellStyle name="Normal 25 18 17 4 2" xfId="21300" xr:uid="{00000000-0005-0000-0000-0000816D0000}"/>
    <cellStyle name="Normal 25 18 17 4 2 2" xfId="21301" xr:uid="{00000000-0005-0000-0000-0000826D0000}"/>
    <cellStyle name="Normal 25 18 17 4 2 2 2" xfId="21302" xr:uid="{00000000-0005-0000-0000-0000836D0000}"/>
    <cellStyle name="Normal 25 18 17 4 2 2 3" xfId="21303" xr:uid="{00000000-0005-0000-0000-0000846D0000}"/>
    <cellStyle name="Normal 25 18 17 4 2 2 4" xfId="21304" xr:uid="{00000000-0005-0000-0000-0000856D0000}"/>
    <cellStyle name="Normal 25 18 17 4 2 2 5" xfId="21305" xr:uid="{00000000-0005-0000-0000-0000866D0000}"/>
    <cellStyle name="Normal 25 18 17 4 2 3" xfId="21306" xr:uid="{00000000-0005-0000-0000-0000876D0000}"/>
    <cellStyle name="Normal 25 18 17 4 2 4" xfId="21307" xr:uid="{00000000-0005-0000-0000-0000886D0000}"/>
    <cellStyle name="Normal 25 18 17 4 2 5" xfId="21308" xr:uid="{00000000-0005-0000-0000-0000896D0000}"/>
    <cellStyle name="Normal 25 18 17 4 2 6" xfId="21309" xr:uid="{00000000-0005-0000-0000-00008A6D0000}"/>
    <cellStyle name="Normal 25 18 17 4 3" xfId="21310" xr:uid="{00000000-0005-0000-0000-00008B6D0000}"/>
    <cellStyle name="Normal 25 18 17 4 3 2" xfId="21311" xr:uid="{00000000-0005-0000-0000-00008C6D0000}"/>
    <cellStyle name="Normal 25 18 17 4 3 2 2" xfId="21312" xr:uid="{00000000-0005-0000-0000-00008D6D0000}"/>
    <cellStyle name="Normal 25 18 17 4 3 2 3" xfId="21313" xr:uid="{00000000-0005-0000-0000-00008E6D0000}"/>
    <cellStyle name="Normal 25 18 17 4 3 3" xfId="21314" xr:uid="{00000000-0005-0000-0000-00008F6D0000}"/>
    <cellStyle name="Normal 25 18 17 4 3 4" xfId="21315" xr:uid="{00000000-0005-0000-0000-0000906D0000}"/>
    <cellStyle name="Normal 25 18 17 4 3 5" xfId="21316" xr:uid="{00000000-0005-0000-0000-0000916D0000}"/>
    <cellStyle name="Normal 25 18 17 4 3 6" xfId="21317" xr:uid="{00000000-0005-0000-0000-0000926D0000}"/>
    <cellStyle name="Normal 25 18 17 4 4" xfId="21318" xr:uid="{00000000-0005-0000-0000-0000936D0000}"/>
    <cellStyle name="Normal 25 18 17 4 4 2" xfId="21319" xr:uid="{00000000-0005-0000-0000-0000946D0000}"/>
    <cellStyle name="Normal 25 18 17 4 4 3" xfId="21320" xr:uid="{00000000-0005-0000-0000-0000956D0000}"/>
    <cellStyle name="Normal 25 18 17 4 5" xfId="21321" xr:uid="{00000000-0005-0000-0000-0000966D0000}"/>
    <cellStyle name="Normal 25 18 17 4 6" xfId="21322" xr:uid="{00000000-0005-0000-0000-0000976D0000}"/>
    <cellStyle name="Normal 25 18 17 4 7" xfId="21323" xr:uid="{00000000-0005-0000-0000-0000986D0000}"/>
    <cellStyle name="Normal 25 18 17 4 8" xfId="21324" xr:uid="{00000000-0005-0000-0000-0000996D0000}"/>
    <cellStyle name="Normal 25 18 17 5" xfId="21325" xr:uid="{00000000-0005-0000-0000-00009A6D0000}"/>
    <cellStyle name="Normal 25 18 17 5 2" xfId="21326" xr:uid="{00000000-0005-0000-0000-00009B6D0000}"/>
    <cellStyle name="Normal 25 18 17 5 2 2" xfId="21327" xr:uid="{00000000-0005-0000-0000-00009C6D0000}"/>
    <cellStyle name="Normal 25 18 17 5 2 2 2" xfId="21328" xr:uid="{00000000-0005-0000-0000-00009D6D0000}"/>
    <cellStyle name="Normal 25 18 17 5 2 2 3" xfId="21329" xr:uid="{00000000-0005-0000-0000-00009E6D0000}"/>
    <cellStyle name="Normal 25 18 17 5 2 2 4" xfId="21330" xr:uid="{00000000-0005-0000-0000-00009F6D0000}"/>
    <cellStyle name="Normal 25 18 17 5 2 2 5" xfId="21331" xr:uid="{00000000-0005-0000-0000-0000A06D0000}"/>
    <cellStyle name="Normal 25 18 17 5 2 3" xfId="21332" xr:uid="{00000000-0005-0000-0000-0000A16D0000}"/>
    <cellStyle name="Normal 25 18 17 5 2 4" xfId="21333" xr:uid="{00000000-0005-0000-0000-0000A26D0000}"/>
    <cellStyle name="Normal 25 18 17 5 2 5" xfId="21334" xr:uid="{00000000-0005-0000-0000-0000A36D0000}"/>
    <cellStyle name="Normal 25 18 17 5 2 6" xfId="21335" xr:uid="{00000000-0005-0000-0000-0000A46D0000}"/>
    <cellStyle name="Normal 25 18 17 5 3" xfId="21336" xr:uid="{00000000-0005-0000-0000-0000A56D0000}"/>
    <cellStyle name="Normal 25 18 17 5 3 2" xfId="21337" xr:uid="{00000000-0005-0000-0000-0000A66D0000}"/>
    <cellStyle name="Normal 25 18 17 5 3 2 2" xfId="21338" xr:uid="{00000000-0005-0000-0000-0000A76D0000}"/>
    <cellStyle name="Normal 25 18 17 5 3 2 3" xfId="21339" xr:uid="{00000000-0005-0000-0000-0000A86D0000}"/>
    <cellStyle name="Normal 25 18 17 5 3 3" xfId="21340" xr:uid="{00000000-0005-0000-0000-0000A96D0000}"/>
    <cellStyle name="Normal 25 18 17 5 3 4" xfId="21341" xr:uid="{00000000-0005-0000-0000-0000AA6D0000}"/>
    <cellStyle name="Normal 25 18 17 5 3 5" xfId="21342" xr:uid="{00000000-0005-0000-0000-0000AB6D0000}"/>
    <cellStyle name="Normal 25 18 17 5 3 6" xfId="21343" xr:uid="{00000000-0005-0000-0000-0000AC6D0000}"/>
    <cellStyle name="Normal 25 18 17 5 4" xfId="21344" xr:uid="{00000000-0005-0000-0000-0000AD6D0000}"/>
    <cellStyle name="Normal 25 18 17 5 4 2" xfId="21345" xr:uid="{00000000-0005-0000-0000-0000AE6D0000}"/>
    <cellStyle name="Normal 25 18 17 5 4 3" xfId="21346" xr:uid="{00000000-0005-0000-0000-0000AF6D0000}"/>
    <cellStyle name="Normal 25 18 17 5 5" xfId="21347" xr:uid="{00000000-0005-0000-0000-0000B06D0000}"/>
    <cellStyle name="Normal 25 18 17 5 6" xfId="21348" xr:uid="{00000000-0005-0000-0000-0000B16D0000}"/>
    <cellStyle name="Normal 25 18 17 5 7" xfId="21349" xr:uid="{00000000-0005-0000-0000-0000B26D0000}"/>
    <cellStyle name="Normal 25 18 17 5 8" xfId="21350" xr:uid="{00000000-0005-0000-0000-0000B36D0000}"/>
    <cellStyle name="Normal 25 18 17 6" xfId="21351" xr:uid="{00000000-0005-0000-0000-0000B46D0000}"/>
    <cellStyle name="Normal 25 18 17 7" xfId="21352" xr:uid="{00000000-0005-0000-0000-0000B56D0000}"/>
    <cellStyle name="Normal 25 18 2" xfId="21353" xr:uid="{00000000-0005-0000-0000-0000B66D0000}"/>
    <cellStyle name="Normal 25 18 2 2" xfId="21354" xr:uid="{00000000-0005-0000-0000-0000B76D0000}"/>
    <cellStyle name="Normal 25 18 2 2 2" xfId="21355" xr:uid="{00000000-0005-0000-0000-0000B86D0000}"/>
    <cellStyle name="Normal 25 18 2 2 2 2" xfId="21356" xr:uid="{00000000-0005-0000-0000-0000B96D0000}"/>
    <cellStyle name="Normal 25 18 2 2 3" xfId="21357" xr:uid="{00000000-0005-0000-0000-0000BA6D0000}"/>
    <cellStyle name="Normal 25 18 2 2 4" xfId="21358" xr:uid="{00000000-0005-0000-0000-0000BB6D0000}"/>
    <cellStyle name="Normal 25 18 2 3" xfId="21359" xr:uid="{00000000-0005-0000-0000-0000BC6D0000}"/>
    <cellStyle name="Normal 25 18 2 4" xfId="21360" xr:uid="{00000000-0005-0000-0000-0000BD6D0000}"/>
    <cellStyle name="Normal 25 18 2 4 2" xfId="21361" xr:uid="{00000000-0005-0000-0000-0000BE6D0000}"/>
    <cellStyle name="Normal 25 18 2 4 2 2" xfId="21362" xr:uid="{00000000-0005-0000-0000-0000BF6D0000}"/>
    <cellStyle name="Normal 25 18 2 4 2 2 2" xfId="21363" xr:uid="{00000000-0005-0000-0000-0000C06D0000}"/>
    <cellStyle name="Normal 25 18 2 4 2 2 3" xfId="21364" xr:uid="{00000000-0005-0000-0000-0000C16D0000}"/>
    <cellStyle name="Normal 25 18 2 4 2 2 4" xfId="21365" xr:uid="{00000000-0005-0000-0000-0000C26D0000}"/>
    <cellStyle name="Normal 25 18 2 4 2 2 5" xfId="21366" xr:uid="{00000000-0005-0000-0000-0000C36D0000}"/>
    <cellStyle name="Normal 25 18 2 4 2 3" xfId="21367" xr:uid="{00000000-0005-0000-0000-0000C46D0000}"/>
    <cellStyle name="Normal 25 18 2 4 2 4" xfId="21368" xr:uid="{00000000-0005-0000-0000-0000C56D0000}"/>
    <cellStyle name="Normal 25 18 2 4 2 5" xfId="21369" xr:uid="{00000000-0005-0000-0000-0000C66D0000}"/>
    <cellStyle name="Normal 25 18 2 4 2 6" xfId="21370" xr:uid="{00000000-0005-0000-0000-0000C76D0000}"/>
    <cellStyle name="Normal 25 18 2 4 3" xfId="21371" xr:uid="{00000000-0005-0000-0000-0000C86D0000}"/>
    <cellStyle name="Normal 25 18 2 4 3 2" xfId="21372" xr:uid="{00000000-0005-0000-0000-0000C96D0000}"/>
    <cellStyle name="Normal 25 18 2 4 3 2 2" xfId="21373" xr:uid="{00000000-0005-0000-0000-0000CA6D0000}"/>
    <cellStyle name="Normal 25 18 2 4 3 2 3" xfId="21374" xr:uid="{00000000-0005-0000-0000-0000CB6D0000}"/>
    <cellStyle name="Normal 25 18 2 4 3 3" xfId="21375" xr:uid="{00000000-0005-0000-0000-0000CC6D0000}"/>
    <cellStyle name="Normal 25 18 2 4 3 4" xfId="21376" xr:uid="{00000000-0005-0000-0000-0000CD6D0000}"/>
    <cellStyle name="Normal 25 18 2 4 3 5" xfId="21377" xr:uid="{00000000-0005-0000-0000-0000CE6D0000}"/>
    <cellStyle name="Normal 25 18 2 4 3 6" xfId="21378" xr:uid="{00000000-0005-0000-0000-0000CF6D0000}"/>
    <cellStyle name="Normal 25 18 2 4 4" xfId="21379" xr:uid="{00000000-0005-0000-0000-0000D06D0000}"/>
    <cellStyle name="Normal 25 18 2 4 4 2" xfId="21380" xr:uid="{00000000-0005-0000-0000-0000D16D0000}"/>
    <cellStyle name="Normal 25 18 2 4 4 3" xfId="21381" xr:uid="{00000000-0005-0000-0000-0000D26D0000}"/>
    <cellStyle name="Normal 25 18 2 4 5" xfId="21382" xr:uid="{00000000-0005-0000-0000-0000D36D0000}"/>
    <cellStyle name="Normal 25 18 2 4 6" xfId="21383" xr:uid="{00000000-0005-0000-0000-0000D46D0000}"/>
    <cellStyle name="Normal 25 18 2 4 7" xfId="21384" xr:uid="{00000000-0005-0000-0000-0000D56D0000}"/>
    <cellStyle name="Normal 25 18 2 4 8" xfId="21385" xr:uid="{00000000-0005-0000-0000-0000D66D0000}"/>
    <cellStyle name="Normal 25 18 2 5" xfId="21386" xr:uid="{00000000-0005-0000-0000-0000D76D0000}"/>
    <cellStyle name="Normal 25 18 2 5 2" xfId="21387" xr:uid="{00000000-0005-0000-0000-0000D86D0000}"/>
    <cellStyle name="Normal 25 18 2 5 2 2" xfId="21388" xr:uid="{00000000-0005-0000-0000-0000D96D0000}"/>
    <cellStyle name="Normal 25 18 2 5 2 2 2" xfId="21389" xr:uid="{00000000-0005-0000-0000-0000DA6D0000}"/>
    <cellStyle name="Normal 25 18 2 5 2 2 3" xfId="21390" xr:uid="{00000000-0005-0000-0000-0000DB6D0000}"/>
    <cellStyle name="Normal 25 18 2 5 2 2 4" xfId="21391" xr:uid="{00000000-0005-0000-0000-0000DC6D0000}"/>
    <cellStyle name="Normal 25 18 2 5 2 2 5" xfId="21392" xr:uid="{00000000-0005-0000-0000-0000DD6D0000}"/>
    <cellStyle name="Normal 25 18 2 5 2 3" xfId="21393" xr:uid="{00000000-0005-0000-0000-0000DE6D0000}"/>
    <cellStyle name="Normal 25 18 2 5 2 4" xfId="21394" xr:uid="{00000000-0005-0000-0000-0000DF6D0000}"/>
    <cellStyle name="Normal 25 18 2 5 2 5" xfId="21395" xr:uid="{00000000-0005-0000-0000-0000E06D0000}"/>
    <cellStyle name="Normal 25 18 2 5 2 6" xfId="21396" xr:uid="{00000000-0005-0000-0000-0000E16D0000}"/>
    <cellStyle name="Normal 25 18 2 5 3" xfId="21397" xr:uid="{00000000-0005-0000-0000-0000E26D0000}"/>
    <cellStyle name="Normal 25 18 2 5 3 2" xfId="21398" xr:uid="{00000000-0005-0000-0000-0000E36D0000}"/>
    <cellStyle name="Normal 25 18 2 5 3 2 2" xfId="21399" xr:uid="{00000000-0005-0000-0000-0000E46D0000}"/>
    <cellStyle name="Normal 25 18 2 5 3 2 3" xfId="21400" xr:uid="{00000000-0005-0000-0000-0000E56D0000}"/>
    <cellStyle name="Normal 25 18 2 5 3 3" xfId="21401" xr:uid="{00000000-0005-0000-0000-0000E66D0000}"/>
    <cellStyle name="Normal 25 18 2 5 3 4" xfId="21402" xr:uid="{00000000-0005-0000-0000-0000E76D0000}"/>
    <cellStyle name="Normal 25 18 2 5 3 5" xfId="21403" xr:uid="{00000000-0005-0000-0000-0000E86D0000}"/>
    <cellStyle name="Normal 25 18 2 5 3 6" xfId="21404" xr:uid="{00000000-0005-0000-0000-0000E96D0000}"/>
    <cellStyle name="Normal 25 18 2 5 4" xfId="21405" xr:uid="{00000000-0005-0000-0000-0000EA6D0000}"/>
    <cellStyle name="Normal 25 18 2 5 4 2" xfId="21406" xr:uid="{00000000-0005-0000-0000-0000EB6D0000}"/>
    <cellStyle name="Normal 25 18 2 5 4 3" xfId="21407" xr:uid="{00000000-0005-0000-0000-0000EC6D0000}"/>
    <cellStyle name="Normal 25 18 2 5 5" xfId="21408" xr:uid="{00000000-0005-0000-0000-0000ED6D0000}"/>
    <cellStyle name="Normal 25 18 2 5 6" xfId="21409" xr:uid="{00000000-0005-0000-0000-0000EE6D0000}"/>
    <cellStyle name="Normal 25 18 2 5 7" xfId="21410" xr:uid="{00000000-0005-0000-0000-0000EF6D0000}"/>
    <cellStyle name="Normal 25 18 2 5 8" xfId="21411" xr:uid="{00000000-0005-0000-0000-0000F06D0000}"/>
    <cellStyle name="Normal 25 18 2 6" xfId="21412" xr:uid="{00000000-0005-0000-0000-0000F16D0000}"/>
    <cellStyle name="Normal 25 18 2 7" xfId="21413" xr:uid="{00000000-0005-0000-0000-0000F26D0000}"/>
    <cellStyle name="Normal 25 18 3" xfId="21414" xr:uid="{00000000-0005-0000-0000-0000F36D0000}"/>
    <cellStyle name="Normal 25 18 3 2" xfId="21415" xr:uid="{00000000-0005-0000-0000-0000F46D0000}"/>
    <cellStyle name="Normal 25 18 3 2 2" xfId="21416" xr:uid="{00000000-0005-0000-0000-0000F56D0000}"/>
    <cellStyle name="Normal 25 18 3 2 2 2" xfId="21417" xr:uid="{00000000-0005-0000-0000-0000F66D0000}"/>
    <cellStyle name="Normal 25 18 3 2 3" xfId="21418" xr:uid="{00000000-0005-0000-0000-0000F76D0000}"/>
    <cellStyle name="Normal 25 18 3 2 4" xfId="21419" xr:uid="{00000000-0005-0000-0000-0000F86D0000}"/>
    <cellStyle name="Normal 25 18 3 3" xfId="21420" xr:uid="{00000000-0005-0000-0000-0000F96D0000}"/>
    <cellStyle name="Normal 25 18 3 4" xfId="21421" xr:uid="{00000000-0005-0000-0000-0000FA6D0000}"/>
    <cellStyle name="Normal 25 18 3 4 2" xfId="21422" xr:uid="{00000000-0005-0000-0000-0000FB6D0000}"/>
    <cellStyle name="Normal 25 18 3 4 2 2" xfId="21423" xr:uid="{00000000-0005-0000-0000-0000FC6D0000}"/>
    <cellStyle name="Normal 25 18 3 4 2 2 2" xfId="21424" xr:uid="{00000000-0005-0000-0000-0000FD6D0000}"/>
    <cellStyle name="Normal 25 18 3 4 2 2 3" xfId="21425" xr:uid="{00000000-0005-0000-0000-0000FE6D0000}"/>
    <cellStyle name="Normal 25 18 3 4 2 2 4" xfId="21426" xr:uid="{00000000-0005-0000-0000-0000FF6D0000}"/>
    <cellStyle name="Normal 25 18 3 4 2 2 5" xfId="21427" xr:uid="{00000000-0005-0000-0000-0000006E0000}"/>
    <cellStyle name="Normal 25 18 3 4 2 3" xfId="21428" xr:uid="{00000000-0005-0000-0000-0000016E0000}"/>
    <cellStyle name="Normal 25 18 3 4 2 4" xfId="21429" xr:uid="{00000000-0005-0000-0000-0000026E0000}"/>
    <cellStyle name="Normal 25 18 3 4 2 5" xfId="21430" xr:uid="{00000000-0005-0000-0000-0000036E0000}"/>
    <cellStyle name="Normal 25 18 3 4 2 6" xfId="21431" xr:uid="{00000000-0005-0000-0000-0000046E0000}"/>
    <cellStyle name="Normal 25 18 3 4 3" xfId="21432" xr:uid="{00000000-0005-0000-0000-0000056E0000}"/>
    <cellStyle name="Normal 25 18 3 4 3 2" xfId="21433" xr:uid="{00000000-0005-0000-0000-0000066E0000}"/>
    <cellStyle name="Normal 25 18 3 4 3 2 2" xfId="21434" xr:uid="{00000000-0005-0000-0000-0000076E0000}"/>
    <cellStyle name="Normal 25 18 3 4 3 2 3" xfId="21435" xr:uid="{00000000-0005-0000-0000-0000086E0000}"/>
    <cellStyle name="Normal 25 18 3 4 3 3" xfId="21436" xr:uid="{00000000-0005-0000-0000-0000096E0000}"/>
    <cellStyle name="Normal 25 18 3 4 3 4" xfId="21437" xr:uid="{00000000-0005-0000-0000-00000A6E0000}"/>
    <cellStyle name="Normal 25 18 3 4 3 5" xfId="21438" xr:uid="{00000000-0005-0000-0000-00000B6E0000}"/>
    <cellStyle name="Normal 25 18 3 4 3 6" xfId="21439" xr:uid="{00000000-0005-0000-0000-00000C6E0000}"/>
    <cellStyle name="Normal 25 18 3 4 4" xfId="21440" xr:uid="{00000000-0005-0000-0000-00000D6E0000}"/>
    <cellStyle name="Normal 25 18 3 4 4 2" xfId="21441" xr:uid="{00000000-0005-0000-0000-00000E6E0000}"/>
    <cellStyle name="Normal 25 18 3 4 4 3" xfId="21442" xr:uid="{00000000-0005-0000-0000-00000F6E0000}"/>
    <cellStyle name="Normal 25 18 3 4 5" xfId="21443" xr:uid="{00000000-0005-0000-0000-0000106E0000}"/>
    <cellStyle name="Normal 25 18 3 4 6" xfId="21444" xr:uid="{00000000-0005-0000-0000-0000116E0000}"/>
    <cellStyle name="Normal 25 18 3 4 7" xfId="21445" xr:uid="{00000000-0005-0000-0000-0000126E0000}"/>
    <cellStyle name="Normal 25 18 3 4 8" xfId="21446" xr:uid="{00000000-0005-0000-0000-0000136E0000}"/>
    <cellStyle name="Normal 25 18 3 5" xfId="21447" xr:uid="{00000000-0005-0000-0000-0000146E0000}"/>
    <cellStyle name="Normal 25 18 3 5 2" xfId="21448" xr:uid="{00000000-0005-0000-0000-0000156E0000}"/>
    <cellStyle name="Normal 25 18 3 5 2 2" xfId="21449" xr:uid="{00000000-0005-0000-0000-0000166E0000}"/>
    <cellStyle name="Normal 25 18 3 5 2 2 2" xfId="21450" xr:uid="{00000000-0005-0000-0000-0000176E0000}"/>
    <cellStyle name="Normal 25 18 3 5 2 2 3" xfId="21451" xr:uid="{00000000-0005-0000-0000-0000186E0000}"/>
    <cellStyle name="Normal 25 18 3 5 2 2 4" xfId="21452" xr:uid="{00000000-0005-0000-0000-0000196E0000}"/>
    <cellStyle name="Normal 25 18 3 5 2 2 5" xfId="21453" xr:uid="{00000000-0005-0000-0000-00001A6E0000}"/>
    <cellStyle name="Normal 25 18 3 5 2 3" xfId="21454" xr:uid="{00000000-0005-0000-0000-00001B6E0000}"/>
    <cellStyle name="Normal 25 18 3 5 2 4" xfId="21455" xr:uid="{00000000-0005-0000-0000-00001C6E0000}"/>
    <cellStyle name="Normal 25 18 3 5 2 5" xfId="21456" xr:uid="{00000000-0005-0000-0000-00001D6E0000}"/>
    <cellStyle name="Normal 25 18 3 5 2 6" xfId="21457" xr:uid="{00000000-0005-0000-0000-00001E6E0000}"/>
    <cellStyle name="Normal 25 18 3 5 3" xfId="21458" xr:uid="{00000000-0005-0000-0000-00001F6E0000}"/>
    <cellStyle name="Normal 25 18 3 5 3 2" xfId="21459" xr:uid="{00000000-0005-0000-0000-0000206E0000}"/>
    <cellStyle name="Normal 25 18 3 5 3 2 2" xfId="21460" xr:uid="{00000000-0005-0000-0000-0000216E0000}"/>
    <cellStyle name="Normal 25 18 3 5 3 2 3" xfId="21461" xr:uid="{00000000-0005-0000-0000-0000226E0000}"/>
    <cellStyle name="Normal 25 18 3 5 3 3" xfId="21462" xr:uid="{00000000-0005-0000-0000-0000236E0000}"/>
    <cellStyle name="Normal 25 18 3 5 3 4" xfId="21463" xr:uid="{00000000-0005-0000-0000-0000246E0000}"/>
    <cellStyle name="Normal 25 18 3 5 3 5" xfId="21464" xr:uid="{00000000-0005-0000-0000-0000256E0000}"/>
    <cellStyle name="Normal 25 18 3 5 3 6" xfId="21465" xr:uid="{00000000-0005-0000-0000-0000266E0000}"/>
    <cellStyle name="Normal 25 18 3 5 4" xfId="21466" xr:uid="{00000000-0005-0000-0000-0000276E0000}"/>
    <cellStyle name="Normal 25 18 3 5 4 2" xfId="21467" xr:uid="{00000000-0005-0000-0000-0000286E0000}"/>
    <cellStyle name="Normal 25 18 3 5 4 3" xfId="21468" xr:uid="{00000000-0005-0000-0000-0000296E0000}"/>
    <cellStyle name="Normal 25 18 3 5 5" xfId="21469" xr:uid="{00000000-0005-0000-0000-00002A6E0000}"/>
    <cellStyle name="Normal 25 18 3 5 6" xfId="21470" xr:uid="{00000000-0005-0000-0000-00002B6E0000}"/>
    <cellStyle name="Normal 25 18 3 5 7" xfId="21471" xr:uid="{00000000-0005-0000-0000-00002C6E0000}"/>
    <cellStyle name="Normal 25 18 3 5 8" xfId="21472" xr:uid="{00000000-0005-0000-0000-00002D6E0000}"/>
    <cellStyle name="Normal 25 18 3 6" xfId="21473" xr:uid="{00000000-0005-0000-0000-00002E6E0000}"/>
    <cellStyle name="Normal 25 18 3 7" xfId="21474" xr:uid="{00000000-0005-0000-0000-00002F6E0000}"/>
    <cellStyle name="Normal 25 18 4" xfId="21475" xr:uid="{00000000-0005-0000-0000-0000306E0000}"/>
    <cellStyle name="Normal 25 18 4 2" xfId="21476" xr:uid="{00000000-0005-0000-0000-0000316E0000}"/>
    <cellStyle name="Normal 25 18 4 2 2" xfId="21477" xr:uid="{00000000-0005-0000-0000-0000326E0000}"/>
    <cellStyle name="Normal 25 18 4 2 2 2" xfId="21478" xr:uid="{00000000-0005-0000-0000-0000336E0000}"/>
    <cellStyle name="Normal 25 18 4 2 3" xfId="21479" xr:uid="{00000000-0005-0000-0000-0000346E0000}"/>
    <cellStyle name="Normal 25 18 4 2 4" xfId="21480" xr:uid="{00000000-0005-0000-0000-0000356E0000}"/>
    <cellStyle name="Normal 25 18 4 3" xfId="21481" xr:uid="{00000000-0005-0000-0000-0000366E0000}"/>
    <cellStyle name="Normal 25 18 4 4" xfId="21482" xr:uid="{00000000-0005-0000-0000-0000376E0000}"/>
    <cellStyle name="Normal 25 18 4 4 2" xfId="21483" xr:uid="{00000000-0005-0000-0000-0000386E0000}"/>
    <cellStyle name="Normal 25 18 4 4 2 2" xfId="21484" xr:uid="{00000000-0005-0000-0000-0000396E0000}"/>
    <cellStyle name="Normal 25 18 4 4 2 2 2" xfId="21485" xr:uid="{00000000-0005-0000-0000-00003A6E0000}"/>
    <cellStyle name="Normal 25 18 4 4 2 2 3" xfId="21486" xr:uid="{00000000-0005-0000-0000-00003B6E0000}"/>
    <cellStyle name="Normal 25 18 4 4 2 2 4" xfId="21487" xr:uid="{00000000-0005-0000-0000-00003C6E0000}"/>
    <cellStyle name="Normal 25 18 4 4 2 2 5" xfId="21488" xr:uid="{00000000-0005-0000-0000-00003D6E0000}"/>
    <cellStyle name="Normal 25 18 4 4 2 3" xfId="21489" xr:uid="{00000000-0005-0000-0000-00003E6E0000}"/>
    <cellStyle name="Normal 25 18 4 4 2 4" xfId="21490" xr:uid="{00000000-0005-0000-0000-00003F6E0000}"/>
    <cellStyle name="Normal 25 18 4 4 2 5" xfId="21491" xr:uid="{00000000-0005-0000-0000-0000406E0000}"/>
    <cellStyle name="Normal 25 18 4 4 2 6" xfId="21492" xr:uid="{00000000-0005-0000-0000-0000416E0000}"/>
    <cellStyle name="Normal 25 18 4 4 3" xfId="21493" xr:uid="{00000000-0005-0000-0000-0000426E0000}"/>
    <cellStyle name="Normal 25 18 4 4 3 2" xfId="21494" xr:uid="{00000000-0005-0000-0000-0000436E0000}"/>
    <cellStyle name="Normal 25 18 4 4 3 2 2" xfId="21495" xr:uid="{00000000-0005-0000-0000-0000446E0000}"/>
    <cellStyle name="Normal 25 18 4 4 3 2 3" xfId="21496" xr:uid="{00000000-0005-0000-0000-0000456E0000}"/>
    <cellStyle name="Normal 25 18 4 4 3 3" xfId="21497" xr:uid="{00000000-0005-0000-0000-0000466E0000}"/>
    <cellStyle name="Normal 25 18 4 4 3 4" xfId="21498" xr:uid="{00000000-0005-0000-0000-0000476E0000}"/>
    <cellStyle name="Normal 25 18 4 4 3 5" xfId="21499" xr:uid="{00000000-0005-0000-0000-0000486E0000}"/>
    <cellStyle name="Normal 25 18 4 4 3 6" xfId="21500" xr:uid="{00000000-0005-0000-0000-0000496E0000}"/>
    <cellStyle name="Normal 25 18 4 4 4" xfId="21501" xr:uid="{00000000-0005-0000-0000-00004A6E0000}"/>
    <cellStyle name="Normal 25 18 4 4 4 2" xfId="21502" xr:uid="{00000000-0005-0000-0000-00004B6E0000}"/>
    <cellStyle name="Normal 25 18 4 4 4 3" xfId="21503" xr:uid="{00000000-0005-0000-0000-00004C6E0000}"/>
    <cellStyle name="Normal 25 18 4 4 5" xfId="21504" xr:uid="{00000000-0005-0000-0000-00004D6E0000}"/>
    <cellStyle name="Normal 25 18 4 4 6" xfId="21505" xr:uid="{00000000-0005-0000-0000-00004E6E0000}"/>
    <cellStyle name="Normal 25 18 4 4 7" xfId="21506" xr:uid="{00000000-0005-0000-0000-00004F6E0000}"/>
    <cellStyle name="Normal 25 18 4 4 8" xfId="21507" xr:uid="{00000000-0005-0000-0000-0000506E0000}"/>
    <cellStyle name="Normal 25 18 4 5" xfId="21508" xr:uid="{00000000-0005-0000-0000-0000516E0000}"/>
    <cellStyle name="Normal 25 18 4 5 2" xfId="21509" xr:uid="{00000000-0005-0000-0000-0000526E0000}"/>
    <cellStyle name="Normal 25 18 4 5 2 2" xfId="21510" xr:uid="{00000000-0005-0000-0000-0000536E0000}"/>
    <cellStyle name="Normal 25 18 4 5 2 2 2" xfId="21511" xr:uid="{00000000-0005-0000-0000-0000546E0000}"/>
    <cellStyle name="Normal 25 18 4 5 2 2 3" xfId="21512" xr:uid="{00000000-0005-0000-0000-0000556E0000}"/>
    <cellStyle name="Normal 25 18 4 5 2 2 4" xfId="21513" xr:uid="{00000000-0005-0000-0000-0000566E0000}"/>
    <cellStyle name="Normal 25 18 4 5 2 2 5" xfId="21514" xr:uid="{00000000-0005-0000-0000-0000576E0000}"/>
    <cellStyle name="Normal 25 18 4 5 2 3" xfId="21515" xr:uid="{00000000-0005-0000-0000-0000586E0000}"/>
    <cellStyle name="Normal 25 18 4 5 2 4" xfId="21516" xr:uid="{00000000-0005-0000-0000-0000596E0000}"/>
    <cellStyle name="Normal 25 18 4 5 2 5" xfId="21517" xr:uid="{00000000-0005-0000-0000-00005A6E0000}"/>
    <cellStyle name="Normal 25 18 4 5 2 6" xfId="21518" xr:uid="{00000000-0005-0000-0000-00005B6E0000}"/>
    <cellStyle name="Normal 25 18 4 5 3" xfId="21519" xr:uid="{00000000-0005-0000-0000-00005C6E0000}"/>
    <cellStyle name="Normal 25 18 4 5 3 2" xfId="21520" xr:uid="{00000000-0005-0000-0000-00005D6E0000}"/>
    <cellStyle name="Normal 25 18 4 5 3 2 2" xfId="21521" xr:uid="{00000000-0005-0000-0000-00005E6E0000}"/>
    <cellStyle name="Normal 25 18 4 5 3 2 3" xfId="21522" xr:uid="{00000000-0005-0000-0000-00005F6E0000}"/>
    <cellStyle name="Normal 25 18 4 5 3 3" xfId="21523" xr:uid="{00000000-0005-0000-0000-0000606E0000}"/>
    <cellStyle name="Normal 25 18 4 5 3 4" xfId="21524" xr:uid="{00000000-0005-0000-0000-0000616E0000}"/>
    <cellStyle name="Normal 25 18 4 5 3 5" xfId="21525" xr:uid="{00000000-0005-0000-0000-0000626E0000}"/>
    <cellStyle name="Normal 25 18 4 5 3 6" xfId="21526" xr:uid="{00000000-0005-0000-0000-0000636E0000}"/>
    <cellStyle name="Normal 25 18 4 5 4" xfId="21527" xr:uid="{00000000-0005-0000-0000-0000646E0000}"/>
    <cellStyle name="Normal 25 18 4 5 4 2" xfId="21528" xr:uid="{00000000-0005-0000-0000-0000656E0000}"/>
    <cellStyle name="Normal 25 18 4 5 4 3" xfId="21529" xr:uid="{00000000-0005-0000-0000-0000666E0000}"/>
    <cellStyle name="Normal 25 18 4 5 5" xfId="21530" xr:uid="{00000000-0005-0000-0000-0000676E0000}"/>
    <cellStyle name="Normal 25 18 4 5 6" xfId="21531" xr:uid="{00000000-0005-0000-0000-0000686E0000}"/>
    <cellStyle name="Normal 25 18 4 5 7" xfId="21532" xr:uid="{00000000-0005-0000-0000-0000696E0000}"/>
    <cellStyle name="Normal 25 18 4 5 8" xfId="21533" xr:uid="{00000000-0005-0000-0000-00006A6E0000}"/>
    <cellStyle name="Normal 25 18 4 6" xfId="21534" xr:uid="{00000000-0005-0000-0000-00006B6E0000}"/>
    <cellStyle name="Normal 25 18 4 7" xfId="21535" xr:uid="{00000000-0005-0000-0000-00006C6E0000}"/>
    <cellStyle name="Normal 25 18 5" xfId="21536" xr:uid="{00000000-0005-0000-0000-00006D6E0000}"/>
    <cellStyle name="Normal 25 18 5 2" xfId="21537" xr:uid="{00000000-0005-0000-0000-00006E6E0000}"/>
    <cellStyle name="Normal 25 18 5 2 2" xfId="21538" xr:uid="{00000000-0005-0000-0000-00006F6E0000}"/>
    <cellStyle name="Normal 25 18 5 2 2 2" xfId="21539" xr:uid="{00000000-0005-0000-0000-0000706E0000}"/>
    <cellStyle name="Normal 25 18 5 2 3" xfId="21540" xr:uid="{00000000-0005-0000-0000-0000716E0000}"/>
    <cellStyle name="Normal 25 18 5 2 4" xfId="21541" xr:uid="{00000000-0005-0000-0000-0000726E0000}"/>
    <cellStyle name="Normal 25 18 5 3" xfId="21542" xr:uid="{00000000-0005-0000-0000-0000736E0000}"/>
    <cellStyle name="Normal 25 18 5 4" xfId="21543" xr:uid="{00000000-0005-0000-0000-0000746E0000}"/>
    <cellStyle name="Normal 25 18 5 4 2" xfId="21544" xr:uid="{00000000-0005-0000-0000-0000756E0000}"/>
    <cellStyle name="Normal 25 18 5 4 2 2" xfId="21545" xr:uid="{00000000-0005-0000-0000-0000766E0000}"/>
    <cellStyle name="Normal 25 18 5 4 2 2 2" xfId="21546" xr:uid="{00000000-0005-0000-0000-0000776E0000}"/>
    <cellStyle name="Normal 25 18 5 4 2 2 3" xfId="21547" xr:uid="{00000000-0005-0000-0000-0000786E0000}"/>
    <cellStyle name="Normal 25 18 5 4 2 2 4" xfId="21548" xr:uid="{00000000-0005-0000-0000-0000796E0000}"/>
    <cellStyle name="Normal 25 18 5 4 2 2 5" xfId="21549" xr:uid="{00000000-0005-0000-0000-00007A6E0000}"/>
    <cellStyle name="Normal 25 18 5 4 2 3" xfId="21550" xr:uid="{00000000-0005-0000-0000-00007B6E0000}"/>
    <cellStyle name="Normal 25 18 5 4 2 4" xfId="21551" xr:uid="{00000000-0005-0000-0000-00007C6E0000}"/>
    <cellStyle name="Normal 25 18 5 4 2 5" xfId="21552" xr:uid="{00000000-0005-0000-0000-00007D6E0000}"/>
    <cellStyle name="Normal 25 18 5 4 2 6" xfId="21553" xr:uid="{00000000-0005-0000-0000-00007E6E0000}"/>
    <cellStyle name="Normal 25 18 5 4 3" xfId="21554" xr:uid="{00000000-0005-0000-0000-00007F6E0000}"/>
    <cellStyle name="Normal 25 18 5 4 3 2" xfId="21555" xr:uid="{00000000-0005-0000-0000-0000806E0000}"/>
    <cellStyle name="Normal 25 18 5 4 3 2 2" xfId="21556" xr:uid="{00000000-0005-0000-0000-0000816E0000}"/>
    <cellStyle name="Normal 25 18 5 4 3 2 3" xfId="21557" xr:uid="{00000000-0005-0000-0000-0000826E0000}"/>
    <cellStyle name="Normal 25 18 5 4 3 3" xfId="21558" xr:uid="{00000000-0005-0000-0000-0000836E0000}"/>
    <cellStyle name="Normal 25 18 5 4 3 4" xfId="21559" xr:uid="{00000000-0005-0000-0000-0000846E0000}"/>
    <cellStyle name="Normal 25 18 5 4 3 5" xfId="21560" xr:uid="{00000000-0005-0000-0000-0000856E0000}"/>
    <cellStyle name="Normal 25 18 5 4 3 6" xfId="21561" xr:uid="{00000000-0005-0000-0000-0000866E0000}"/>
    <cellStyle name="Normal 25 18 5 4 4" xfId="21562" xr:uid="{00000000-0005-0000-0000-0000876E0000}"/>
    <cellStyle name="Normal 25 18 5 4 4 2" xfId="21563" xr:uid="{00000000-0005-0000-0000-0000886E0000}"/>
    <cellStyle name="Normal 25 18 5 4 4 3" xfId="21564" xr:uid="{00000000-0005-0000-0000-0000896E0000}"/>
    <cellStyle name="Normal 25 18 5 4 5" xfId="21565" xr:uid="{00000000-0005-0000-0000-00008A6E0000}"/>
    <cellStyle name="Normal 25 18 5 4 6" xfId="21566" xr:uid="{00000000-0005-0000-0000-00008B6E0000}"/>
    <cellStyle name="Normal 25 18 5 4 7" xfId="21567" xr:uid="{00000000-0005-0000-0000-00008C6E0000}"/>
    <cellStyle name="Normal 25 18 5 4 8" xfId="21568" xr:uid="{00000000-0005-0000-0000-00008D6E0000}"/>
    <cellStyle name="Normal 25 18 5 5" xfId="21569" xr:uid="{00000000-0005-0000-0000-00008E6E0000}"/>
    <cellStyle name="Normal 25 18 5 5 2" xfId="21570" xr:uid="{00000000-0005-0000-0000-00008F6E0000}"/>
    <cellStyle name="Normal 25 18 5 5 2 2" xfId="21571" xr:uid="{00000000-0005-0000-0000-0000906E0000}"/>
    <cellStyle name="Normal 25 18 5 5 2 2 2" xfId="21572" xr:uid="{00000000-0005-0000-0000-0000916E0000}"/>
    <cellStyle name="Normal 25 18 5 5 2 2 3" xfId="21573" xr:uid="{00000000-0005-0000-0000-0000926E0000}"/>
    <cellStyle name="Normal 25 18 5 5 2 2 4" xfId="21574" xr:uid="{00000000-0005-0000-0000-0000936E0000}"/>
    <cellStyle name="Normal 25 18 5 5 2 2 5" xfId="21575" xr:uid="{00000000-0005-0000-0000-0000946E0000}"/>
    <cellStyle name="Normal 25 18 5 5 2 3" xfId="21576" xr:uid="{00000000-0005-0000-0000-0000956E0000}"/>
    <cellStyle name="Normal 25 18 5 5 2 4" xfId="21577" xr:uid="{00000000-0005-0000-0000-0000966E0000}"/>
    <cellStyle name="Normal 25 18 5 5 2 5" xfId="21578" xr:uid="{00000000-0005-0000-0000-0000976E0000}"/>
    <cellStyle name="Normal 25 18 5 5 2 6" xfId="21579" xr:uid="{00000000-0005-0000-0000-0000986E0000}"/>
    <cellStyle name="Normal 25 18 5 5 3" xfId="21580" xr:uid="{00000000-0005-0000-0000-0000996E0000}"/>
    <cellStyle name="Normal 25 18 5 5 3 2" xfId="21581" xr:uid="{00000000-0005-0000-0000-00009A6E0000}"/>
    <cellStyle name="Normal 25 18 5 5 3 2 2" xfId="21582" xr:uid="{00000000-0005-0000-0000-00009B6E0000}"/>
    <cellStyle name="Normal 25 18 5 5 3 2 3" xfId="21583" xr:uid="{00000000-0005-0000-0000-00009C6E0000}"/>
    <cellStyle name="Normal 25 18 5 5 3 3" xfId="21584" xr:uid="{00000000-0005-0000-0000-00009D6E0000}"/>
    <cellStyle name="Normal 25 18 5 5 3 4" xfId="21585" xr:uid="{00000000-0005-0000-0000-00009E6E0000}"/>
    <cellStyle name="Normal 25 18 5 5 3 5" xfId="21586" xr:uid="{00000000-0005-0000-0000-00009F6E0000}"/>
    <cellStyle name="Normal 25 18 5 5 3 6" xfId="21587" xr:uid="{00000000-0005-0000-0000-0000A06E0000}"/>
    <cellStyle name="Normal 25 18 5 5 4" xfId="21588" xr:uid="{00000000-0005-0000-0000-0000A16E0000}"/>
    <cellStyle name="Normal 25 18 5 5 4 2" xfId="21589" xr:uid="{00000000-0005-0000-0000-0000A26E0000}"/>
    <cellStyle name="Normal 25 18 5 5 4 3" xfId="21590" xr:uid="{00000000-0005-0000-0000-0000A36E0000}"/>
    <cellStyle name="Normal 25 18 5 5 5" xfId="21591" xr:uid="{00000000-0005-0000-0000-0000A46E0000}"/>
    <cellStyle name="Normal 25 18 5 5 6" xfId="21592" xr:uid="{00000000-0005-0000-0000-0000A56E0000}"/>
    <cellStyle name="Normal 25 18 5 5 7" xfId="21593" xr:uid="{00000000-0005-0000-0000-0000A66E0000}"/>
    <cellStyle name="Normal 25 18 5 5 8" xfId="21594" xr:uid="{00000000-0005-0000-0000-0000A76E0000}"/>
    <cellStyle name="Normal 25 18 5 6" xfId="21595" xr:uid="{00000000-0005-0000-0000-0000A86E0000}"/>
    <cellStyle name="Normal 25 18 5 7" xfId="21596" xr:uid="{00000000-0005-0000-0000-0000A96E0000}"/>
    <cellStyle name="Normal 25 18 6" xfId="21597" xr:uid="{00000000-0005-0000-0000-0000AA6E0000}"/>
    <cellStyle name="Normal 25 18 6 2" xfId="21598" xr:uid="{00000000-0005-0000-0000-0000AB6E0000}"/>
    <cellStyle name="Normal 25 18 6 2 2" xfId="21599" xr:uid="{00000000-0005-0000-0000-0000AC6E0000}"/>
    <cellStyle name="Normal 25 18 6 2 2 2" xfId="21600" xr:uid="{00000000-0005-0000-0000-0000AD6E0000}"/>
    <cellStyle name="Normal 25 18 6 2 3" xfId="21601" xr:uid="{00000000-0005-0000-0000-0000AE6E0000}"/>
    <cellStyle name="Normal 25 18 6 2 4" xfId="21602" xr:uid="{00000000-0005-0000-0000-0000AF6E0000}"/>
    <cellStyle name="Normal 25 18 6 3" xfId="21603" xr:uid="{00000000-0005-0000-0000-0000B06E0000}"/>
    <cellStyle name="Normal 25 18 6 4" xfId="21604" xr:uid="{00000000-0005-0000-0000-0000B16E0000}"/>
    <cellStyle name="Normal 25 18 6 4 2" xfId="21605" xr:uid="{00000000-0005-0000-0000-0000B26E0000}"/>
    <cellStyle name="Normal 25 18 6 4 2 2" xfId="21606" xr:uid="{00000000-0005-0000-0000-0000B36E0000}"/>
    <cellStyle name="Normal 25 18 6 4 2 2 2" xfId="21607" xr:uid="{00000000-0005-0000-0000-0000B46E0000}"/>
    <cellStyle name="Normal 25 18 6 4 2 2 3" xfId="21608" xr:uid="{00000000-0005-0000-0000-0000B56E0000}"/>
    <cellStyle name="Normal 25 18 6 4 2 2 4" xfId="21609" xr:uid="{00000000-0005-0000-0000-0000B66E0000}"/>
    <cellStyle name="Normal 25 18 6 4 2 2 5" xfId="21610" xr:uid="{00000000-0005-0000-0000-0000B76E0000}"/>
    <cellStyle name="Normal 25 18 6 4 2 3" xfId="21611" xr:uid="{00000000-0005-0000-0000-0000B86E0000}"/>
    <cellStyle name="Normal 25 18 6 4 2 4" xfId="21612" xr:uid="{00000000-0005-0000-0000-0000B96E0000}"/>
    <cellStyle name="Normal 25 18 6 4 2 5" xfId="21613" xr:uid="{00000000-0005-0000-0000-0000BA6E0000}"/>
    <cellStyle name="Normal 25 18 6 4 2 6" xfId="21614" xr:uid="{00000000-0005-0000-0000-0000BB6E0000}"/>
    <cellStyle name="Normal 25 18 6 4 3" xfId="21615" xr:uid="{00000000-0005-0000-0000-0000BC6E0000}"/>
    <cellStyle name="Normal 25 18 6 4 3 2" xfId="21616" xr:uid="{00000000-0005-0000-0000-0000BD6E0000}"/>
    <cellStyle name="Normal 25 18 6 4 3 2 2" xfId="21617" xr:uid="{00000000-0005-0000-0000-0000BE6E0000}"/>
    <cellStyle name="Normal 25 18 6 4 3 2 3" xfId="21618" xr:uid="{00000000-0005-0000-0000-0000BF6E0000}"/>
    <cellStyle name="Normal 25 18 6 4 3 3" xfId="21619" xr:uid="{00000000-0005-0000-0000-0000C06E0000}"/>
    <cellStyle name="Normal 25 18 6 4 3 4" xfId="21620" xr:uid="{00000000-0005-0000-0000-0000C16E0000}"/>
    <cellStyle name="Normal 25 18 6 4 3 5" xfId="21621" xr:uid="{00000000-0005-0000-0000-0000C26E0000}"/>
    <cellStyle name="Normal 25 18 6 4 3 6" xfId="21622" xr:uid="{00000000-0005-0000-0000-0000C36E0000}"/>
    <cellStyle name="Normal 25 18 6 4 4" xfId="21623" xr:uid="{00000000-0005-0000-0000-0000C46E0000}"/>
    <cellStyle name="Normal 25 18 6 4 4 2" xfId="21624" xr:uid="{00000000-0005-0000-0000-0000C56E0000}"/>
    <cellStyle name="Normal 25 18 6 4 4 3" xfId="21625" xr:uid="{00000000-0005-0000-0000-0000C66E0000}"/>
    <cellStyle name="Normal 25 18 6 4 5" xfId="21626" xr:uid="{00000000-0005-0000-0000-0000C76E0000}"/>
    <cellStyle name="Normal 25 18 6 4 6" xfId="21627" xr:uid="{00000000-0005-0000-0000-0000C86E0000}"/>
    <cellStyle name="Normal 25 18 6 4 7" xfId="21628" xr:uid="{00000000-0005-0000-0000-0000C96E0000}"/>
    <cellStyle name="Normal 25 18 6 4 8" xfId="21629" xr:uid="{00000000-0005-0000-0000-0000CA6E0000}"/>
    <cellStyle name="Normal 25 18 6 5" xfId="21630" xr:uid="{00000000-0005-0000-0000-0000CB6E0000}"/>
    <cellStyle name="Normal 25 18 6 5 2" xfId="21631" xr:uid="{00000000-0005-0000-0000-0000CC6E0000}"/>
    <cellStyle name="Normal 25 18 6 5 2 2" xfId="21632" xr:uid="{00000000-0005-0000-0000-0000CD6E0000}"/>
    <cellStyle name="Normal 25 18 6 5 2 2 2" xfId="21633" xr:uid="{00000000-0005-0000-0000-0000CE6E0000}"/>
    <cellStyle name="Normal 25 18 6 5 2 2 3" xfId="21634" xr:uid="{00000000-0005-0000-0000-0000CF6E0000}"/>
    <cellStyle name="Normal 25 18 6 5 2 2 4" xfId="21635" xr:uid="{00000000-0005-0000-0000-0000D06E0000}"/>
    <cellStyle name="Normal 25 18 6 5 2 2 5" xfId="21636" xr:uid="{00000000-0005-0000-0000-0000D16E0000}"/>
    <cellStyle name="Normal 25 18 6 5 2 3" xfId="21637" xr:uid="{00000000-0005-0000-0000-0000D26E0000}"/>
    <cellStyle name="Normal 25 18 6 5 2 4" xfId="21638" xr:uid="{00000000-0005-0000-0000-0000D36E0000}"/>
    <cellStyle name="Normal 25 18 6 5 2 5" xfId="21639" xr:uid="{00000000-0005-0000-0000-0000D46E0000}"/>
    <cellStyle name="Normal 25 18 6 5 2 6" xfId="21640" xr:uid="{00000000-0005-0000-0000-0000D56E0000}"/>
    <cellStyle name="Normal 25 18 6 5 3" xfId="21641" xr:uid="{00000000-0005-0000-0000-0000D66E0000}"/>
    <cellStyle name="Normal 25 18 6 5 3 2" xfId="21642" xr:uid="{00000000-0005-0000-0000-0000D76E0000}"/>
    <cellStyle name="Normal 25 18 6 5 3 2 2" xfId="21643" xr:uid="{00000000-0005-0000-0000-0000D86E0000}"/>
    <cellStyle name="Normal 25 18 6 5 3 2 3" xfId="21644" xr:uid="{00000000-0005-0000-0000-0000D96E0000}"/>
    <cellStyle name="Normal 25 18 6 5 3 3" xfId="21645" xr:uid="{00000000-0005-0000-0000-0000DA6E0000}"/>
    <cellStyle name="Normal 25 18 6 5 3 4" xfId="21646" xr:uid="{00000000-0005-0000-0000-0000DB6E0000}"/>
    <cellStyle name="Normal 25 18 6 5 3 5" xfId="21647" xr:uid="{00000000-0005-0000-0000-0000DC6E0000}"/>
    <cellStyle name="Normal 25 18 6 5 3 6" xfId="21648" xr:uid="{00000000-0005-0000-0000-0000DD6E0000}"/>
    <cellStyle name="Normal 25 18 6 5 4" xfId="21649" xr:uid="{00000000-0005-0000-0000-0000DE6E0000}"/>
    <cellStyle name="Normal 25 18 6 5 4 2" xfId="21650" xr:uid="{00000000-0005-0000-0000-0000DF6E0000}"/>
    <cellStyle name="Normal 25 18 6 5 4 3" xfId="21651" xr:uid="{00000000-0005-0000-0000-0000E06E0000}"/>
    <cellStyle name="Normal 25 18 6 5 5" xfId="21652" xr:uid="{00000000-0005-0000-0000-0000E16E0000}"/>
    <cellStyle name="Normal 25 18 6 5 6" xfId="21653" xr:uid="{00000000-0005-0000-0000-0000E26E0000}"/>
    <cellStyle name="Normal 25 18 6 5 7" xfId="21654" xr:uid="{00000000-0005-0000-0000-0000E36E0000}"/>
    <cellStyle name="Normal 25 18 6 5 8" xfId="21655" xr:uid="{00000000-0005-0000-0000-0000E46E0000}"/>
    <cellStyle name="Normal 25 18 6 6" xfId="21656" xr:uid="{00000000-0005-0000-0000-0000E56E0000}"/>
    <cellStyle name="Normal 25 18 6 7" xfId="21657" xr:uid="{00000000-0005-0000-0000-0000E66E0000}"/>
    <cellStyle name="Normal 25 18 7" xfId="21658" xr:uid="{00000000-0005-0000-0000-0000E76E0000}"/>
    <cellStyle name="Normal 25 18 7 2" xfId="21659" xr:uid="{00000000-0005-0000-0000-0000E86E0000}"/>
    <cellStyle name="Normal 25 18 7 2 2" xfId="21660" xr:uid="{00000000-0005-0000-0000-0000E96E0000}"/>
    <cellStyle name="Normal 25 18 7 2 2 2" xfId="21661" xr:uid="{00000000-0005-0000-0000-0000EA6E0000}"/>
    <cellStyle name="Normal 25 18 7 2 3" xfId="21662" xr:uid="{00000000-0005-0000-0000-0000EB6E0000}"/>
    <cellStyle name="Normal 25 18 7 2 4" xfId="21663" xr:uid="{00000000-0005-0000-0000-0000EC6E0000}"/>
    <cellStyle name="Normal 25 18 7 3" xfId="21664" xr:uid="{00000000-0005-0000-0000-0000ED6E0000}"/>
    <cellStyle name="Normal 25 18 7 4" xfId="21665" xr:uid="{00000000-0005-0000-0000-0000EE6E0000}"/>
    <cellStyle name="Normal 25 18 7 4 2" xfId="21666" xr:uid="{00000000-0005-0000-0000-0000EF6E0000}"/>
    <cellStyle name="Normal 25 18 7 4 2 2" xfId="21667" xr:uid="{00000000-0005-0000-0000-0000F06E0000}"/>
    <cellStyle name="Normal 25 18 7 4 2 2 2" xfId="21668" xr:uid="{00000000-0005-0000-0000-0000F16E0000}"/>
    <cellStyle name="Normal 25 18 7 4 2 2 3" xfId="21669" xr:uid="{00000000-0005-0000-0000-0000F26E0000}"/>
    <cellStyle name="Normal 25 18 7 4 2 2 4" xfId="21670" xr:uid="{00000000-0005-0000-0000-0000F36E0000}"/>
    <cellStyle name="Normal 25 18 7 4 2 2 5" xfId="21671" xr:uid="{00000000-0005-0000-0000-0000F46E0000}"/>
    <cellStyle name="Normal 25 18 7 4 2 3" xfId="21672" xr:uid="{00000000-0005-0000-0000-0000F56E0000}"/>
    <cellStyle name="Normal 25 18 7 4 2 4" xfId="21673" xr:uid="{00000000-0005-0000-0000-0000F66E0000}"/>
    <cellStyle name="Normal 25 18 7 4 2 5" xfId="21674" xr:uid="{00000000-0005-0000-0000-0000F76E0000}"/>
    <cellStyle name="Normal 25 18 7 4 2 6" xfId="21675" xr:uid="{00000000-0005-0000-0000-0000F86E0000}"/>
    <cellStyle name="Normal 25 18 7 4 3" xfId="21676" xr:uid="{00000000-0005-0000-0000-0000F96E0000}"/>
    <cellStyle name="Normal 25 18 7 4 3 2" xfId="21677" xr:uid="{00000000-0005-0000-0000-0000FA6E0000}"/>
    <cellStyle name="Normal 25 18 7 4 3 2 2" xfId="21678" xr:uid="{00000000-0005-0000-0000-0000FB6E0000}"/>
    <cellStyle name="Normal 25 18 7 4 3 2 3" xfId="21679" xr:uid="{00000000-0005-0000-0000-0000FC6E0000}"/>
    <cellStyle name="Normal 25 18 7 4 3 3" xfId="21680" xr:uid="{00000000-0005-0000-0000-0000FD6E0000}"/>
    <cellStyle name="Normal 25 18 7 4 3 4" xfId="21681" xr:uid="{00000000-0005-0000-0000-0000FE6E0000}"/>
    <cellStyle name="Normal 25 18 7 4 3 5" xfId="21682" xr:uid="{00000000-0005-0000-0000-0000FF6E0000}"/>
    <cellStyle name="Normal 25 18 7 4 3 6" xfId="21683" xr:uid="{00000000-0005-0000-0000-0000006F0000}"/>
    <cellStyle name="Normal 25 18 7 4 4" xfId="21684" xr:uid="{00000000-0005-0000-0000-0000016F0000}"/>
    <cellStyle name="Normal 25 18 7 4 4 2" xfId="21685" xr:uid="{00000000-0005-0000-0000-0000026F0000}"/>
    <cellStyle name="Normal 25 18 7 4 4 3" xfId="21686" xr:uid="{00000000-0005-0000-0000-0000036F0000}"/>
    <cellStyle name="Normal 25 18 7 4 5" xfId="21687" xr:uid="{00000000-0005-0000-0000-0000046F0000}"/>
    <cellStyle name="Normal 25 18 7 4 6" xfId="21688" xr:uid="{00000000-0005-0000-0000-0000056F0000}"/>
    <cellStyle name="Normal 25 18 7 4 7" xfId="21689" xr:uid="{00000000-0005-0000-0000-0000066F0000}"/>
    <cellStyle name="Normal 25 18 7 4 8" xfId="21690" xr:uid="{00000000-0005-0000-0000-0000076F0000}"/>
    <cellStyle name="Normal 25 18 7 5" xfId="21691" xr:uid="{00000000-0005-0000-0000-0000086F0000}"/>
    <cellStyle name="Normal 25 18 7 5 2" xfId="21692" xr:uid="{00000000-0005-0000-0000-0000096F0000}"/>
    <cellStyle name="Normal 25 18 7 5 2 2" xfId="21693" xr:uid="{00000000-0005-0000-0000-00000A6F0000}"/>
    <cellStyle name="Normal 25 18 7 5 2 2 2" xfId="21694" xr:uid="{00000000-0005-0000-0000-00000B6F0000}"/>
    <cellStyle name="Normal 25 18 7 5 2 2 3" xfId="21695" xr:uid="{00000000-0005-0000-0000-00000C6F0000}"/>
    <cellStyle name="Normal 25 18 7 5 2 2 4" xfId="21696" xr:uid="{00000000-0005-0000-0000-00000D6F0000}"/>
    <cellStyle name="Normal 25 18 7 5 2 2 5" xfId="21697" xr:uid="{00000000-0005-0000-0000-00000E6F0000}"/>
    <cellStyle name="Normal 25 18 7 5 2 3" xfId="21698" xr:uid="{00000000-0005-0000-0000-00000F6F0000}"/>
    <cellStyle name="Normal 25 18 7 5 2 4" xfId="21699" xr:uid="{00000000-0005-0000-0000-0000106F0000}"/>
    <cellStyle name="Normal 25 18 7 5 2 5" xfId="21700" xr:uid="{00000000-0005-0000-0000-0000116F0000}"/>
    <cellStyle name="Normal 25 18 7 5 2 6" xfId="21701" xr:uid="{00000000-0005-0000-0000-0000126F0000}"/>
    <cellStyle name="Normal 25 18 7 5 3" xfId="21702" xr:uid="{00000000-0005-0000-0000-0000136F0000}"/>
    <cellStyle name="Normal 25 18 7 5 3 2" xfId="21703" xr:uid="{00000000-0005-0000-0000-0000146F0000}"/>
    <cellStyle name="Normal 25 18 7 5 3 2 2" xfId="21704" xr:uid="{00000000-0005-0000-0000-0000156F0000}"/>
    <cellStyle name="Normal 25 18 7 5 3 2 3" xfId="21705" xr:uid="{00000000-0005-0000-0000-0000166F0000}"/>
    <cellStyle name="Normal 25 18 7 5 3 3" xfId="21706" xr:uid="{00000000-0005-0000-0000-0000176F0000}"/>
    <cellStyle name="Normal 25 18 7 5 3 4" xfId="21707" xr:uid="{00000000-0005-0000-0000-0000186F0000}"/>
    <cellStyle name="Normal 25 18 7 5 3 5" xfId="21708" xr:uid="{00000000-0005-0000-0000-0000196F0000}"/>
    <cellStyle name="Normal 25 18 7 5 3 6" xfId="21709" xr:uid="{00000000-0005-0000-0000-00001A6F0000}"/>
    <cellStyle name="Normal 25 18 7 5 4" xfId="21710" xr:uid="{00000000-0005-0000-0000-00001B6F0000}"/>
    <cellStyle name="Normal 25 18 7 5 4 2" xfId="21711" xr:uid="{00000000-0005-0000-0000-00001C6F0000}"/>
    <cellStyle name="Normal 25 18 7 5 4 3" xfId="21712" xr:uid="{00000000-0005-0000-0000-00001D6F0000}"/>
    <cellStyle name="Normal 25 18 7 5 5" xfId="21713" xr:uid="{00000000-0005-0000-0000-00001E6F0000}"/>
    <cellStyle name="Normal 25 18 7 5 6" xfId="21714" xr:uid="{00000000-0005-0000-0000-00001F6F0000}"/>
    <cellStyle name="Normal 25 18 7 5 7" xfId="21715" xr:uid="{00000000-0005-0000-0000-0000206F0000}"/>
    <cellStyle name="Normal 25 18 7 5 8" xfId="21716" xr:uid="{00000000-0005-0000-0000-0000216F0000}"/>
    <cellStyle name="Normal 25 18 7 6" xfId="21717" xr:uid="{00000000-0005-0000-0000-0000226F0000}"/>
    <cellStyle name="Normal 25 18 7 7" xfId="21718" xr:uid="{00000000-0005-0000-0000-0000236F0000}"/>
    <cellStyle name="Normal 25 18 8" xfId="21719" xr:uid="{00000000-0005-0000-0000-0000246F0000}"/>
    <cellStyle name="Normal 25 18 8 2" xfId="21720" xr:uid="{00000000-0005-0000-0000-0000256F0000}"/>
    <cellStyle name="Normal 25 18 8 2 2" xfId="21721" xr:uid="{00000000-0005-0000-0000-0000266F0000}"/>
    <cellStyle name="Normal 25 18 8 2 2 2" xfId="21722" xr:uid="{00000000-0005-0000-0000-0000276F0000}"/>
    <cellStyle name="Normal 25 18 8 2 3" xfId="21723" xr:uid="{00000000-0005-0000-0000-0000286F0000}"/>
    <cellStyle name="Normal 25 18 8 2 4" xfId="21724" xr:uid="{00000000-0005-0000-0000-0000296F0000}"/>
    <cellStyle name="Normal 25 18 8 3" xfId="21725" xr:uid="{00000000-0005-0000-0000-00002A6F0000}"/>
    <cellStyle name="Normal 25 18 8 4" xfId="21726" xr:uid="{00000000-0005-0000-0000-00002B6F0000}"/>
    <cellStyle name="Normal 25 18 8 4 2" xfId="21727" xr:uid="{00000000-0005-0000-0000-00002C6F0000}"/>
    <cellStyle name="Normal 25 18 8 4 2 2" xfId="21728" xr:uid="{00000000-0005-0000-0000-00002D6F0000}"/>
    <cellStyle name="Normal 25 18 8 4 2 2 2" xfId="21729" xr:uid="{00000000-0005-0000-0000-00002E6F0000}"/>
    <cellStyle name="Normal 25 18 8 4 2 2 3" xfId="21730" xr:uid="{00000000-0005-0000-0000-00002F6F0000}"/>
    <cellStyle name="Normal 25 18 8 4 2 2 4" xfId="21731" xr:uid="{00000000-0005-0000-0000-0000306F0000}"/>
    <cellStyle name="Normal 25 18 8 4 2 2 5" xfId="21732" xr:uid="{00000000-0005-0000-0000-0000316F0000}"/>
    <cellStyle name="Normal 25 18 8 4 2 3" xfId="21733" xr:uid="{00000000-0005-0000-0000-0000326F0000}"/>
    <cellStyle name="Normal 25 18 8 4 2 4" xfId="21734" xr:uid="{00000000-0005-0000-0000-0000336F0000}"/>
    <cellStyle name="Normal 25 18 8 4 2 5" xfId="21735" xr:uid="{00000000-0005-0000-0000-0000346F0000}"/>
    <cellStyle name="Normal 25 18 8 4 2 6" xfId="21736" xr:uid="{00000000-0005-0000-0000-0000356F0000}"/>
    <cellStyle name="Normal 25 18 8 4 3" xfId="21737" xr:uid="{00000000-0005-0000-0000-0000366F0000}"/>
    <cellStyle name="Normal 25 18 8 4 3 2" xfId="21738" xr:uid="{00000000-0005-0000-0000-0000376F0000}"/>
    <cellStyle name="Normal 25 18 8 4 3 2 2" xfId="21739" xr:uid="{00000000-0005-0000-0000-0000386F0000}"/>
    <cellStyle name="Normal 25 18 8 4 3 2 3" xfId="21740" xr:uid="{00000000-0005-0000-0000-0000396F0000}"/>
    <cellStyle name="Normal 25 18 8 4 3 3" xfId="21741" xr:uid="{00000000-0005-0000-0000-00003A6F0000}"/>
    <cellStyle name="Normal 25 18 8 4 3 4" xfId="21742" xr:uid="{00000000-0005-0000-0000-00003B6F0000}"/>
    <cellStyle name="Normal 25 18 8 4 3 5" xfId="21743" xr:uid="{00000000-0005-0000-0000-00003C6F0000}"/>
    <cellStyle name="Normal 25 18 8 4 3 6" xfId="21744" xr:uid="{00000000-0005-0000-0000-00003D6F0000}"/>
    <cellStyle name="Normal 25 18 8 4 4" xfId="21745" xr:uid="{00000000-0005-0000-0000-00003E6F0000}"/>
    <cellStyle name="Normal 25 18 8 4 4 2" xfId="21746" xr:uid="{00000000-0005-0000-0000-00003F6F0000}"/>
    <cellStyle name="Normal 25 18 8 4 4 3" xfId="21747" xr:uid="{00000000-0005-0000-0000-0000406F0000}"/>
    <cellStyle name="Normal 25 18 8 4 5" xfId="21748" xr:uid="{00000000-0005-0000-0000-0000416F0000}"/>
    <cellStyle name="Normal 25 18 8 4 6" xfId="21749" xr:uid="{00000000-0005-0000-0000-0000426F0000}"/>
    <cellStyle name="Normal 25 18 8 4 7" xfId="21750" xr:uid="{00000000-0005-0000-0000-0000436F0000}"/>
    <cellStyle name="Normal 25 18 8 4 8" xfId="21751" xr:uid="{00000000-0005-0000-0000-0000446F0000}"/>
    <cellStyle name="Normal 25 18 8 5" xfId="21752" xr:uid="{00000000-0005-0000-0000-0000456F0000}"/>
    <cellStyle name="Normal 25 18 8 5 2" xfId="21753" xr:uid="{00000000-0005-0000-0000-0000466F0000}"/>
    <cellStyle name="Normal 25 18 8 5 2 2" xfId="21754" xr:uid="{00000000-0005-0000-0000-0000476F0000}"/>
    <cellStyle name="Normal 25 18 8 5 2 2 2" xfId="21755" xr:uid="{00000000-0005-0000-0000-0000486F0000}"/>
    <cellStyle name="Normal 25 18 8 5 2 2 3" xfId="21756" xr:uid="{00000000-0005-0000-0000-0000496F0000}"/>
    <cellStyle name="Normal 25 18 8 5 2 2 4" xfId="21757" xr:uid="{00000000-0005-0000-0000-00004A6F0000}"/>
    <cellStyle name="Normal 25 18 8 5 2 2 5" xfId="21758" xr:uid="{00000000-0005-0000-0000-00004B6F0000}"/>
    <cellStyle name="Normal 25 18 8 5 2 3" xfId="21759" xr:uid="{00000000-0005-0000-0000-00004C6F0000}"/>
    <cellStyle name="Normal 25 18 8 5 2 4" xfId="21760" xr:uid="{00000000-0005-0000-0000-00004D6F0000}"/>
    <cellStyle name="Normal 25 18 8 5 2 5" xfId="21761" xr:uid="{00000000-0005-0000-0000-00004E6F0000}"/>
    <cellStyle name="Normal 25 18 8 5 2 6" xfId="21762" xr:uid="{00000000-0005-0000-0000-00004F6F0000}"/>
    <cellStyle name="Normal 25 18 8 5 3" xfId="21763" xr:uid="{00000000-0005-0000-0000-0000506F0000}"/>
    <cellStyle name="Normal 25 18 8 5 3 2" xfId="21764" xr:uid="{00000000-0005-0000-0000-0000516F0000}"/>
    <cellStyle name="Normal 25 18 8 5 3 2 2" xfId="21765" xr:uid="{00000000-0005-0000-0000-0000526F0000}"/>
    <cellStyle name="Normal 25 18 8 5 3 2 3" xfId="21766" xr:uid="{00000000-0005-0000-0000-0000536F0000}"/>
    <cellStyle name="Normal 25 18 8 5 3 3" xfId="21767" xr:uid="{00000000-0005-0000-0000-0000546F0000}"/>
    <cellStyle name="Normal 25 18 8 5 3 4" xfId="21768" xr:uid="{00000000-0005-0000-0000-0000556F0000}"/>
    <cellStyle name="Normal 25 18 8 5 3 5" xfId="21769" xr:uid="{00000000-0005-0000-0000-0000566F0000}"/>
    <cellStyle name="Normal 25 18 8 5 3 6" xfId="21770" xr:uid="{00000000-0005-0000-0000-0000576F0000}"/>
    <cellStyle name="Normal 25 18 8 5 4" xfId="21771" xr:uid="{00000000-0005-0000-0000-0000586F0000}"/>
    <cellStyle name="Normal 25 18 8 5 4 2" xfId="21772" xr:uid="{00000000-0005-0000-0000-0000596F0000}"/>
    <cellStyle name="Normal 25 18 8 5 4 3" xfId="21773" xr:uid="{00000000-0005-0000-0000-00005A6F0000}"/>
    <cellStyle name="Normal 25 18 8 5 5" xfId="21774" xr:uid="{00000000-0005-0000-0000-00005B6F0000}"/>
    <cellStyle name="Normal 25 18 8 5 6" xfId="21775" xr:uid="{00000000-0005-0000-0000-00005C6F0000}"/>
    <cellStyle name="Normal 25 18 8 5 7" xfId="21776" xr:uid="{00000000-0005-0000-0000-00005D6F0000}"/>
    <cellStyle name="Normal 25 18 8 5 8" xfId="21777" xr:uid="{00000000-0005-0000-0000-00005E6F0000}"/>
    <cellStyle name="Normal 25 18 8 6" xfId="21778" xr:uid="{00000000-0005-0000-0000-00005F6F0000}"/>
    <cellStyle name="Normal 25 18 8 7" xfId="21779" xr:uid="{00000000-0005-0000-0000-0000606F0000}"/>
    <cellStyle name="Normal 25 18 9" xfId="21780" xr:uid="{00000000-0005-0000-0000-0000616F0000}"/>
    <cellStyle name="Normal 25 18 9 2" xfId="21781" xr:uid="{00000000-0005-0000-0000-0000626F0000}"/>
    <cellStyle name="Normal 25 18 9 2 2" xfId="21782" xr:uid="{00000000-0005-0000-0000-0000636F0000}"/>
    <cellStyle name="Normal 25 18 9 2 2 2" xfId="21783" xr:uid="{00000000-0005-0000-0000-0000646F0000}"/>
    <cellStyle name="Normal 25 18 9 2 3" xfId="21784" xr:uid="{00000000-0005-0000-0000-0000656F0000}"/>
    <cellStyle name="Normal 25 18 9 2 4" xfId="21785" xr:uid="{00000000-0005-0000-0000-0000666F0000}"/>
    <cellStyle name="Normal 25 18 9 3" xfId="21786" xr:uid="{00000000-0005-0000-0000-0000676F0000}"/>
    <cellStyle name="Normal 25 18 9 4" xfId="21787" xr:uid="{00000000-0005-0000-0000-0000686F0000}"/>
    <cellStyle name="Normal 25 18 9 4 2" xfId="21788" xr:uid="{00000000-0005-0000-0000-0000696F0000}"/>
    <cellStyle name="Normal 25 18 9 4 2 2" xfId="21789" xr:uid="{00000000-0005-0000-0000-00006A6F0000}"/>
    <cellStyle name="Normal 25 18 9 4 2 2 2" xfId="21790" xr:uid="{00000000-0005-0000-0000-00006B6F0000}"/>
    <cellStyle name="Normal 25 18 9 4 2 2 3" xfId="21791" xr:uid="{00000000-0005-0000-0000-00006C6F0000}"/>
    <cellStyle name="Normal 25 18 9 4 2 2 4" xfId="21792" xr:uid="{00000000-0005-0000-0000-00006D6F0000}"/>
    <cellStyle name="Normal 25 18 9 4 2 2 5" xfId="21793" xr:uid="{00000000-0005-0000-0000-00006E6F0000}"/>
    <cellStyle name="Normal 25 18 9 4 2 3" xfId="21794" xr:uid="{00000000-0005-0000-0000-00006F6F0000}"/>
    <cellStyle name="Normal 25 18 9 4 2 4" xfId="21795" xr:uid="{00000000-0005-0000-0000-0000706F0000}"/>
    <cellStyle name="Normal 25 18 9 4 2 5" xfId="21796" xr:uid="{00000000-0005-0000-0000-0000716F0000}"/>
    <cellStyle name="Normal 25 18 9 4 2 6" xfId="21797" xr:uid="{00000000-0005-0000-0000-0000726F0000}"/>
    <cellStyle name="Normal 25 18 9 4 3" xfId="21798" xr:uid="{00000000-0005-0000-0000-0000736F0000}"/>
    <cellStyle name="Normal 25 18 9 4 3 2" xfId="21799" xr:uid="{00000000-0005-0000-0000-0000746F0000}"/>
    <cellStyle name="Normal 25 18 9 4 3 2 2" xfId="21800" xr:uid="{00000000-0005-0000-0000-0000756F0000}"/>
    <cellStyle name="Normal 25 18 9 4 3 2 3" xfId="21801" xr:uid="{00000000-0005-0000-0000-0000766F0000}"/>
    <cellStyle name="Normal 25 18 9 4 3 3" xfId="21802" xr:uid="{00000000-0005-0000-0000-0000776F0000}"/>
    <cellStyle name="Normal 25 18 9 4 3 4" xfId="21803" xr:uid="{00000000-0005-0000-0000-0000786F0000}"/>
    <cellStyle name="Normal 25 18 9 4 3 5" xfId="21804" xr:uid="{00000000-0005-0000-0000-0000796F0000}"/>
    <cellStyle name="Normal 25 18 9 4 3 6" xfId="21805" xr:uid="{00000000-0005-0000-0000-00007A6F0000}"/>
    <cellStyle name="Normal 25 18 9 4 4" xfId="21806" xr:uid="{00000000-0005-0000-0000-00007B6F0000}"/>
    <cellStyle name="Normal 25 18 9 4 4 2" xfId="21807" xr:uid="{00000000-0005-0000-0000-00007C6F0000}"/>
    <cellStyle name="Normal 25 18 9 4 4 3" xfId="21808" xr:uid="{00000000-0005-0000-0000-00007D6F0000}"/>
    <cellStyle name="Normal 25 18 9 4 5" xfId="21809" xr:uid="{00000000-0005-0000-0000-00007E6F0000}"/>
    <cellStyle name="Normal 25 18 9 4 6" xfId="21810" xr:uid="{00000000-0005-0000-0000-00007F6F0000}"/>
    <cellStyle name="Normal 25 18 9 4 7" xfId="21811" xr:uid="{00000000-0005-0000-0000-0000806F0000}"/>
    <cellStyle name="Normal 25 18 9 4 8" xfId="21812" xr:uid="{00000000-0005-0000-0000-0000816F0000}"/>
    <cellStyle name="Normal 25 18 9 5" xfId="21813" xr:uid="{00000000-0005-0000-0000-0000826F0000}"/>
    <cellStyle name="Normal 25 18 9 5 2" xfId="21814" xr:uid="{00000000-0005-0000-0000-0000836F0000}"/>
    <cellStyle name="Normal 25 18 9 5 2 2" xfId="21815" xr:uid="{00000000-0005-0000-0000-0000846F0000}"/>
    <cellStyle name="Normal 25 18 9 5 2 2 2" xfId="21816" xr:uid="{00000000-0005-0000-0000-0000856F0000}"/>
    <cellStyle name="Normal 25 18 9 5 2 2 3" xfId="21817" xr:uid="{00000000-0005-0000-0000-0000866F0000}"/>
    <cellStyle name="Normal 25 18 9 5 2 2 4" xfId="21818" xr:uid="{00000000-0005-0000-0000-0000876F0000}"/>
    <cellStyle name="Normal 25 18 9 5 2 2 5" xfId="21819" xr:uid="{00000000-0005-0000-0000-0000886F0000}"/>
    <cellStyle name="Normal 25 18 9 5 2 3" xfId="21820" xr:uid="{00000000-0005-0000-0000-0000896F0000}"/>
    <cellStyle name="Normal 25 18 9 5 2 4" xfId="21821" xr:uid="{00000000-0005-0000-0000-00008A6F0000}"/>
    <cellStyle name="Normal 25 18 9 5 2 5" xfId="21822" xr:uid="{00000000-0005-0000-0000-00008B6F0000}"/>
    <cellStyle name="Normal 25 18 9 5 2 6" xfId="21823" xr:uid="{00000000-0005-0000-0000-00008C6F0000}"/>
    <cellStyle name="Normal 25 18 9 5 3" xfId="21824" xr:uid="{00000000-0005-0000-0000-00008D6F0000}"/>
    <cellStyle name="Normal 25 18 9 5 3 2" xfId="21825" xr:uid="{00000000-0005-0000-0000-00008E6F0000}"/>
    <cellStyle name="Normal 25 18 9 5 3 2 2" xfId="21826" xr:uid="{00000000-0005-0000-0000-00008F6F0000}"/>
    <cellStyle name="Normal 25 18 9 5 3 2 3" xfId="21827" xr:uid="{00000000-0005-0000-0000-0000906F0000}"/>
    <cellStyle name="Normal 25 18 9 5 3 3" xfId="21828" xr:uid="{00000000-0005-0000-0000-0000916F0000}"/>
    <cellStyle name="Normal 25 18 9 5 3 4" xfId="21829" xr:uid="{00000000-0005-0000-0000-0000926F0000}"/>
    <cellStyle name="Normal 25 18 9 5 3 5" xfId="21830" xr:uid="{00000000-0005-0000-0000-0000936F0000}"/>
    <cellStyle name="Normal 25 18 9 5 3 6" xfId="21831" xr:uid="{00000000-0005-0000-0000-0000946F0000}"/>
    <cellStyle name="Normal 25 18 9 5 4" xfId="21832" xr:uid="{00000000-0005-0000-0000-0000956F0000}"/>
    <cellStyle name="Normal 25 18 9 5 4 2" xfId="21833" xr:uid="{00000000-0005-0000-0000-0000966F0000}"/>
    <cellStyle name="Normal 25 18 9 5 4 3" xfId="21834" xr:uid="{00000000-0005-0000-0000-0000976F0000}"/>
    <cellStyle name="Normal 25 18 9 5 5" xfId="21835" xr:uid="{00000000-0005-0000-0000-0000986F0000}"/>
    <cellStyle name="Normal 25 18 9 5 6" xfId="21836" xr:uid="{00000000-0005-0000-0000-0000996F0000}"/>
    <cellStyle name="Normal 25 18 9 5 7" xfId="21837" xr:uid="{00000000-0005-0000-0000-00009A6F0000}"/>
    <cellStyle name="Normal 25 18 9 5 8" xfId="21838" xr:uid="{00000000-0005-0000-0000-00009B6F0000}"/>
    <cellStyle name="Normal 25 18 9 6" xfId="21839" xr:uid="{00000000-0005-0000-0000-00009C6F0000}"/>
    <cellStyle name="Normal 25 18 9 7" xfId="21840" xr:uid="{00000000-0005-0000-0000-00009D6F0000}"/>
    <cellStyle name="Normal 25 19" xfId="21841" xr:uid="{00000000-0005-0000-0000-00009E6F0000}"/>
    <cellStyle name="Normal 25 19 2" xfId="21842" xr:uid="{00000000-0005-0000-0000-00009F6F0000}"/>
    <cellStyle name="Normal 25 19 2 2" xfId="21843" xr:uid="{00000000-0005-0000-0000-0000A06F0000}"/>
    <cellStyle name="Normal 25 19 2 2 2" xfId="21844" xr:uid="{00000000-0005-0000-0000-0000A16F0000}"/>
    <cellStyle name="Normal 25 19 2 3" xfId="21845" xr:uid="{00000000-0005-0000-0000-0000A26F0000}"/>
    <cellStyle name="Normal 25 19 2 4" xfId="21846" xr:uid="{00000000-0005-0000-0000-0000A36F0000}"/>
    <cellStyle name="Normal 25 19 3" xfId="21847" xr:uid="{00000000-0005-0000-0000-0000A46F0000}"/>
    <cellStyle name="Normal 25 19 4" xfId="21848" xr:uid="{00000000-0005-0000-0000-0000A56F0000}"/>
    <cellStyle name="Normal 25 19 4 2" xfId="21849" xr:uid="{00000000-0005-0000-0000-0000A66F0000}"/>
    <cellStyle name="Normal 25 19 4 2 2" xfId="21850" xr:uid="{00000000-0005-0000-0000-0000A76F0000}"/>
    <cellStyle name="Normal 25 19 4 2 2 2" xfId="21851" xr:uid="{00000000-0005-0000-0000-0000A86F0000}"/>
    <cellStyle name="Normal 25 19 4 2 2 3" xfId="21852" xr:uid="{00000000-0005-0000-0000-0000A96F0000}"/>
    <cellStyle name="Normal 25 19 4 2 2 4" xfId="21853" xr:uid="{00000000-0005-0000-0000-0000AA6F0000}"/>
    <cellStyle name="Normal 25 19 4 2 2 5" xfId="21854" xr:uid="{00000000-0005-0000-0000-0000AB6F0000}"/>
    <cellStyle name="Normal 25 19 4 2 3" xfId="21855" xr:uid="{00000000-0005-0000-0000-0000AC6F0000}"/>
    <cellStyle name="Normal 25 19 4 2 4" xfId="21856" xr:uid="{00000000-0005-0000-0000-0000AD6F0000}"/>
    <cellStyle name="Normal 25 19 4 2 5" xfId="21857" xr:uid="{00000000-0005-0000-0000-0000AE6F0000}"/>
    <cellStyle name="Normal 25 19 4 2 6" xfId="21858" xr:uid="{00000000-0005-0000-0000-0000AF6F0000}"/>
    <cellStyle name="Normal 25 19 4 3" xfId="21859" xr:uid="{00000000-0005-0000-0000-0000B06F0000}"/>
    <cellStyle name="Normal 25 19 4 3 2" xfId="21860" xr:uid="{00000000-0005-0000-0000-0000B16F0000}"/>
    <cellStyle name="Normal 25 19 4 3 2 2" xfId="21861" xr:uid="{00000000-0005-0000-0000-0000B26F0000}"/>
    <cellStyle name="Normal 25 19 4 3 2 3" xfId="21862" xr:uid="{00000000-0005-0000-0000-0000B36F0000}"/>
    <cellStyle name="Normal 25 19 4 3 3" xfId="21863" xr:uid="{00000000-0005-0000-0000-0000B46F0000}"/>
    <cellStyle name="Normal 25 19 4 3 4" xfId="21864" xr:uid="{00000000-0005-0000-0000-0000B56F0000}"/>
    <cellStyle name="Normal 25 19 4 3 5" xfId="21865" xr:uid="{00000000-0005-0000-0000-0000B66F0000}"/>
    <cellStyle name="Normal 25 19 4 3 6" xfId="21866" xr:uid="{00000000-0005-0000-0000-0000B76F0000}"/>
    <cellStyle name="Normal 25 19 4 4" xfId="21867" xr:uid="{00000000-0005-0000-0000-0000B86F0000}"/>
    <cellStyle name="Normal 25 19 4 4 2" xfId="21868" xr:uid="{00000000-0005-0000-0000-0000B96F0000}"/>
    <cellStyle name="Normal 25 19 4 4 3" xfId="21869" xr:uid="{00000000-0005-0000-0000-0000BA6F0000}"/>
    <cellStyle name="Normal 25 19 4 5" xfId="21870" xr:uid="{00000000-0005-0000-0000-0000BB6F0000}"/>
    <cellStyle name="Normal 25 19 4 6" xfId="21871" xr:uid="{00000000-0005-0000-0000-0000BC6F0000}"/>
    <cellStyle name="Normal 25 19 4 7" xfId="21872" xr:uid="{00000000-0005-0000-0000-0000BD6F0000}"/>
    <cellStyle name="Normal 25 19 4 8" xfId="21873" xr:uid="{00000000-0005-0000-0000-0000BE6F0000}"/>
    <cellStyle name="Normal 25 19 5" xfId="21874" xr:uid="{00000000-0005-0000-0000-0000BF6F0000}"/>
    <cellStyle name="Normal 25 19 5 2" xfId="21875" xr:uid="{00000000-0005-0000-0000-0000C06F0000}"/>
    <cellStyle name="Normal 25 19 5 2 2" xfId="21876" xr:uid="{00000000-0005-0000-0000-0000C16F0000}"/>
    <cellStyle name="Normal 25 19 5 2 2 2" xfId="21877" xr:uid="{00000000-0005-0000-0000-0000C26F0000}"/>
    <cellStyle name="Normal 25 19 5 2 2 3" xfId="21878" xr:uid="{00000000-0005-0000-0000-0000C36F0000}"/>
    <cellStyle name="Normal 25 19 5 2 2 4" xfId="21879" xr:uid="{00000000-0005-0000-0000-0000C46F0000}"/>
    <cellStyle name="Normal 25 19 5 2 2 5" xfId="21880" xr:uid="{00000000-0005-0000-0000-0000C56F0000}"/>
    <cellStyle name="Normal 25 19 5 2 3" xfId="21881" xr:uid="{00000000-0005-0000-0000-0000C66F0000}"/>
    <cellStyle name="Normal 25 19 5 2 4" xfId="21882" xr:uid="{00000000-0005-0000-0000-0000C76F0000}"/>
    <cellStyle name="Normal 25 19 5 2 5" xfId="21883" xr:uid="{00000000-0005-0000-0000-0000C86F0000}"/>
    <cellStyle name="Normal 25 19 5 2 6" xfId="21884" xr:uid="{00000000-0005-0000-0000-0000C96F0000}"/>
    <cellStyle name="Normal 25 19 5 3" xfId="21885" xr:uid="{00000000-0005-0000-0000-0000CA6F0000}"/>
    <cellStyle name="Normal 25 19 5 3 2" xfId="21886" xr:uid="{00000000-0005-0000-0000-0000CB6F0000}"/>
    <cellStyle name="Normal 25 19 5 3 2 2" xfId="21887" xr:uid="{00000000-0005-0000-0000-0000CC6F0000}"/>
    <cellStyle name="Normal 25 19 5 3 2 3" xfId="21888" xr:uid="{00000000-0005-0000-0000-0000CD6F0000}"/>
    <cellStyle name="Normal 25 19 5 3 3" xfId="21889" xr:uid="{00000000-0005-0000-0000-0000CE6F0000}"/>
    <cellStyle name="Normal 25 19 5 3 4" xfId="21890" xr:uid="{00000000-0005-0000-0000-0000CF6F0000}"/>
    <cellStyle name="Normal 25 19 5 3 5" xfId="21891" xr:uid="{00000000-0005-0000-0000-0000D06F0000}"/>
    <cellStyle name="Normal 25 19 5 3 6" xfId="21892" xr:uid="{00000000-0005-0000-0000-0000D16F0000}"/>
    <cellStyle name="Normal 25 19 5 4" xfId="21893" xr:uid="{00000000-0005-0000-0000-0000D26F0000}"/>
    <cellStyle name="Normal 25 19 5 4 2" xfId="21894" xr:uid="{00000000-0005-0000-0000-0000D36F0000}"/>
    <cellStyle name="Normal 25 19 5 4 3" xfId="21895" xr:uid="{00000000-0005-0000-0000-0000D46F0000}"/>
    <cellStyle name="Normal 25 19 5 5" xfId="21896" xr:uid="{00000000-0005-0000-0000-0000D56F0000}"/>
    <cellStyle name="Normal 25 19 5 6" xfId="21897" xr:uid="{00000000-0005-0000-0000-0000D66F0000}"/>
    <cellStyle name="Normal 25 19 5 7" xfId="21898" xr:uid="{00000000-0005-0000-0000-0000D76F0000}"/>
    <cellStyle name="Normal 25 19 5 8" xfId="21899" xr:uid="{00000000-0005-0000-0000-0000D86F0000}"/>
    <cellStyle name="Normal 25 19 6" xfId="21900" xr:uid="{00000000-0005-0000-0000-0000D96F0000}"/>
    <cellStyle name="Normal 25 19 7" xfId="21901" xr:uid="{00000000-0005-0000-0000-0000DA6F0000}"/>
    <cellStyle name="Normal 25 2" xfId="21902" xr:uid="{00000000-0005-0000-0000-0000DB6F0000}"/>
    <cellStyle name="Normal 25 2 10" xfId="21903" xr:uid="{00000000-0005-0000-0000-0000DC6F0000}"/>
    <cellStyle name="Normal 25 2 10 2" xfId="21904" xr:uid="{00000000-0005-0000-0000-0000DD6F0000}"/>
    <cellStyle name="Normal 25 2 10 2 2" xfId="21905" xr:uid="{00000000-0005-0000-0000-0000DE6F0000}"/>
    <cellStyle name="Normal 25 2 10 2 2 2" xfId="21906" xr:uid="{00000000-0005-0000-0000-0000DF6F0000}"/>
    <cellStyle name="Normal 25 2 10 2 3" xfId="21907" xr:uid="{00000000-0005-0000-0000-0000E06F0000}"/>
    <cellStyle name="Normal 25 2 10 2 4" xfId="21908" xr:uid="{00000000-0005-0000-0000-0000E16F0000}"/>
    <cellStyle name="Normal 25 2 10 3" xfId="21909" xr:uid="{00000000-0005-0000-0000-0000E26F0000}"/>
    <cellStyle name="Normal 25 2 10 4" xfId="21910" xr:uid="{00000000-0005-0000-0000-0000E36F0000}"/>
    <cellStyle name="Normal 25 2 10 4 2" xfId="21911" xr:uid="{00000000-0005-0000-0000-0000E46F0000}"/>
    <cellStyle name="Normal 25 2 10 4 2 2" xfId="21912" xr:uid="{00000000-0005-0000-0000-0000E56F0000}"/>
    <cellStyle name="Normal 25 2 10 4 2 2 2" xfId="21913" xr:uid="{00000000-0005-0000-0000-0000E66F0000}"/>
    <cellStyle name="Normal 25 2 10 4 2 2 3" xfId="21914" xr:uid="{00000000-0005-0000-0000-0000E76F0000}"/>
    <cellStyle name="Normal 25 2 10 4 2 2 4" xfId="21915" xr:uid="{00000000-0005-0000-0000-0000E86F0000}"/>
    <cellStyle name="Normal 25 2 10 4 2 2 5" xfId="21916" xr:uid="{00000000-0005-0000-0000-0000E96F0000}"/>
    <cellStyle name="Normal 25 2 10 4 2 3" xfId="21917" xr:uid="{00000000-0005-0000-0000-0000EA6F0000}"/>
    <cellStyle name="Normal 25 2 10 4 2 4" xfId="21918" xr:uid="{00000000-0005-0000-0000-0000EB6F0000}"/>
    <cellStyle name="Normal 25 2 10 4 2 5" xfId="21919" xr:uid="{00000000-0005-0000-0000-0000EC6F0000}"/>
    <cellStyle name="Normal 25 2 10 4 2 6" xfId="21920" xr:uid="{00000000-0005-0000-0000-0000ED6F0000}"/>
    <cellStyle name="Normal 25 2 10 4 3" xfId="21921" xr:uid="{00000000-0005-0000-0000-0000EE6F0000}"/>
    <cellStyle name="Normal 25 2 10 4 3 2" xfId="21922" xr:uid="{00000000-0005-0000-0000-0000EF6F0000}"/>
    <cellStyle name="Normal 25 2 10 4 3 2 2" xfId="21923" xr:uid="{00000000-0005-0000-0000-0000F06F0000}"/>
    <cellStyle name="Normal 25 2 10 4 3 2 3" xfId="21924" xr:uid="{00000000-0005-0000-0000-0000F16F0000}"/>
    <cellStyle name="Normal 25 2 10 4 3 3" xfId="21925" xr:uid="{00000000-0005-0000-0000-0000F26F0000}"/>
    <cellStyle name="Normal 25 2 10 4 3 4" xfId="21926" xr:uid="{00000000-0005-0000-0000-0000F36F0000}"/>
    <cellStyle name="Normal 25 2 10 4 3 5" xfId="21927" xr:uid="{00000000-0005-0000-0000-0000F46F0000}"/>
    <cellStyle name="Normal 25 2 10 4 3 6" xfId="21928" xr:uid="{00000000-0005-0000-0000-0000F56F0000}"/>
    <cellStyle name="Normal 25 2 10 4 4" xfId="21929" xr:uid="{00000000-0005-0000-0000-0000F66F0000}"/>
    <cellStyle name="Normal 25 2 10 4 4 2" xfId="21930" xr:uid="{00000000-0005-0000-0000-0000F76F0000}"/>
    <cellStyle name="Normal 25 2 10 4 4 3" xfId="21931" xr:uid="{00000000-0005-0000-0000-0000F86F0000}"/>
    <cellStyle name="Normal 25 2 10 4 5" xfId="21932" xr:uid="{00000000-0005-0000-0000-0000F96F0000}"/>
    <cellStyle name="Normal 25 2 10 4 6" xfId="21933" xr:uid="{00000000-0005-0000-0000-0000FA6F0000}"/>
    <cellStyle name="Normal 25 2 10 4 7" xfId="21934" xr:uid="{00000000-0005-0000-0000-0000FB6F0000}"/>
    <cellStyle name="Normal 25 2 10 4 8" xfId="21935" xr:uid="{00000000-0005-0000-0000-0000FC6F0000}"/>
    <cellStyle name="Normal 25 2 10 5" xfId="21936" xr:uid="{00000000-0005-0000-0000-0000FD6F0000}"/>
    <cellStyle name="Normal 25 2 10 5 2" xfId="21937" xr:uid="{00000000-0005-0000-0000-0000FE6F0000}"/>
    <cellStyle name="Normal 25 2 10 5 2 2" xfId="21938" xr:uid="{00000000-0005-0000-0000-0000FF6F0000}"/>
    <cellStyle name="Normal 25 2 10 5 2 2 2" xfId="21939" xr:uid="{00000000-0005-0000-0000-000000700000}"/>
    <cellStyle name="Normal 25 2 10 5 2 2 3" xfId="21940" xr:uid="{00000000-0005-0000-0000-000001700000}"/>
    <cellStyle name="Normal 25 2 10 5 2 2 4" xfId="21941" xr:uid="{00000000-0005-0000-0000-000002700000}"/>
    <cellStyle name="Normal 25 2 10 5 2 2 5" xfId="21942" xr:uid="{00000000-0005-0000-0000-000003700000}"/>
    <cellStyle name="Normal 25 2 10 5 2 3" xfId="21943" xr:uid="{00000000-0005-0000-0000-000004700000}"/>
    <cellStyle name="Normal 25 2 10 5 2 4" xfId="21944" xr:uid="{00000000-0005-0000-0000-000005700000}"/>
    <cellStyle name="Normal 25 2 10 5 2 5" xfId="21945" xr:uid="{00000000-0005-0000-0000-000006700000}"/>
    <cellStyle name="Normal 25 2 10 5 2 6" xfId="21946" xr:uid="{00000000-0005-0000-0000-000007700000}"/>
    <cellStyle name="Normal 25 2 10 5 3" xfId="21947" xr:uid="{00000000-0005-0000-0000-000008700000}"/>
    <cellStyle name="Normal 25 2 10 5 3 2" xfId="21948" xr:uid="{00000000-0005-0000-0000-000009700000}"/>
    <cellStyle name="Normal 25 2 10 5 3 2 2" xfId="21949" xr:uid="{00000000-0005-0000-0000-00000A700000}"/>
    <cellStyle name="Normal 25 2 10 5 3 2 3" xfId="21950" xr:uid="{00000000-0005-0000-0000-00000B700000}"/>
    <cellStyle name="Normal 25 2 10 5 3 3" xfId="21951" xr:uid="{00000000-0005-0000-0000-00000C700000}"/>
    <cellStyle name="Normal 25 2 10 5 3 4" xfId="21952" xr:uid="{00000000-0005-0000-0000-00000D700000}"/>
    <cellStyle name="Normal 25 2 10 5 3 5" xfId="21953" xr:uid="{00000000-0005-0000-0000-00000E700000}"/>
    <cellStyle name="Normal 25 2 10 5 3 6" xfId="21954" xr:uid="{00000000-0005-0000-0000-00000F700000}"/>
    <cellStyle name="Normal 25 2 10 5 4" xfId="21955" xr:uid="{00000000-0005-0000-0000-000010700000}"/>
    <cellStyle name="Normal 25 2 10 5 4 2" xfId="21956" xr:uid="{00000000-0005-0000-0000-000011700000}"/>
    <cellStyle name="Normal 25 2 10 5 4 3" xfId="21957" xr:uid="{00000000-0005-0000-0000-000012700000}"/>
    <cellStyle name="Normal 25 2 10 5 5" xfId="21958" xr:uid="{00000000-0005-0000-0000-000013700000}"/>
    <cellStyle name="Normal 25 2 10 5 6" xfId="21959" xr:uid="{00000000-0005-0000-0000-000014700000}"/>
    <cellStyle name="Normal 25 2 10 5 7" xfId="21960" xr:uid="{00000000-0005-0000-0000-000015700000}"/>
    <cellStyle name="Normal 25 2 10 5 8" xfId="21961" xr:uid="{00000000-0005-0000-0000-000016700000}"/>
    <cellStyle name="Normal 25 2 10 6" xfId="21962" xr:uid="{00000000-0005-0000-0000-000017700000}"/>
    <cellStyle name="Normal 25 2 10 7" xfId="21963" xr:uid="{00000000-0005-0000-0000-000018700000}"/>
    <cellStyle name="Normal 25 2 11" xfId="21964" xr:uid="{00000000-0005-0000-0000-000019700000}"/>
    <cellStyle name="Normal 25 2 11 2" xfId="21965" xr:uid="{00000000-0005-0000-0000-00001A700000}"/>
    <cellStyle name="Normal 25 2 11 2 2" xfId="21966" xr:uid="{00000000-0005-0000-0000-00001B700000}"/>
    <cellStyle name="Normal 25 2 11 2 2 2" xfId="21967" xr:uid="{00000000-0005-0000-0000-00001C700000}"/>
    <cellStyle name="Normal 25 2 11 2 3" xfId="21968" xr:uid="{00000000-0005-0000-0000-00001D700000}"/>
    <cellStyle name="Normal 25 2 11 2 4" xfId="21969" xr:uid="{00000000-0005-0000-0000-00001E700000}"/>
    <cellStyle name="Normal 25 2 11 3" xfId="21970" xr:uid="{00000000-0005-0000-0000-00001F700000}"/>
    <cellStyle name="Normal 25 2 11 4" xfId="21971" xr:uid="{00000000-0005-0000-0000-000020700000}"/>
    <cellStyle name="Normal 25 2 11 4 2" xfId="21972" xr:uid="{00000000-0005-0000-0000-000021700000}"/>
    <cellStyle name="Normal 25 2 11 4 2 2" xfId="21973" xr:uid="{00000000-0005-0000-0000-000022700000}"/>
    <cellStyle name="Normal 25 2 11 4 2 2 2" xfId="21974" xr:uid="{00000000-0005-0000-0000-000023700000}"/>
    <cellStyle name="Normal 25 2 11 4 2 2 3" xfId="21975" xr:uid="{00000000-0005-0000-0000-000024700000}"/>
    <cellStyle name="Normal 25 2 11 4 2 2 4" xfId="21976" xr:uid="{00000000-0005-0000-0000-000025700000}"/>
    <cellStyle name="Normal 25 2 11 4 2 2 5" xfId="21977" xr:uid="{00000000-0005-0000-0000-000026700000}"/>
    <cellStyle name="Normal 25 2 11 4 2 3" xfId="21978" xr:uid="{00000000-0005-0000-0000-000027700000}"/>
    <cellStyle name="Normal 25 2 11 4 2 4" xfId="21979" xr:uid="{00000000-0005-0000-0000-000028700000}"/>
    <cellStyle name="Normal 25 2 11 4 2 5" xfId="21980" xr:uid="{00000000-0005-0000-0000-000029700000}"/>
    <cellStyle name="Normal 25 2 11 4 2 6" xfId="21981" xr:uid="{00000000-0005-0000-0000-00002A700000}"/>
    <cellStyle name="Normal 25 2 11 4 3" xfId="21982" xr:uid="{00000000-0005-0000-0000-00002B700000}"/>
    <cellStyle name="Normal 25 2 11 4 3 2" xfId="21983" xr:uid="{00000000-0005-0000-0000-00002C700000}"/>
    <cellStyle name="Normal 25 2 11 4 3 2 2" xfId="21984" xr:uid="{00000000-0005-0000-0000-00002D700000}"/>
    <cellStyle name="Normal 25 2 11 4 3 2 3" xfId="21985" xr:uid="{00000000-0005-0000-0000-00002E700000}"/>
    <cellStyle name="Normal 25 2 11 4 3 3" xfId="21986" xr:uid="{00000000-0005-0000-0000-00002F700000}"/>
    <cellStyle name="Normal 25 2 11 4 3 4" xfId="21987" xr:uid="{00000000-0005-0000-0000-000030700000}"/>
    <cellStyle name="Normal 25 2 11 4 3 5" xfId="21988" xr:uid="{00000000-0005-0000-0000-000031700000}"/>
    <cellStyle name="Normal 25 2 11 4 3 6" xfId="21989" xr:uid="{00000000-0005-0000-0000-000032700000}"/>
    <cellStyle name="Normal 25 2 11 4 4" xfId="21990" xr:uid="{00000000-0005-0000-0000-000033700000}"/>
    <cellStyle name="Normal 25 2 11 4 4 2" xfId="21991" xr:uid="{00000000-0005-0000-0000-000034700000}"/>
    <cellStyle name="Normal 25 2 11 4 4 3" xfId="21992" xr:uid="{00000000-0005-0000-0000-000035700000}"/>
    <cellStyle name="Normal 25 2 11 4 5" xfId="21993" xr:uid="{00000000-0005-0000-0000-000036700000}"/>
    <cellStyle name="Normal 25 2 11 4 6" xfId="21994" xr:uid="{00000000-0005-0000-0000-000037700000}"/>
    <cellStyle name="Normal 25 2 11 4 7" xfId="21995" xr:uid="{00000000-0005-0000-0000-000038700000}"/>
    <cellStyle name="Normal 25 2 11 4 8" xfId="21996" xr:uid="{00000000-0005-0000-0000-000039700000}"/>
    <cellStyle name="Normal 25 2 11 5" xfId="21997" xr:uid="{00000000-0005-0000-0000-00003A700000}"/>
    <cellStyle name="Normal 25 2 11 5 2" xfId="21998" xr:uid="{00000000-0005-0000-0000-00003B700000}"/>
    <cellStyle name="Normal 25 2 11 5 2 2" xfId="21999" xr:uid="{00000000-0005-0000-0000-00003C700000}"/>
    <cellStyle name="Normal 25 2 11 5 2 2 2" xfId="22000" xr:uid="{00000000-0005-0000-0000-00003D700000}"/>
    <cellStyle name="Normal 25 2 11 5 2 2 3" xfId="22001" xr:uid="{00000000-0005-0000-0000-00003E700000}"/>
    <cellStyle name="Normal 25 2 11 5 2 2 4" xfId="22002" xr:uid="{00000000-0005-0000-0000-00003F700000}"/>
    <cellStyle name="Normal 25 2 11 5 2 2 5" xfId="22003" xr:uid="{00000000-0005-0000-0000-000040700000}"/>
    <cellStyle name="Normal 25 2 11 5 2 3" xfId="22004" xr:uid="{00000000-0005-0000-0000-000041700000}"/>
    <cellStyle name="Normal 25 2 11 5 2 4" xfId="22005" xr:uid="{00000000-0005-0000-0000-000042700000}"/>
    <cellStyle name="Normal 25 2 11 5 2 5" xfId="22006" xr:uid="{00000000-0005-0000-0000-000043700000}"/>
    <cellStyle name="Normal 25 2 11 5 2 6" xfId="22007" xr:uid="{00000000-0005-0000-0000-000044700000}"/>
    <cellStyle name="Normal 25 2 11 5 3" xfId="22008" xr:uid="{00000000-0005-0000-0000-000045700000}"/>
    <cellStyle name="Normal 25 2 11 5 3 2" xfId="22009" xr:uid="{00000000-0005-0000-0000-000046700000}"/>
    <cellStyle name="Normal 25 2 11 5 3 2 2" xfId="22010" xr:uid="{00000000-0005-0000-0000-000047700000}"/>
    <cellStyle name="Normal 25 2 11 5 3 2 3" xfId="22011" xr:uid="{00000000-0005-0000-0000-000048700000}"/>
    <cellStyle name="Normal 25 2 11 5 3 3" xfId="22012" xr:uid="{00000000-0005-0000-0000-000049700000}"/>
    <cellStyle name="Normal 25 2 11 5 3 4" xfId="22013" xr:uid="{00000000-0005-0000-0000-00004A700000}"/>
    <cellStyle name="Normal 25 2 11 5 3 5" xfId="22014" xr:uid="{00000000-0005-0000-0000-00004B700000}"/>
    <cellStyle name="Normal 25 2 11 5 3 6" xfId="22015" xr:uid="{00000000-0005-0000-0000-00004C700000}"/>
    <cellStyle name="Normal 25 2 11 5 4" xfId="22016" xr:uid="{00000000-0005-0000-0000-00004D700000}"/>
    <cellStyle name="Normal 25 2 11 5 4 2" xfId="22017" xr:uid="{00000000-0005-0000-0000-00004E700000}"/>
    <cellStyle name="Normal 25 2 11 5 4 3" xfId="22018" xr:uid="{00000000-0005-0000-0000-00004F700000}"/>
    <cellStyle name="Normal 25 2 11 5 5" xfId="22019" xr:uid="{00000000-0005-0000-0000-000050700000}"/>
    <cellStyle name="Normal 25 2 11 5 6" xfId="22020" xr:uid="{00000000-0005-0000-0000-000051700000}"/>
    <cellStyle name="Normal 25 2 11 5 7" xfId="22021" xr:uid="{00000000-0005-0000-0000-000052700000}"/>
    <cellStyle name="Normal 25 2 11 5 8" xfId="22022" xr:uid="{00000000-0005-0000-0000-000053700000}"/>
    <cellStyle name="Normal 25 2 11 6" xfId="22023" xr:uid="{00000000-0005-0000-0000-000054700000}"/>
    <cellStyle name="Normal 25 2 11 7" xfId="22024" xr:uid="{00000000-0005-0000-0000-000055700000}"/>
    <cellStyle name="Normal 25 2 12" xfId="22025" xr:uid="{00000000-0005-0000-0000-000056700000}"/>
    <cellStyle name="Normal 25 2 12 2" xfId="22026" xr:uid="{00000000-0005-0000-0000-000057700000}"/>
    <cellStyle name="Normal 25 2 12 2 2" xfId="22027" xr:uid="{00000000-0005-0000-0000-000058700000}"/>
    <cellStyle name="Normal 25 2 12 2 2 2" xfId="22028" xr:uid="{00000000-0005-0000-0000-000059700000}"/>
    <cellStyle name="Normal 25 2 12 2 3" xfId="22029" xr:uid="{00000000-0005-0000-0000-00005A700000}"/>
    <cellStyle name="Normal 25 2 12 2 4" xfId="22030" xr:uid="{00000000-0005-0000-0000-00005B700000}"/>
    <cellStyle name="Normal 25 2 12 3" xfId="22031" xr:uid="{00000000-0005-0000-0000-00005C700000}"/>
    <cellStyle name="Normal 25 2 12 4" xfId="22032" xr:uid="{00000000-0005-0000-0000-00005D700000}"/>
    <cellStyle name="Normal 25 2 12 4 2" xfId="22033" xr:uid="{00000000-0005-0000-0000-00005E700000}"/>
    <cellStyle name="Normal 25 2 12 4 2 2" xfId="22034" xr:uid="{00000000-0005-0000-0000-00005F700000}"/>
    <cellStyle name="Normal 25 2 12 4 2 2 2" xfId="22035" xr:uid="{00000000-0005-0000-0000-000060700000}"/>
    <cellStyle name="Normal 25 2 12 4 2 2 3" xfId="22036" xr:uid="{00000000-0005-0000-0000-000061700000}"/>
    <cellStyle name="Normal 25 2 12 4 2 2 4" xfId="22037" xr:uid="{00000000-0005-0000-0000-000062700000}"/>
    <cellStyle name="Normal 25 2 12 4 2 2 5" xfId="22038" xr:uid="{00000000-0005-0000-0000-000063700000}"/>
    <cellStyle name="Normal 25 2 12 4 2 3" xfId="22039" xr:uid="{00000000-0005-0000-0000-000064700000}"/>
    <cellStyle name="Normal 25 2 12 4 2 4" xfId="22040" xr:uid="{00000000-0005-0000-0000-000065700000}"/>
    <cellStyle name="Normal 25 2 12 4 2 5" xfId="22041" xr:uid="{00000000-0005-0000-0000-000066700000}"/>
    <cellStyle name="Normal 25 2 12 4 2 6" xfId="22042" xr:uid="{00000000-0005-0000-0000-000067700000}"/>
    <cellStyle name="Normal 25 2 12 4 3" xfId="22043" xr:uid="{00000000-0005-0000-0000-000068700000}"/>
    <cellStyle name="Normal 25 2 12 4 3 2" xfId="22044" xr:uid="{00000000-0005-0000-0000-000069700000}"/>
    <cellStyle name="Normal 25 2 12 4 3 2 2" xfId="22045" xr:uid="{00000000-0005-0000-0000-00006A700000}"/>
    <cellStyle name="Normal 25 2 12 4 3 2 3" xfId="22046" xr:uid="{00000000-0005-0000-0000-00006B700000}"/>
    <cellStyle name="Normal 25 2 12 4 3 3" xfId="22047" xr:uid="{00000000-0005-0000-0000-00006C700000}"/>
    <cellStyle name="Normal 25 2 12 4 3 4" xfId="22048" xr:uid="{00000000-0005-0000-0000-00006D700000}"/>
    <cellStyle name="Normal 25 2 12 4 3 5" xfId="22049" xr:uid="{00000000-0005-0000-0000-00006E700000}"/>
    <cellStyle name="Normal 25 2 12 4 3 6" xfId="22050" xr:uid="{00000000-0005-0000-0000-00006F700000}"/>
    <cellStyle name="Normal 25 2 12 4 4" xfId="22051" xr:uid="{00000000-0005-0000-0000-000070700000}"/>
    <cellStyle name="Normal 25 2 12 4 4 2" xfId="22052" xr:uid="{00000000-0005-0000-0000-000071700000}"/>
    <cellStyle name="Normal 25 2 12 4 4 3" xfId="22053" xr:uid="{00000000-0005-0000-0000-000072700000}"/>
    <cellStyle name="Normal 25 2 12 4 5" xfId="22054" xr:uid="{00000000-0005-0000-0000-000073700000}"/>
    <cellStyle name="Normal 25 2 12 4 6" xfId="22055" xr:uid="{00000000-0005-0000-0000-000074700000}"/>
    <cellStyle name="Normal 25 2 12 4 7" xfId="22056" xr:uid="{00000000-0005-0000-0000-000075700000}"/>
    <cellStyle name="Normal 25 2 12 4 8" xfId="22057" xr:uid="{00000000-0005-0000-0000-000076700000}"/>
    <cellStyle name="Normal 25 2 12 5" xfId="22058" xr:uid="{00000000-0005-0000-0000-000077700000}"/>
    <cellStyle name="Normal 25 2 12 5 2" xfId="22059" xr:uid="{00000000-0005-0000-0000-000078700000}"/>
    <cellStyle name="Normal 25 2 12 5 2 2" xfId="22060" xr:uid="{00000000-0005-0000-0000-000079700000}"/>
    <cellStyle name="Normal 25 2 12 5 2 2 2" xfId="22061" xr:uid="{00000000-0005-0000-0000-00007A700000}"/>
    <cellStyle name="Normal 25 2 12 5 2 2 3" xfId="22062" xr:uid="{00000000-0005-0000-0000-00007B700000}"/>
    <cellStyle name="Normal 25 2 12 5 2 2 4" xfId="22063" xr:uid="{00000000-0005-0000-0000-00007C700000}"/>
    <cellStyle name="Normal 25 2 12 5 2 2 5" xfId="22064" xr:uid="{00000000-0005-0000-0000-00007D700000}"/>
    <cellStyle name="Normal 25 2 12 5 2 3" xfId="22065" xr:uid="{00000000-0005-0000-0000-00007E700000}"/>
    <cellStyle name="Normal 25 2 12 5 2 4" xfId="22066" xr:uid="{00000000-0005-0000-0000-00007F700000}"/>
    <cellStyle name="Normal 25 2 12 5 2 5" xfId="22067" xr:uid="{00000000-0005-0000-0000-000080700000}"/>
    <cellStyle name="Normal 25 2 12 5 2 6" xfId="22068" xr:uid="{00000000-0005-0000-0000-000081700000}"/>
    <cellStyle name="Normal 25 2 12 5 3" xfId="22069" xr:uid="{00000000-0005-0000-0000-000082700000}"/>
    <cellStyle name="Normal 25 2 12 5 3 2" xfId="22070" xr:uid="{00000000-0005-0000-0000-000083700000}"/>
    <cellStyle name="Normal 25 2 12 5 3 2 2" xfId="22071" xr:uid="{00000000-0005-0000-0000-000084700000}"/>
    <cellStyle name="Normal 25 2 12 5 3 2 3" xfId="22072" xr:uid="{00000000-0005-0000-0000-000085700000}"/>
    <cellStyle name="Normal 25 2 12 5 3 3" xfId="22073" xr:uid="{00000000-0005-0000-0000-000086700000}"/>
    <cellStyle name="Normal 25 2 12 5 3 4" xfId="22074" xr:uid="{00000000-0005-0000-0000-000087700000}"/>
    <cellStyle name="Normal 25 2 12 5 3 5" xfId="22075" xr:uid="{00000000-0005-0000-0000-000088700000}"/>
    <cellStyle name="Normal 25 2 12 5 3 6" xfId="22076" xr:uid="{00000000-0005-0000-0000-000089700000}"/>
    <cellStyle name="Normal 25 2 12 5 4" xfId="22077" xr:uid="{00000000-0005-0000-0000-00008A700000}"/>
    <cellStyle name="Normal 25 2 12 5 4 2" xfId="22078" xr:uid="{00000000-0005-0000-0000-00008B700000}"/>
    <cellStyle name="Normal 25 2 12 5 4 3" xfId="22079" xr:uid="{00000000-0005-0000-0000-00008C700000}"/>
    <cellStyle name="Normal 25 2 12 5 5" xfId="22080" xr:uid="{00000000-0005-0000-0000-00008D700000}"/>
    <cellStyle name="Normal 25 2 12 5 6" xfId="22081" xr:uid="{00000000-0005-0000-0000-00008E700000}"/>
    <cellStyle name="Normal 25 2 12 5 7" xfId="22082" xr:uid="{00000000-0005-0000-0000-00008F700000}"/>
    <cellStyle name="Normal 25 2 12 5 8" xfId="22083" xr:uid="{00000000-0005-0000-0000-000090700000}"/>
    <cellStyle name="Normal 25 2 12 6" xfId="22084" xr:uid="{00000000-0005-0000-0000-000091700000}"/>
    <cellStyle name="Normal 25 2 12 7" xfId="22085" xr:uid="{00000000-0005-0000-0000-000092700000}"/>
    <cellStyle name="Normal 25 2 13" xfId="22086" xr:uid="{00000000-0005-0000-0000-000093700000}"/>
    <cellStyle name="Normal 25 2 13 2" xfId="22087" xr:uid="{00000000-0005-0000-0000-000094700000}"/>
    <cellStyle name="Normal 25 2 13 2 2" xfId="22088" xr:uid="{00000000-0005-0000-0000-000095700000}"/>
    <cellStyle name="Normal 25 2 13 2 2 2" xfId="22089" xr:uid="{00000000-0005-0000-0000-000096700000}"/>
    <cellStyle name="Normal 25 2 13 2 3" xfId="22090" xr:uid="{00000000-0005-0000-0000-000097700000}"/>
    <cellStyle name="Normal 25 2 13 2 4" xfId="22091" xr:uid="{00000000-0005-0000-0000-000098700000}"/>
    <cellStyle name="Normal 25 2 13 3" xfId="22092" xr:uid="{00000000-0005-0000-0000-000099700000}"/>
    <cellStyle name="Normal 25 2 13 4" xfId="22093" xr:uid="{00000000-0005-0000-0000-00009A700000}"/>
    <cellStyle name="Normal 25 2 13 4 2" xfId="22094" xr:uid="{00000000-0005-0000-0000-00009B700000}"/>
    <cellStyle name="Normal 25 2 13 4 2 2" xfId="22095" xr:uid="{00000000-0005-0000-0000-00009C700000}"/>
    <cellStyle name="Normal 25 2 13 4 2 2 2" xfId="22096" xr:uid="{00000000-0005-0000-0000-00009D700000}"/>
    <cellStyle name="Normal 25 2 13 4 2 2 3" xfId="22097" xr:uid="{00000000-0005-0000-0000-00009E700000}"/>
    <cellStyle name="Normal 25 2 13 4 2 2 4" xfId="22098" xr:uid="{00000000-0005-0000-0000-00009F700000}"/>
    <cellStyle name="Normal 25 2 13 4 2 2 5" xfId="22099" xr:uid="{00000000-0005-0000-0000-0000A0700000}"/>
    <cellStyle name="Normal 25 2 13 4 2 3" xfId="22100" xr:uid="{00000000-0005-0000-0000-0000A1700000}"/>
    <cellStyle name="Normal 25 2 13 4 2 4" xfId="22101" xr:uid="{00000000-0005-0000-0000-0000A2700000}"/>
    <cellStyle name="Normal 25 2 13 4 2 5" xfId="22102" xr:uid="{00000000-0005-0000-0000-0000A3700000}"/>
    <cellStyle name="Normal 25 2 13 4 2 6" xfId="22103" xr:uid="{00000000-0005-0000-0000-0000A4700000}"/>
    <cellStyle name="Normal 25 2 13 4 3" xfId="22104" xr:uid="{00000000-0005-0000-0000-0000A5700000}"/>
    <cellStyle name="Normal 25 2 13 4 3 2" xfId="22105" xr:uid="{00000000-0005-0000-0000-0000A6700000}"/>
    <cellStyle name="Normal 25 2 13 4 3 2 2" xfId="22106" xr:uid="{00000000-0005-0000-0000-0000A7700000}"/>
    <cellStyle name="Normal 25 2 13 4 3 2 3" xfId="22107" xr:uid="{00000000-0005-0000-0000-0000A8700000}"/>
    <cellStyle name="Normal 25 2 13 4 3 3" xfId="22108" xr:uid="{00000000-0005-0000-0000-0000A9700000}"/>
    <cellStyle name="Normal 25 2 13 4 3 4" xfId="22109" xr:uid="{00000000-0005-0000-0000-0000AA700000}"/>
    <cellStyle name="Normal 25 2 13 4 3 5" xfId="22110" xr:uid="{00000000-0005-0000-0000-0000AB700000}"/>
    <cellStyle name="Normal 25 2 13 4 3 6" xfId="22111" xr:uid="{00000000-0005-0000-0000-0000AC700000}"/>
    <cellStyle name="Normal 25 2 13 4 4" xfId="22112" xr:uid="{00000000-0005-0000-0000-0000AD700000}"/>
    <cellStyle name="Normal 25 2 13 4 4 2" xfId="22113" xr:uid="{00000000-0005-0000-0000-0000AE700000}"/>
    <cellStyle name="Normal 25 2 13 4 4 3" xfId="22114" xr:uid="{00000000-0005-0000-0000-0000AF700000}"/>
    <cellStyle name="Normal 25 2 13 4 5" xfId="22115" xr:uid="{00000000-0005-0000-0000-0000B0700000}"/>
    <cellStyle name="Normal 25 2 13 4 6" xfId="22116" xr:uid="{00000000-0005-0000-0000-0000B1700000}"/>
    <cellStyle name="Normal 25 2 13 4 7" xfId="22117" xr:uid="{00000000-0005-0000-0000-0000B2700000}"/>
    <cellStyle name="Normal 25 2 13 4 8" xfId="22118" xr:uid="{00000000-0005-0000-0000-0000B3700000}"/>
    <cellStyle name="Normal 25 2 13 5" xfId="22119" xr:uid="{00000000-0005-0000-0000-0000B4700000}"/>
    <cellStyle name="Normal 25 2 13 5 2" xfId="22120" xr:uid="{00000000-0005-0000-0000-0000B5700000}"/>
    <cellStyle name="Normal 25 2 13 5 2 2" xfId="22121" xr:uid="{00000000-0005-0000-0000-0000B6700000}"/>
    <cellStyle name="Normal 25 2 13 5 2 2 2" xfId="22122" xr:uid="{00000000-0005-0000-0000-0000B7700000}"/>
    <cellStyle name="Normal 25 2 13 5 2 2 3" xfId="22123" xr:uid="{00000000-0005-0000-0000-0000B8700000}"/>
    <cellStyle name="Normal 25 2 13 5 2 2 4" xfId="22124" xr:uid="{00000000-0005-0000-0000-0000B9700000}"/>
    <cellStyle name="Normal 25 2 13 5 2 2 5" xfId="22125" xr:uid="{00000000-0005-0000-0000-0000BA700000}"/>
    <cellStyle name="Normal 25 2 13 5 2 3" xfId="22126" xr:uid="{00000000-0005-0000-0000-0000BB700000}"/>
    <cellStyle name="Normal 25 2 13 5 2 4" xfId="22127" xr:uid="{00000000-0005-0000-0000-0000BC700000}"/>
    <cellStyle name="Normal 25 2 13 5 2 5" xfId="22128" xr:uid="{00000000-0005-0000-0000-0000BD700000}"/>
    <cellStyle name="Normal 25 2 13 5 2 6" xfId="22129" xr:uid="{00000000-0005-0000-0000-0000BE700000}"/>
    <cellStyle name="Normal 25 2 13 5 3" xfId="22130" xr:uid="{00000000-0005-0000-0000-0000BF700000}"/>
    <cellStyle name="Normal 25 2 13 5 3 2" xfId="22131" xr:uid="{00000000-0005-0000-0000-0000C0700000}"/>
    <cellStyle name="Normal 25 2 13 5 3 2 2" xfId="22132" xr:uid="{00000000-0005-0000-0000-0000C1700000}"/>
    <cellStyle name="Normal 25 2 13 5 3 2 3" xfId="22133" xr:uid="{00000000-0005-0000-0000-0000C2700000}"/>
    <cellStyle name="Normal 25 2 13 5 3 3" xfId="22134" xr:uid="{00000000-0005-0000-0000-0000C3700000}"/>
    <cellStyle name="Normal 25 2 13 5 3 4" xfId="22135" xr:uid="{00000000-0005-0000-0000-0000C4700000}"/>
    <cellStyle name="Normal 25 2 13 5 3 5" xfId="22136" xr:uid="{00000000-0005-0000-0000-0000C5700000}"/>
    <cellStyle name="Normal 25 2 13 5 3 6" xfId="22137" xr:uid="{00000000-0005-0000-0000-0000C6700000}"/>
    <cellStyle name="Normal 25 2 13 5 4" xfId="22138" xr:uid="{00000000-0005-0000-0000-0000C7700000}"/>
    <cellStyle name="Normal 25 2 13 5 4 2" xfId="22139" xr:uid="{00000000-0005-0000-0000-0000C8700000}"/>
    <cellStyle name="Normal 25 2 13 5 4 3" xfId="22140" xr:uid="{00000000-0005-0000-0000-0000C9700000}"/>
    <cellStyle name="Normal 25 2 13 5 5" xfId="22141" xr:uid="{00000000-0005-0000-0000-0000CA700000}"/>
    <cellStyle name="Normal 25 2 13 5 6" xfId="22142" xr:uid="{00000000-0005-0000-0000-0000CB700000}"/>
    <cellStyle name="Normal 25 2 13 5 7" xfId="22143" xr:uid="{00000000-0005-0000-0000-0000CC700000}"/>
    <cellStyle name="Normal 25 2 13 5 8" xfId="22144" xr:uid="{00000000-0005-0000-0000-0000CD700000}"/>
    <cellStyle name="Normal 25 2 13 6" xfId="22145" xr:uid="{00000000-0005-0000-0000-0000CE700000}"/>
    <cellStyle name="Normal 25 2 13 7" xfId="22146" xr:uid="{00000000-0005-0000-0000-0000CF700000}"/>
    <cellStyle name="Normal 25 2 14" xfId="22147" xr:uid="{00000000-0005-0000-0000-0000D0700000}"/>
    <cellStyle name="Normal 25 2 14 2" xfId="22148" xr:uid="{00000000-0005-0000-0000-0000D1700000}"/>
    <cellStyle name="Normal 25 2 14 2 2" xfId="22149" xr:uid="{00000000-0005-0000-0000-0000D2700000}"/>
    <cellStyle name="Normal 25 2 14 2 2 2" xfId="22150" xr:uid="{00000000-0005-0000-0000-0000D3700000}"/>
    <cellStyle name="Normal 25 2 14 2 3" xfId="22151" xr:uid="{00000000-0005-0000-0000-0000D4700000}"/>
    <cellStyle name="Normal 25 2 14 2 4" xfId="22152" xr:uid="{00000000-0005-0000-0000-0000D5700000}"/>
    <cellStyle name="Normal 25 2 14 3" xfId="22153" xr:uid="{00000000-0005-0000-0000-0000D6700000}"/>
    <cellStyle name="Normal 25 2 14 4" xfId="22154" xr:uid="{00000000-0005-0000-0000-0000D7700000}"/>
    <cellStyle name="Normal 25 2 14 4 2" xfId="22155" xr:uid="{00000000-0005-0000-0000-0000D8700000}"/>
    <cellStyle name="Normal 25 2 14 4 2 2" xfId="22156" xr:uid="{00000000-0005-0000-0000-0000D9700000}"/>
    <cellStyle name="Normal 25 2 14 4 2 2 2" xfId="22157" xr:uid="{00000000-0005-0000-0000-0000DA700000}"/>
    <cellStyle name="Normal 25 2 14 4 2 2 3" xfId="22158" xr:uid="{00000000-0005-0000-0000-0000DB700000}"/>
    <cellStyle name="Normal 25 2 14 4 2 2 4" xfId="22159" xr:uid="{00000000-0005-0000-0000-0000DC700000}"/>
    <cellStyle name="Normal 25 2 14 4 2 2 5" xfId="22160" xr:uid="{00000000-0005-0000-0000-0000DD700000}"/>
    <cellStyle name="Normal 25 2 14 4 2 3" xfId="22161" xr:uid="{00000000-0005-0000-0000-0000DE700000}"/>
    <cellStyle name="Normal 25 2 14 4 2 4" xfId="22162" xr:uid="{00000000-0005-0000-0000-0000DF700000}"/>
    <cellStyle name="Normal 25 2 14 4 2 5" xfId="22163" xr:uid="{00000000-0005-0000-0000-0000E0700000}"/>
    <cellStyle name="Normal 25 2 14 4 2 6" xfId="22164" xr:uid="{00000000-0005-0000-0000-0000E1700000}"/>
    <cellStyle name="Normal 25 2 14 4 3" xfId="22165" xr:uid="{00000000-0005-0000-0000-0000E2700000}"/>
    <cellStyle name="Normal 25 2 14 4 3 2" xfId="22166" xr:uid="{00000000-0005-0000-0000-0000E3700000}"/>
    <cellStyle name="Normal 25 2 14 4 3 2 2" xfId="22167" xr:uid="{00000000-0005-0000-0000-0000E4700000}"/>
    <cellStyle name="Normal 25 2 14 4 3 2 3" xfId="22168" xr:uid="{00000000-0005-0000-0000-0000E5700000}"/>
    <cellStyle name="Normal 25 2 14 4 3 3" xfId="22169" xr:uid="{00000000-0005-0000-0000-0000E6700000}"/>
    <cellStyle name="Normal 25 2 14 4 3 4" xfId="22170" xr:uid="{00000000-0005-0000-0000-0000E7700000}"/>
    <cellStyle name="Normal 25 2 14 4 3 5" xfId="22171" xr:uid="{00000000-0005-0000-0000-0000E8700000}"/>
    <cellStyle name="Normal 25 2 14 4 3 6" xfId="22172" xr:uid="{00000000-0005-0000-0000-0000E9700000}"/>
    <cellStyle name="Normal 25 2 14 4 4" xfId="22173" xr:uid="{00000000-0005-0000-0000-0000EA700000}"/>
    <cellStyle name="Normal 25 2 14 4 4 2" xfId="22174" xr:uid="{00000000-0005-0000-0000-0000EB700000}"/>
    <cellStyle name="Normal 25 2 14 4 4 3" xfId="22175" xr:uid="{00000000-0005-0000-0000-0000EC700000}"/>
    <cellStyle name="Normal 25 2 14 4 5" xfId="22176" xr:uid="{00000000-0005-0000-0000-0000ED700000}"/>
    <cellStyle name="Normal 25 2 14 4 6" xfId="22177" xr:uid="{00000000-0005-0000-0000-0000EE700000}"/>
    <cellStyle name="Normal 25 2 14 4 7" xfId="22178" xr:uid="{00000000-0005-0000-0000-0000EF700000}"/>
    <cellStyle name="Normal 25 2 14 4 8" xfId="22179" xr:uid="{00000000-0005-0000-0000-0000F0700000}"/>
    <cellStyle name="Normal 25 2 14 5" xfId="22180" xr:uid="{00000000-0005-0000-0000-0000F1700000}"/>
    <cellStyle name="Normal 25 2 14 5 2" xfId="22181" xr:uid="{00000000-0005-0000-0000-0000F2700000}"/>
    <cellStyle name="Normal 25 2 14 5 2 2" xfId="22182" xr:uid="{00000000-0005-0000-0000-0000F3700000}"/>
    <cellStyle name="Normal 25 2 14 5 2 2 2" xfId="22183" xr:uid="{00000000-0005-0000-0000-0000F4700000}"/>
    <cellStyle name="Normal 25 2 14 5 2 2 3" xfId="22184" xr:uid="{00000000-0005-0000-0000-0000F5700000}"/>
    <cellStyle name="Normal 25 2 14 5 2 2 4" xfId="22185" xr:uid="{00000000-0005-0000-0000-0000F6700000}"/>
    <cellStyle name="Normal 25 2 14 5 2 2 5" xfId="22186" xr:uid="{00000000-0005-0000-0000-0000F7700000}"/>
    <cellStyle name="Normal 25 2 14 5 2 3" xfId="22187" xr:uid="{00000000-0005-0000-0000-0000F8700000}"/>
    <cellStyle name="Normal 25 2 14 5 2 4" xfId="22188" xr:uid="{00000000-0005-0000-0000-0000F9700000}"/>
    <cellStyle name="Normal 25 2 14 5 2 5" xfId="22189" xr:uid="{00000000-0005-0000-0000-0000FA700000}"/>
    <cellStyle name="Normal 25 2 14 5 2 6" xfId="22190" xr:uid="{00000000-0005-0000-0000-0000FB700000}"/>
    <cellStyle name="Normal 25 2 14 5 3" xfId="22191" xr:uid="{00000000-0005-0000-0000-0000FC700000}"/>
    <cellStyle name="Normal 25 2 14 5 3 2" xfId="22192" xr:uid="{00000000-0005-0000-0000-0000FD700000}"/>
    <cellStyle name="Normal 25 2 14 5 3 2 2" xfId="22193" xr:uid="{00000000-0005-0000-0000-0000FE700000}"/>
    <cellStyle name="Normal 25 2 14 5 3 2 3" xfId="22194" xr:uid="{00000000-0005-0000-0000-0000FF700000}"/>
    <cellStyle name="Normal 25 2 14 5 3 3" xfId="22195" xr:uid="{00000000-0005-0000-0000-000000710000}"/>
    <cellStyle name="Normal 25 2 14 5 3 4" xfId="22196" xr:uid="{00000000-0005-0000-0000-000001710000}"/>
    <cellStyle name="Normal 25 2 14 5 3 5" xfId="22197" xr:uid="{00000000-0005-0000-0000-000002710000}"/>
    <cellStyle name="Normal 25 2 14 5 3 6" xfId="22198" xr:uid="{00000000-0005-0000-0000-000003710000}"/>
    <cellStyle name="Normal 25 2 14 5 4" xfId="22199" xr:uid="{00000000-0005-0000-0000-000004710000}"/>
    <cellStyle name="Normal 25 2 14 5 4 2" xfId="22200" xr:uid="{00000000-0005-0000-0000-000005710000}"/>
    <cellStyle name="Normal 25 2 14 5 4 3" xfId="22201" xr:uid="{00000000-0005-0000-0000-000006710000}"/>
    <cellStyle name="Normal 25 2 14 5 5" xfId="22202" xr:uid="{00000000-0005-0000-0000-000007710000}"/>
    <cellStyle name="Normal 25 2 14 5 6" xfId="22203" xr:uid="{00000000-0005-0000-0000-000008710000}"/>
    <cellStyle name="Normal 25 2 14 5 7" xfId="22204" xr:uid="{00000000-0005-0000-0000-000009710000}"/>
    <cellStyle name="Normal 25 2 14 5 8" xfId="22205" xr:uid="{00000000-0005-0000-0000-00000A710000}"/>
    <cellStyle name="Normal 25 2 14 6" xfId="22206" xr:uid="{00000000-0005-0000-0000-00000B710000}"/>
    <cellStyle name="Normal 25 2 14 7" xfId="22207" xr:uid="{00000000-0005-0000-0000-00000C710000}"/>
    <cellStyle name="Normal 25 2 15" xfId="22208" xr:uid="{00000000-0005-0000-0000-00000D710000}"/>
    <cellStyle name="Normal 25 2 15 2" xfId="22209" xr:uid="{00000000-0005-0000-0000-00000E710000}"/>
    <cellStyle name="Normal 25 2 15 2 2" xfId="22210" xr:uid="{00000000-0005-0000-0000-00000F710000}"/>
    <cellStyle name="Normal 25 2 15 2 2 2" xfId="22211" xr:uid="{00000000-0005-0000-0000-000010710000}"/>
    <cellStyle name="Normal 25 2 15 2 3" xfId="22212" xr:uid="{00000000-0005-0000-0000-000011710000}"/>
    <cellStyle name="Normal 25 2 15 2 4" xfId="22213" xr:uid="{00000000-0005-0000-0000-000012710000}"/>
    <cellStyle name="Normal 25 2 15 3" xfId="22214" xr:uid="{00000000-0005-0000-0000-000013710000}"/>
    <cellStyle name="Normal 25 2 15 4" xfId="22215" xr:uid="{00000000-0005-0000-0000-000014710000}"/>
    <cellStyle name="Normal 25 2 15 4 2" xfId="22216" xr:uid="{00000000-0005-0000-0000-000015710000}"/>
    <cellStyle name="Normal 25 2 15 4 2 2" xfId="22217" xr:uid="{00000000-0005-0000-0000-000016710000}"/>
    <cellStyle name="Normal 25 2 15 4 2 2 2" xfId="22218" xr:uid="{00000000-0005-0000-0000-000017710000}"/>
    <cellStyle name="Normal 25 2 15 4 2 2 3" xfId="22219" xr:uid="{00000000-0005-0000-0000-000018710000}"/>
    <cellStyle name="Normal 25 2 15 4 2 2 4" xfId="22220" xr:uid="{00000000-0005-0000-0000-000019710000}"/>
    <cellStyle name="Normal 25 2 15 4 2 2 5" xfId="22221" xr:uid="{00000000-0005-0000-0000-00001A710000}"/>
    <cellStyle name="Normal 25 2 15 4 2 3" xfId="22222" xr:uid="{00000000-0005-0000-0000-00001B710000}"/>
    <cellStyle name="Normal 25 2 15 4 2 4" xfId="22223" xr:uid="{00000000-0005-0000-0000-00001C710000}"/>
    <cellStyle name="Normal 25 2 15 4 2 5" xfId="22224" xr:uid="{00000000-0005-0000-0000-00001D710000}"/>
    <cellStyle name="Normal 25 2 15 4 2 6" xfId="22225" xr:uid="{00000000-0005-0000-0000-00001E710000}"/>
    <cellStyle name="Normal 25 2 15 4 3" xfId="22226" xr:uid="{00000000-0005-0000-0000-00001F710000}"/>
    <cellStyle name="Normal 25 2 15 4 3 2" xfId="22227" xr:uid="{00000000-0005-0000-0000-000020710000}"/>
    <cellStyle name="Normal 25 2 15 4 3 2 2" xfId="22228" xr:uid="{00000000-0005-0000-0000-000021710000}"/>
    <cellStyle name="Normal 25 2 15 4 3 2 3" xfId="22229" xr:uid="{00000000-0005-0000-0000-000022710000}"/>
    <cellStyle name="Normal 25 2 15 4 3 3" xfId="22230" xr:uid="{00000000-0005-0000-0000-000023710000}"/>
    <cellStyle name="Normal 25 2 15 4 3 4" xfId="22231" xr:uid="{00000000-0005-0000-0000-000024710000}"/>
    <cellStyle name="Normal 25 2 15 4 3 5" xfId="22232" xr:uid="{00000000-0005-0000-0000-000025710000}"/>
    <cellStyle name="Normal 25 2 15 4 3 6" xfId="22233" xr:uid="{00000000-0005-0000-0000-000026710000}"/>
    <cellStyle name="Normal 25 2 15 4 4" xfId="22234" xr:uid="{00000000-0005-0000-0000-000027710000}"/>
    <cellStyle name="Normal 25 2 15 4 4 2" xfId="22235" xr:uid="{00000000-0005-0000-0000-000028710000}"/>
    <cellStyle name="Normal 25 2 15 4 4 3" xfId="22236" xr:uid="{00000000-0005-0000-0000-000029710000}"/>
    <cellStyle name="Normal 25 2 15 4 5" xfId="22237" xr:uid="{00000000-0005-0000-0000-00002A710000}"/>
    <cellStyle name="Normal 25 2 15 4 6" xfId="22238" xr:uid="{00000000-0005-0000-0000-00002B710000}"/>
    <cellStyle name="Normal 25 2 15 4 7" xfId="22239" xr:uid="{00000000-0005-0000-0000-00002C710000}"/>
    <cellStyle name="Normal 25 2 15 4 8" xfId="22240" xr:uid="{00000000-0005-0000-0000-00002D710000}"/>
    <cellStyle name="Normal 25 2 15 5" xfId="22241" xr:uid="{00000000-0005-0000-0000-00002E710000}"/>
    <cellStyle name="Normal 25 2 15 5 2" xfId="22242" xr:uid="{00000000-0005-0000-0000-00002F710000}"/>
    <cellStyle name="Normal 25 2 15 5 2 2" xfId="22243" xr:uid="{00000000-0005-0000-0000-000030710000}"/>
    <cellStyle name="Normal 25 2 15 5 2 2 2" xfId="22244" xr:uid="{00000000-0005-0000-0000-000031710000}"/>
    <cellStyle name="Normal 25 2 15 5 2 2 3" xfId="22245" xr:uid="{00000000-0005-0000-0000-000032710000}"/>
    <cellStyle name="Normal 25 2 15 5 2 2 4" xfId="22246" xr:uid="{00000000-0005-0000-0000-000033710000}"/>
    <cellStyle name="Normal 25 2 15 5 2 2 5" xfId="22247" xr:uid="{00000000-0005-0000-0000-000034710000}"/>
    <cellStyle name="Normal 25 2 15 5 2 3" xfId="22248" xr:uid="{00000000-0005-0000-0000-000035710000}"/>
    <cellStyle name="Normal 25 2 15 5 2 4" xfId="22249" xr:uid="{00000000-0005-0000-0000-000036710000}"/>
    <cellStyle name="Normal 25 2 15 5 2 5" xfId="22250" xr:uid="{00000000-0005-0000-0000-000037710000}"/>
    <cellStyle name="Normal 25 2 15 5 2 6" xfId="22251" xr:uid="{00000000-0005-0000-0000-000038710000}"/>
    <cellStyle name="Normal 25 2 15 5 3" xfId="22252" xr:uid="{00000000-0005-0000-0000-000039710000}"/>
    <cellStyle name="Normal 25 2 15 5 3 2" xfId="22253" xr:uid="{00000000-0005-0000-0000-00003A710000}"/>
    <cellStyle name="Normal 25 2 15 5 3 2 2" xfId="22254" xr:uid="{00000000-0005-0000-0000-00003B710000}"/>
    <cellStyle name="Normal 25 2 15 5 3 2 3" xfId="22255" xr:uid="{00000000-0005-0000-0000-00003C710000}"/>
    <cellStyle name="Normal 25 2 15 5 3 3" xfId="22256" xr:uid="{00000000-0005-0000-0000-00003D710000}"/>
    <cellStyle name="Normal 25 2 15 5 3 4" xfId="22257" xr:uid="{00000000-0005-0000-0000-00003E710000}"/>
    <cellStyle name="Normal 25 2 15 5 3 5" xfId="22258" xr:uid="{00000000-0005-0000-0000-00003F710000}"/>
    <cellStyle name="Normal 25 2 15 5 3 6" xfId="22259" xr:uid="{00000000-0005-0000-0000-000040710000}"/>
    <cellStyle name="Normal 25 2 15 5 4" xfId="22260" xr:uid="{00000000-0005-0000-0000-000041710000}"/>
    <cellStyle name="Normal 25 2 15 5 4 2" xfId="22261" xr:uid="{00000000-0005-0000-0000-000042710000}"/>
    <cellStyle name="Normal 25 2 15 5 4 3" xfId="22262" xr:uid="{00000000-0005-0000-0000-000043710000}"/>
    <cellStyle name="Normal 25 2 15 5 5" xfId="22263" xr:uid="{00000000-0005-0000-0000-000044710000}"/>
    <cellStyle name="Normal 25 2 15 5 6" xfId="22264" xr:uid="{00000000-0005-0000-0000-000045710000}"/>
    <cellStyle name="Normal 25 2 15 5 7" xfId="22265" xr:uid="{00000000-0005-0000-0000-000046710000}"/>
    <cellStyle name="Normal 25 2 15 5 8" xfId="22266" xr:uid="{00000000-0005-0000-0000-000047710000}"/>
    <cellStyle name="Normal 25 2 15 6" xfId="22267" xr:uid="{00000000-0005-0000-0000-000048710000}"/>
    <cellStyle name="Normal 25 2 15 7" xfId="22268" xr:uid="{00000000-0005-0000-0000-000049710000}"/>
    <cellStyle name="Normal 25 2 16" xfId="22269" xr:uid="{00000000-0005-0000-0000-00004A710000}"/>
    <cellStyle name="Normal 25 2 16 2" xfId="22270" xr:uid="{00000000-0005-0000-0000-00004B710000}"/>
    <cellStyle name="Normal 25 2 16 2 2" xfId="22271" xr:uid="{00000000-0005-0000-0000-00004C710000}"/>
    <cellStyle name="Normal 25 2 16 2 2 2" xfId="22272" xr:uid="{00000000-0005-0000-0000-00004D710000}"/>
    <cellStyle name="Normal 25 2 16 2 3" xfId="22273" xr:uid="{00000000-0005-0000-0000-00004E710000}"/>
    <cellStyle name="Normal 25 2 16 2 4" xfId="22274" xr:uid="{00000000-0005-0000-0000-00004F710000}"/>
    <cellStyle name="Normal 25 2 16 3" xfId="22275" xr:uid="{00000000-0005-0000-0000-000050710000}"/>
    <cellStyle name="Normal 25 2 16 4" xfId="22276" xr:uid="{00000000-0005-0000-0000-000051710000}"/>
    <cellStyle name="Normal 25 2 16 4 2" xfId="22277" xr:uid="{00000000-0005-0000-0000-000052710000}"/>
    <cellStyle name="Normal 25 2 16 4 2 2" xfId="22278" xr:uid="{00000000-0005-0000-0000-000053710000}"/>
    <cellStyle name="Normal 25 2 16 4 2 2 2" xfId="22279" xr:uid="{00000000-0005-0000-0000-000054710000}"/>
    <cellStyle name="Normal 25 2 16 4 2 2 3" xfId="22280" xr:uid="{00000000-0005-0000-0000-000055710000}"/>
    <cellStyle name="Normal 25 2 16 4 2 2 4" xfId="22281" xr:uid="{00000000-0005-0000-0000-000056710000}"/>
    <cellStyle name="Normal 25 2 16 4 2 2 5" xfId="22282" xr:uid="{00000000-0005-0000-0000-000057710000}"/>
    <cellStyle name="Normal 25 2 16 4 2 3" xfId="22283" xr:uid="{00000000-0005-0000-0000-000058710000}"/>
    <cellStyle name="Normal 25 2 16 4 2 4" xfId="22284" xr:uid="{00000000-0005-0000-0000-000059710000}"/>
    <cellStyle name="Normal 25 2 16 4 2 5" xfId="22285" xr:uid="{00000000-0005-0000-0000-00005A710000}"/>
    <cellStyle name="Normal 25 2 16 4 2 6" xfId="22286" xr:uid="{00000000-0005-0000-0000-00005B710000}"/>
    <cellStyle name="Normal 25 2 16 4 3" xfId="22287" xr:uid="{00000000-0005-0000-0000-00005C710000}"/>
    <cellStyle name="Normal 25 2 16 4 3 2" xfId="22288" xr:uid="{00000000-0005-0000-0000-00005D710000}"/>
    <cellStyle name="Normal 25 2 16 4 3 2 2" xfId="22289" xr:uid="{00000000-0005-0000-0000-00005E710000}"/>
    <cellStyle name="Normal 25 2 16 4 3 2 3" xfId="22290" xr:uid="{00000000-0005-0000-0000-00005F710000}"/>
    <cellStyle name="Normal 25 2 16 4 3 3" xfId="22291" xr:uid="{00000000-0005-0000-0000-000060710000}"/>
    <cellStyle name="Normal 25 2 16 4 3 4" xfId="22292" xr:uid="{00000000-0005-0000-0000-000061710000}"/>
    <cellStyle name="Normal 25 2 16 4 3 5" xfId="22293" xr:uid="{00000000-0005-0000-0000-000062710000}"/>
    <cellStyle name="Normal 25 2 16 4 3 6" xfId="22294" xr:uid="{00000000-0005-0000-0000-000063710000}"/>
    <cellStyle name="Normal 25 2 16 4 4" xfId="22295" xr:uid="{00000000-0005-0000-0000-000064710000}"/>
    <cellStyle name="Normal 25 2 16 4 4 2" xfId="22296" xr:uid="{00000000-0005-0000-0000-000065710000}"/>
    <cellStyle name="Normal 25 2 16 4 4 3" xfId="22297" xr:uid="{00000000-0005-0000-0000-000066710000}"/>
    <cellStyle name="Normal 25 2 16 4 5" xfId="22298" xr:uid="{00000000-0005-0000-0000-000067710000}"/>
    <cellStyle name="Normal 25 2 16 4 6" xfId="22299" xr:uid="{00000000-0005-0000-0000-000068710000}"/>
    <cellStyle name="Normal 25 2 16 4 7" xfId="22300" xr:uid="{00000000-0005-0000-0000-000069710000}"/>
    <cellStyle name="Normal 25 2 16 4 8" xfId="22301" xr:uid="{00000000-0005-0000-0000-00006A710000}"/>
    <cellStyle name="Normal 25 2 16 5" xfId="22302" xr:uid="{00000000-0005-0000-0000-00006B710000}"/>
    <cellStyle name="Normal 25 2 16 5 2" xfId="22303" xr:uid="{00000000-0005-0000-0000-00006C710000}"/>
    <cellStyle name="Normal 25 2 16 5 2 2" xfId="22304" xr:uid="{00000000-0005-0000-0000-00006D710000}"/>
    <cellStyle name="Normal 25 2 16 5 2 2 2" xfId="22305" xr:uid="{00000000-0005-0000-0000-00006E710000}"/>
    <cellStyle name="Normal 25 2 16 5 2 2 3" xfId="22306" xr:uid="{00000000-0005-0000-0000-00006F710000}"/>
    <cellStyle name="Normal 25 2 16 5 2 2 4" xfId="22307" xr:uid="{00000000-0005-0000-0000-000070710000}"/>
    <cellStyle name="Normal 25 2 16 5 2 2 5" xfId="22308" xr:uid="{00000000-0005-0000-0000-000071710000}"/>
    <cellStyle name="Normal 25 2 16 5 2 3" xfId="22309" xr:uid="{00000000-0005-0000-0000-000072710000}"/>
    <cellStyle name="Normal 25 2 16 5 2 4" xfId="22310" xr:uid="{00000000-0005-0000-0000-000073710000}"/>
    <cellStyle name="Normal 25 2 16 5 2 5" xfId="22311" xr:uid="{00000000-0005-0000-0000-000074710000}"/>
    <cellStyle name="Normal 25 2 16 5 2 6" xfId="22312" xr:uid="{00000000-0005-0000-0000-000075710000}"/>
    <cellStyle name="Normal 25 2 16 5 3" xfId="22313" xr:uid="{00000000-0005-0000-0000-000076710000}"/>
    <cellStyle name="Normal 25 2 16 5 3 2" xfId="22314" xr:uid="{00000000-0005-0000-0000-000077710000}"/>
    <cellStyle name="Normal 25 2 16 5 3 2 2" xfId="22315" xr:uid="{00000000-0005-0000-0000-000078710000}"/>
    <cellStyle name="Normal 25 2 16 5 3 2 3" xfId="22316" xr:uid="{00000000-0005-0000-0000-000079710000}"/>
    <cellStyle name="Normal 25 2 16 5 3 3" xfId="22317" xr:uid="{00000000-0005-0000-0000-00007A710000}"/>
    <cellStyle name="Normal 25 2 16 5 3 4" xfId="22318" xr:uid="{00000000-0005-0000-0000-00007B710000}"/>
    <cellStyle name="Normal 25 2 16 5 3 5" xfId="22319" xr:uid="{00000000-0005-0000-0000-00007C710000}"/>
    <cellStyle name="Normal 25 2 16 5 3 6" xfId="22320" xr:uid="{00000000-0005-0000-0000-00007D710000}"/>
    <cellStyle name="Normal 25 2 16 5 4" xfId="22321" xr:uid="{00000000-0005-0000-0000-00007E710000}"/>
    <cellStyle name="Normal 25 2 16 5 4 2" xfId="22322" xr:uid="{00000000-0005-0000-0000-00007F710000}"/>
    <cellStyle name="Normal 25 2 16 5 4 3" xfId="22323" xr:uid="{00000000-0005-0000-0000-000080710000}"/>
    <cellStyle name="Normal 25 2 16 5 5" xfId="22324" xr:uid="{00000000-0005-0000-0000-000081710000}"/>
    <cellStyle name="Normal 25 2 16 5 6" xfId="22325" xr:uid="{00000000-0005-0000-0000-000082710000}"/>
    <cellStyle name="Normal 25 2 16 5 7" xfId="22326" xr:uid="{00000000-0005-0000-0000-000083710000}"/>
    <cellStyle name="Normal 25 2 16 5 8" xfId="22327" xr:uid="{00000000-0005-0000-0000-000084710000}"/>
    <cellStyle name="Normal 25 2 16 6" xfId="22328" xr:uid="{00000000-0005-0000-0000-000085710000}"/>
    <cellStyle name="Normal 25 2 16 7" xfId="22329" xr:uid="{00000000-0005-0000-0000-000086710000}"/>
    <cellStyle name="Normal 25 2 17" xfId="22330" xr:uid="{00000000-0005-0000-0000-000087710000}"/>
    <cellStyle name="Normal 25 2 17 2" xfId="22331" xr:uid="{00000000-0005-0000-0000-000088710000}"/>
    <cellStyle name="Normal 25 2 17 2 2" xfId="22332" xr:uid="{00000000-0005-0000-0000-000089710000}"/>
    <cellStyle name="Normal 25 2 17 2 2 2" xfId="22333" xr:uid="{00000000-0005-0000-0000-00008A710000}"/>
    <cellStyle name="Normal 25 2 17 2 3" xfId="22334" xr:uid="{00000000-0005-0000-0000-00008B710000}"/>
    <cellStyle name="Normal 25 2 17 2 4" xfId="22335" xr:uid="{00000000-0005-0000-0000-00008C710000}"/>
    <cellStyle name="Normal 25 2 17 3" xfId="22336" xr:uid="{00000000-0005-0000-0000-00008D710000}"/>
    <cellStyle name="Normal 25 2 17 4" xfId="22337" xr:uid="{00000000-0005-0000-0000-00008E710000}"/>
    <cellStyle name="Normal 25 2 17 4 2" xfId="22338" xr:uid="{00000000-0005-0000-0000-00008F710000}"/>
    <cellStyle name="Normal 25 2 17 4 2 2" xfId="22339" xr:uid="{00000000-0005-0000-0000-000090710000}"/>
    <cellStyle name="Normal 25 2 17 4 2 2 2" xfId="22340" xr:uid="{00000000-0005-0000-0000-000091710000}"/>
    <cellStyle name="Normal 25 2 17 4 2 2 3" xfId="22341" xr:uid="{00000000-0005-0000-0000-000092710000}"/>
    <cellStyle name="Normal 25 2 17 4 2 2 4" xfId="22342" xr:uid="{00000000-0005-0000-0000-000093710000}"/>
    <cellStyle name="Normal 25 2 17 4 2 2 5" xfId="22343" xr:uid="{00000000-0005-0000-0000-000094710000}"/>
    <cellStyle name="Normal 25 2 17 4 2 3" xfId="22344" xr:uid="{00000000-0005-0000-0000-000095710000}"/>
    <cellStyle name="Normal 25 2 17 4 2 4" xfId="22345" xr:uid="{00000000-0005-0000-0000-000096710000}"/>
    <cellStyle name="Normal 25 2 17 4 2 5" xfId="22346" xr:uid="{00000000-0005-0000-0000-000097710000}"/>
    <cellStyle name="Normal 25 2 17 4 2 6" xfId="22347" xr:uid="{00000000-0005-0000-0000-000098710000}"/>
    <cellStyle name="Normal 25 2 17 4 3" xfId="22348" xr:uid="{00000000-0005-0000-0000-000099710000}"/>
    <cellStyle name="Normal 25 2 17 4 3 2" xfId="22349" xr:uid="{00000000-0005-0000-0000-00009A710000}"/>
    <cellStyle name="Normal 25 2 17 4 3 2 2" xfId="22350" xr:uid="{00000000-0005-0000-0000-00009B710000}"/>
    <cellStyle name="Normal 25 2 17 4 3 2 3" xfId="22351" xr:uid="{00000000-0005-0000-0000-00009C710000}"/>
    <cellStyle name="Normal 25 2 17 4 3 3" xfId="22352" xr:uid="{00000000-0005-0000-0000-00009D710000}"/>
    <cellStyle name="Normal 25 2 17 4 3 4" xfId="22353" xr:uid="{00000000-0005-0000-0000-00009E710000}"/>
    <cellStyle name="Normal 25 2 17 4 3 5" xfId="22354" xr:uid="{00000000-0005-0000-0000-00009F710000}"/>
    <cellStyle name="Normal 25 2 17 4 3 6" xfId="22355" xr:uid="{00000000-0005-0000-0000-0000A0710000}"/>
    <cellStyle name="Normal 25 2 17 4 4" xfId="22356" xr:uid="{00000000-0005-0000-0000-0000A1710000}"/>
    <cellStyle name="Normal 25 2 17 4 4 2" xfId="22357" xr:uid="{00000000-0005-0000-0000-0000A2710000}"/>
    <cellStyle name="Normal 25 2 17 4 4 3" xfId="22358" xr:uid="{00000000-0005-0000-0000-0000A3710000}"/>
    <cellStyle name="Normal 25 2 17 4 5" xfId="22359" xr:uid="{00000000-0005-0000-0000-0000A4710000}"/>
    <cellStyle name="Normal 25 2 17 4 6" xfId="22360" xr:uid="{00000000-0005-0000-0000-0000A5710000}"/>
    <cellStyle name="Normal 25 2 17 4 7" xfId="22361" xr:uid="{00000000-0005-0000-0000-0000A6710000}"/>
    <cellStyle name="Normal 25 2 17 4 8" xfId="22362" xr:uid="{00000000-0005-0000-0000-0000A7710000}"/>
    <cellStyle name="Normal 25 2 17 5" xfId="22363" xr:uid="{00000000-0005-0000-0000-0000A8710000}"/>
    <cellStyle name="Normal 25 2 17 5 2" xfId="22364" xr:uid="{00000000-0005-0000-0000-0000A9710000}"/>
    <cellStyle name="Normal 25 2 17 5 2 2" xfId="22365" xr:uid="{00000000-0005-0000-0000-0000AA710000}"/>
    <cellStyle name="Normal 25 2 17 5 2 2 2" xfId="22366" xr:uid="{00000000-0005-0000-0000-0000AB710000}"/>
    <cellStyle name="Normal 25 2 17 5 2 2 3" xfId="22367" xr:uid="{00000000-0005-0000-0000-0000AC710000}"/>
    <cellStyle name="Normal 25 2 17 5 2 2 4" xfId="22368" xr:uid="{00000000-0005-0000-0000-0000AD710000}"/>
    <cellStyle name="Normal 25 2 17 5 2 2 5" xfId="22369" xr:uid="{00000000-0005-0000-0000-0000AE710000}"/>
    <cellStyle name="Normal 25 2 17 5 2 3" xfId="22370" xr:uid="{00000000-0005-0000-0000-0000AF710000}"/>
    <cellStyle name="Normal 25 2 17 5 2 4" xfId="22371" xr:uid="{00000000-0005-0000-0000-0000B0710000}"/>
    <cellStyle name="Normal 25 2 17 5 2 5" xfId="22372" xr:uid="{00000000-0005-0000-0000-0000B1710000}"/>
    <cellStyle name="Normal 25 2 17 5 2 6" xfId="22373" xr:uid="{00000000-0005-0000-0000-0000B2710000}"/>
    <cellStyle name="Normal 25 2 17 5 3" xfId="22374" xr:uid="{00000000-0005-0000-0000-0000B3710000}"/>
    <cellStyle name="Normal 25 2 17 5 3 2" xfId="22375" xr:uid="{00000000-0005-0000-0000-0000B4710000}"/>
    <cellStyle name="Normal 25 2 17 5 3 2 2" xfId="22376" xr:uid="{00000000-0005-0000-0000-0000B5710000}"/>
    <cellStyle name="Normal 25 2 17 5 3 2 3" xfId="22377" xr:uid="{00000000-0005-0000-0000-0000B6710000}"/>
    <cellStyle name="Normal 25 2 17 5 3 3" xfId="22378" xr:uid="{00000000-0005-0000-0000-0000B7710000}"/>
    <cellStyle name="Normal 25 2 17 5 3 4" xfId="22379" xr:uid="{00000000-0005-0000-0000-0000B8710000}"/>
    <cellStyle name="Normal 25 2 17 5 3 5" xfId="22380" xr:uid="{00000000-0005-0000-0000-0000B9710000}"/>
    <cellStyle name="Normal 25 2 17 5 3 6" xfId="22381" xr:uid="{00000000-0005-0000-0000-0000BA710000}"/>
    <cellStyle name="Normal 25 2 17 5 4" xfId="22382" xr:uid="{00000000-0005-0000-0000-0000BB710000}"/>
    <cellStyle name="Normal 25 2 17 5 4 2" xfId="22383" xr:uid="{00000000-0005-0000-0000-0000BC710000}"/>
    <cellStyle name="Normal 25 2 17 5 4 3" xfId="22384" xr:uid="{00000000-0005-0000-0000-0000BD710000}"/>
    <cellStyle name="Normal 25 2 17 5 5" xfId="22385" xr:uid="{00000000-0005-0000-0000-0000BE710000}"/>
    <cellStyle name="Normal 25 2 17 5 6" xfId="22386" xr:uid="{00000000-0005-0000-0000-0000BF710000}"/>
    <cellStyle name="Normal 25 2 17 5 7" xfId="22387" xr:uid="{00000000-0005-0000-0000-0000C0710000}"/>
    <cellStyle name="Normal 25 2 17 5 8" xfId="22388" xr:uid="{00000000-0005-0000-0000-0000C1710000}"/>
    <cellStyle name="Normal 25 2 17 6" xfId="22389" xr:uid="{00000000-0005-0000-0000-0000C2710000}"/>
    <cellStyle name="Normal 25 2 17 7" xfId="22390" xr:uid="{00000000-0005-0000-0000-0000C3710000}"/>
    <cellStyle name="Normal 25 2 2" xfId="22391" xr:uid="{00000000-0005-0000-0000-0000C4710000}"/>
    <cellStyle name="Normal 25 2 2 2" xfId="22392" xr:uid="{00000000-0005-0000-0000-0000C5710000}"/>
    <cellStyle name="Normal 25 2 2 2 2" xfId="22393" xr:uid="{00000000-0005-0000-0000-0000C6710000}"/>
    <cellStyle name="Normal 25 2 2 2 2 2" xfId="22394" xr:uid="{00000000-0005-0000-0000-0000C7710000}"/>
    <cellStyle name="Normal 25 2 2 2 3" xfId="22395" xr:uid="{00000000-0005-0000-0000-0000C8710000}"/>
    <cellStyle name="Normal 25 2 2 2 4" xfId="22396" xr:uid="{00000000-0005-0000-0000-0000C9710000}"/>
    <cellStyle name="Normal 25 2 2 3" xfId="22397" xr:uid="{00000000-0005-0000-0000-0000CA710000}"/>
    <cellStyle name="Normal 25 2 2 4" xfId="22398" xr:uid="{00000000-0005-0000-0000-0000CB710000}"/>
    <cellStyle name="Normal 25 2 2 4 2" xfId="22399" xr:uid="{00000000-0005-0000-0000-0000CC710000}"/>
    <cellStyle name="Normal 25 2 2 4 2 2" xfId="22400" xr:uid="{00000000-0005-0000-0000-0000CD710000}"/>
    <cellStyle name="Normal 25 2 2 4 2 2 2" xfId="22401" xr:uid="{00000000-0005-0000-0000-0000CE710000}"/>
    <cellStyle name="Normal 25 2 2 4 2 2 3" xfId="22402" xr:uid="{00000000-0005-0000-0000-0000CF710000}"/>
    <cellStyle name="Normal 25 2 2 4 2 2 4" xfId="22403" xr:uid="{00000000-0005-0000-0000-0000D0710000}"/>
    <cellStyle name="Normal 25 2 2 4 2 2 5" xfId="22404" xr:uid="{00000000-0005-0000-0000-0000D1710000}"/>
    <cellStyle name="Normal 25 2 2 4 2 3" xfId="22405" xr:uid="{00000000-0005-0000-0000-0000D2710000}"/>
    <cellStyle name="Normal 25 2 2 4 2 4" xfId="22406" xr:uid="{00000000-0005-0000-0000-0000D3710000}"/>
    <cellStyle name="Normal 25 2 2 4 2 5" xfId="22407" xr:uid="{00000000-0005-0000-0000-0000D4710000}"/>
    <cellStyle name="Normal 25 2 2 4 2 6" xfId="22408" xr:uid="{00000000-0005-0000-0000-0000D5710000}"/>
    <cellStyle name="Normal 25 2 2 4 3" xfId="22409" xr:uid="{00000000-0005-0000-0000-0000D6710000}"/>
    <cellStyle name="Normal 25 2 2 4 3 2" xfId="22410" xr:uid="{00000000-0005-0000-0000-0000D7710000}"/>
    <cellStyle name="Normal 25 2 2 4 3 2 2" xfId="22411" xr:uid="{00000000-0005-0000-0000-0000D8710000}"/>
    <cellStyle name="Normal 25 2 2 4 3 2 3" xfId="22412" xr:uid="{00000000-0005-0000-0000-0000D9710000}"/>
    <cellStyle name="Normal 25 2 2 4 3 3" xfId="22413" xr:uid="{00000000-0005-0000-0000-0000DA710000}"/>
    <cellStyle name="Normal 25 2 2 4 3 4" xfId="22414" xr:uid="{00000000-0005-0000-0000-0000DB710000}"/>
    <cellStyle name="Normal 25 2 2 4 3 5" xfId="22415" xr:uid="{00000000-0005-0000-0000-0000DC710000}"/>
    <cellStyle name="Normal 25 2 2 4 3 6" xfId="22416" xr:uid="{00000000-0005-0000-0000-0000DD710000}"/>
    <cellStyle name="Normal 25 2 2 4 4" xfId="22417" xr:uid="{00000000-0005-0000-0000-0000DE710000}"/>
    <cellStyle name="Normal 25 2 2 4 4 2" xfId="22418" xr:uid="{00000000-0005-0000-0000-0000DF710000}"/>
    <cellStyle name="Normal 25 2 2 4 4 3" xfId="22419" xr:uid="{00000000-0005-0000-0000-0000E0710000}"/>
    <cellStyle name="Normal 25 2 2 4 5" xfId="22420" xr:uid="{00000000-0005-0000-0000-0000E1710000}"/>
    <cellStyle name="Normal 25 2 2 4 6" xfId="22421" xr:uid="{00000000-0005-0000-0000-0000E2710000}"/>
    <cellStyle name="Normal 25 2 2 4 7" xfId="22422" xr:uid="{00000000-0005-0000-0000-0000E3710000}"/>
    <cellStyle name="Normal 25 2 2 4 8" xfId="22423" xr:uid="{00000000-0005-0000-0000-0000E4710000}"/>
    <cellStyle name="Normal 25 2 2 5" xfId="22424" xr:uid="{00000000-0005-0000-0000-0000E5710000}"/>
    <cellStyle name="Normal 25 2 2 5 2" xfId="22425" xr:uid="{00000000-0005-0000-0000-0000E6710000}"/>
    <cellStyle name="Normal 25 2 2 5 2 2" xfId="22426" xr:uid="{00000000-0005-0000-0000-0000E7710000}"/>
    <cellStyle name="Normal 25 2 2 5 2 2 2" xfId="22427" xr:uid="{00000000-0005-0000-0000-0000E8710000}"/>
    <cellStyle name="Normal 25 2 2 5 2 2 3" xfId="22428" xr:uid="{00000000-0005-0000-0000-0000E9710000}"/>
    <cellStyle name="Normal 25 2 2 5 2 2 4" xfId="22429" xr:uid="{00000000-0005-0000-0000-0000EA710000}"/>
    <cellStyle name="Normal 25 2 2 5 2 2 5" xfId="22430" xr:uid="{00000000-0005-0000-0000-0000EB710000}"/>
    <cellStyle name="Normal 25 2 2 5 2 3" xfId="22431" xr:uid="{00000000-0005-0000-0000-0000EC710000}"/>
    <cellStyle name="Normal 25 2 2 5 2 4" xfId="22432" xr:uid="{00000000-0005-0000-0000-0000ED710000}"/>
    <cellStyle name="Normal 25 2 2 5 2 5" xfId="22433" xr:uid="{00000000-0005-0000-0000-0000EE710000}"/>
    <cellStyle name="Normal 25 2 2 5 2 6" xfId="22434" xr:uid="{00000000-0005-0000-0000-0000EF710000}"/>
    <cellStyle name="Normal 25 2 2 5 3" xfId="22435" xr:uid="{00000000-0005-0000-0000-0000F0710000}"/>
    <cellStyle name="Normal 25 2 2 5 3 2" xfId="22436" xr:uid="{00000000-0005-0000-0000-0000F1710000}"/>
    <cellStyle name="Normal 25 2 2 5 3 2 2" xfId="22437" xr:uid="{00000000-0005-0000-0000-0000F2710000}"/>
    <cellStyle name="Normal 25 2 2 5 3 2 3" xfId="22438" xr:uid="{00000000-0005-0000-0000-0000F3710000}"/>
    <cellStyle name="Normal 25 2 2 5 3 3" xfId="22439" xr:uid="{00000000-0005-0000-0000-0000F4710000}"/>
    <cellStyle name="Normal 25 2 2 5 3 4" xfId="22440" xr:uid="{00000000-0005-0000-0000-0000F5710000}"/>
    <cellStyle name="Normal 25 2 2 5 3 5" xfId="22441" xr:uid="{00000000-0005-0000-0000-0000F6710000}"/>
    <cellStyle name="Normal 25 2 2 5 3 6" xfId="22442" xr:uid="{00000000-0005-0000-0000-0000F7710000}"/>
    <cellStyle name="Normal 25 2 2 5 4" xfId="22443" xr:uid="{00000000-0005-0000-0000-0000F8710000}"/>
    <cellStyle name="Normal 25 2 2 5 4 2" xfId="22444" xr:uid="{00000000-0005-0000-0000-0000F9710000}"/>
    <cellStyle name="Normal 25 2 2 5 4 3" xfId="22445" xr:uid="{00000000-0005-0000-0000-0000FA710000}"/>
    <cellStyle name="Normal 25 2 2 5 5" xfId="22446" xr:uid="{00000000-0005-0000-0000-0000FB710000}"/>
    <cellStyle name="Normal 25 2 2 5 6" xfId="22447" xr:uid="{00000000-0005-0000-0000-0000FC710000}"/>
    <cellStyle name="Normal 25 2 2 5 7" xfId="22448" xr:uid="{00000000-0005-0000-0000-0000FD710000}"/>
    <cellStyle name="Normal 25 2 2 5 8" xfId="22449" xr:uid="{00000000-0005-0000-0000-0000FE710000}"/>
    <cellStyle name="Normal 25 2 2 6" xfId="22450" xr:uid="{00000000-0005-0000-0000-0000FF710000}"/>
    <cellStyle name="Normal 25 2 2 7" xfId="22451" xr:uid="{00000000-0005-0000-0000-000000720000}"/>
    <cellStyle name="Normal 25 2 3" xfId="22452" xr:uid="{00000000-0005-0000-0000-000001720000}"/>
    <cellStyle name="Normal 25 2 3 2" xfId="22453" xr:uid="{00000000-0005-0000-0000-000002720000}"/>
    <cellStyle name="Normal 25 2 3 2 2" xfId="22454" xr:uid="{00000000-0005-0000-0000-000003720000}"/>
    <cellStyle name="Normal 25 2 3 2 2 2" xfId="22455" xr:uid="{00000000-0005-0000-0000-000004720000}"/>
    <cellStyle name="Normal 25 2 3 2 3" xfId="22456" xr:uid="{00000000-0005-0000-0000-000005720000}"/>
    <cellStyle name="Normal 25 2 3 2 4" xfId="22457" xr:uid="{00000000-0005-0000-0000-000006720000}"/>
    <cellStyle name="Normal 25 2 3 3" xfId="22458" xr:uid="{00000000-0005-0000-0000-000007720000}"/>
    <cellStyle name="Normal 25 2 3 4" xfId="22459" xr:uid="{00000000-0005-0000-0000-000008720000}"/>
    <cellStyle name="Normal 25 2 3 4 2" xfId="22460" xr:uid="{00000000-0005-0000-0000-000009720000}"/>
    <cellStyle name="Normal 25 2 3 4 2 2" xfId="22461" xr:uid="{00000000-0005-0000-0000-00000A720000}"/>
    <cellStyle name="Normal 25 2 3 4 2 2 2" xfId="22462" xr:uid="{00000000-0005-0000-0000-00000B720000}"/>
    <cellStyle name="Normal 25 2 3 4 2 2 3" xfId="22463" xr:uid="{00000000-0005-0000-0000-00000C720000}"/>
    <cellStyle name="Normal 25 2 3 4 2 2 4" xfId="22464" xr:uid="{00000000-0005-0000-0000-00000D720000}"/>
    <cellStyle name="Normal 25 2 3 4 2 2 5" xfId="22465" xr:uid="{00000000-0005-0000-0000-00000E720000}"/>
    <cellStyle name="Normal 25 2 3 4 2 3" xfId="22466" xr:uid="{00000000-0005-0000-0000-00000F720000}"/>
    <cellStyle name="Normal 25 2 3 4 2 4" xfId="22467" xr:uid="{00000000-0005-0000-0000-000010720000}"/>
    <cellStyle name="Normal 25 2 3 4 2 5" xfId="22468" xr:uid="{00000000-0005-0000-0000-000011720000}"/>
    <cellStyle name="Normal 25 2 3 4 2 6" xfId="22469" xr:uid="{00000000-0005-0000-0000-000012720000}"/>
    <cellStyle name="Normal 25 2 3 4 3" xfId="22470" xr:uid="{00000000-0005-0000-0000-000013720000}"/>
    <cellStyle name="Normal 25 2 3 4 3 2" xfId="22471" xr:uid="{00000000-0005-0000-0000-000014720000}"/>
    <cellStyle name="Normal 25 2 3 4 3 2 2" xfId="22472" xr:uid="{00000000-0005-0000-0000-000015720000}"/>
    <cellStyle name="Normal 25 2 3 4 3 2 3" xfId="22473" xr:uid="{00000000-0005-0000-0000-000016720000}"/>
    <cellStyle name="Normal 25 2 3 4 3 3" xfId="22474" xr:uid="{00000000-0005-0000-0000-000017720000}"/>
    <cellStyle name="Normal 25 2 3 4 3 4" xfId="22475" xr:uid="{00000000-0005-0000-0000-000018720000}"/>
    <cellStyle name="Normal 25 2 3 4 3 5" xfId="22476" xr:uid="{00000000-0005-0000-0000-000019720000}"/>
    <cellStyle name="Normal 25 2 3 4 3 6" xfId="22477" xr:uid="{00000000-0005-0000-0000-00001A720000}"/>
    <cellStyle name="Normal 25 2 3 4 4" xfId="22478" xr:uid="{00000000-0005-0000-0000-00001B720000}"/>
    <cellStyle name="Normal 25 2 3 4 4 2" xfId="22479" xr:uid="{00000000-0005-0000-0000-00001C720000}"/>
    <cellStyle name="Normal 25 2 3 4 4 3" xfId="22480" xr:uid="{00000000-0005-0000-0000-00001D720000}"/>
    <cellStyle name="Normal 25 2 3 4 5" xfId="22481" xr:uid="{00000000-0005-0000-0000-00001E720000}"/>
    <cellStyle name="Normal 25 2 3 4 6" xfId="22482" xr:uid="{00000000-0005-0000-0000-00001F720000}"/>
    <cellStyle name="Normal 25 2 3 4 7" xfId="22483" xr:uid="{00000000-0005-0000-0000-000020720000}"/>
    <cellStyle name="Normal 25 2 3 4 8" xfId="22484" xr:uid="{00000000-0005-0000-0000-000021720000}"/>
    <cellStyle name="Normal 25 2 3 5" xfId="22485" xr:uid="{00000000-0005-0000-0000-000022720000}"/>
    <cellStyle name="Normal 25 2 3 5 2" xfId="22486" xr:uid="{00000000-0005-0000-0000-000023720000}"/>
    <cellStyle name="Normal 25 2 3 5 2 2" xfId="22487" xr:uid="{00000000-0005-0000-0000-000024720000}"/>
    <cellStyle name="Normal 25 2 3 5 2 2 2" xfId="22488" xr:uid="{00000000-0005-0000-0000-000025720000}"/>
    <cellStyle name="Normal 25 2 3 5 2 2 3" xfId="22489" xr:uid="{00000000-0005-0000-0000-000026720000}"/>
    <cellStyle name="Normal 25 2 3 5 2 2 4" xfId="22490" xr:uid="{00000000-0005-0000-0000-000027720000}"/>
    <cellStyle name="Normal 25 2 3 5 2 2 5" xfId="22491" xr:uid="{00000000-0005-0000-0000-000028720000}"/>
    <cellStyle name="Normal 25 2 3 5 2 3" xfId="22492" xr:uid="{00000000-0005-0000-0000-000029720000}"/>
    <cellStyle name="Normal 25 2 3 5 2 4" xfId="22493" xr:uid="{00000000-0005-0000-0000-00002A720000}"/>
    <cellStyle name="Normal 25 2 3 5 2 5" xfId="22494" xr:uid="{00000000-0005-0000-0000-00002B720000}"/>
    <cellStyle name="Normal 25 2 3 5 2 6" xfId="22495" xr:uid="{00000000-0005-0000-0000-00002C720000}"/>
    <cellStyle name="Normal 25 2 3 5 3" xfId="22496" xr:uid="{00000000-0005-0000-0000-00002D720000}"/>
    <cellStyle name="Normal 25 2 3 5 3 2" xfId="22497" xr:uid="{00000000-0005-0000-0000-00002E720000}"/>
    <cellStyle name="Normal 25 2 3 5 3 2 2" xfId="22498" xr:uid="{00000000-0005-0000-0000-00002F720000}"/>
    <cellStyle name="Normal 25 2 3 5 3 2 3" xfId="22499" xr:uid="{00000000-0005-0000-0000-000030720000}"/>
    <cellStyle name="Normal 25 2 3 5 3 3" xfId="22500" xr:uid="{00000000-0005-0000-0000-000031720000}"/>
    <cellStyle name="Normal 25 2 3 5 3 4" xfId="22501" xr:uid="{00000000-0005-0000-0000-000032720000}"/>
    <cellStyle name="Normal 25 2 3 5 3 5" xfId="22502" xr:uid="{00000000-0005-0000-0000-000033720000}"/>
    <cellStyle name="Normal 25 2 3 5 3 6" xfId="22503" xr:uid="{00000000-0005-0000-0000-000034720000}"/>
    <cellStyle name="Normal 25 2 3 5 4" xfId="22504" xr:uid="{00000000-0005-0000-0000-000035720000}"/>
    <cellStyle name="Normal 25 2 3 5 4 2" xfId="22505" xr:uid="{00000000-0005-0000-0000-000036720000}"/>
    <cellStyle name="Normal 25 2 3 5 4 3" xfId="22506" xr:uid="{00000000-0005-0000-0000-000037720000}"/>
    <cellStyle name="Normal 25 2 3 5 5" xfId="22507" xr:uid="{00000000-0005-0000-0000-000038720000}"/>
    <cellStyle name="Normal 25 2 3 5 6" xfId="22508" xr:uid="{00000000-0005-0000-0000-000039720000}"/>
    <cellStyle name="Normal 25 2 3 5 7" xfId="22509" xr:uid="{00000000-0005-0000-0000-00003A720000}"/>
    <cellStyle name="Normal 25 2 3 5 8" xfId="22510" xr:uid="{00000000-0005-0000-0000-00003B720000}"/>
    <cellStyle name="Normal 25 2 3 6" xfId="22511" xr:uid="{00000000-0005-0000-0000-00003C720000}"/>
    <cellStyle name="Normal 25 2 3 7" xfId="22512" xr:uid="{00000000-0005-0000-0000-00003D720000}"/>
    <cellStyle name="Normal 25 2 4" xfId="22513" xr:uid="{00000000-0005-0000-0000-00003E720000}"/>
    <cellStyle name="Normal 25 2 4 2" xfId="22514" xr:uid="{00000000-0005-0000-0000-00003F720000}"/>
    <cellStyle name="Normal 25 2 4 2 2" xfId="22515" xr:uid="{00000000-0005-0000-0000-000040720000}"/>
    <cellStyle name="Normal 25 2 4 2 2 2" xfId="22516" xr:uid="{00000000-0005-0000-0000-000041720000}"/>
    <cellStyle name="Normal 25 2 4 2 3" xfId="22517" xr:uid="{00000000-0005-0000-0000-000042720000}"/>
    <cellStyle name="Normal 25 2 4 2 4" xfId="22518" xr:uid="{00000000-0005-0000-0000-000043720000}"/>
    <cellStyle name="Normal 25 2 4 3" xfId="22519" xr:uid="{00000000-0005-0000-0000-000044720000}"/>
    <cellStyle name="Normal 25 2 4 4" xfId="22520" xr:uid="{00000000-0005-0000-0000-000045720000}"/>
    <cellStyle name="Normal 25 2 4 4 2" xfId="22521" xr:uid="{00000000-0005-0000-0000-000046720000}"/>
    <cellStyle name="Normal 25 2 4 4 2 2" xfId="22522" xr:uid="{00000000-0005-0000-0000-000047720000}"/>
    <cellStyle name="Normal 25 2 4 4 2 2 2" xfId="22523" xr:uid="{00000000-0005-0000-0000-000048720000}"/>
    <cellStyle name="Normal 25 2 4 4 2 2 3" xfId="22524" xr:uid="{00000000-0005-0000-0000-000049720000}"/>
    <cellStyle name="Normal 25 2 4 4 2 2 4" xfId="22525" xr:uid="{00000000-0005-0000-0000-00004A720000}"/>
    <cellStyle name="Normal 25 2 4 4 2 2 5" xfId="22526" xr:uid="{00000000-0005-0000-0000-00004B720000}"/>
    <cellStyle name="Normal 25 2 4 4 2 3" xfId="22527" xr:uid="{00000000-0005-0000-0000-00004C720000}"/>
    <cellStyle name="Normal 25 2 4 4 2 4" xfId="22528" xr:uid="{00000000-0005-0000-0000-00004D720000}"/>
    <cellStyle name="Normal 25 2 4 4 2 5" xfId="22529" xr:uid="{00000000-0005-0000-0000-00004E720000}"/>
    <cellStyle name="Normal 25 2 4 4 2 6" xfId="22530" xr:uid="{00000000-0005-0000-0000-00004F720000}"/>
    <cellStyle name="Normal 25 2 4 4 3" xfId="22531" xr:uid="{00000000-0005-0000-0000-000050720000}"/>
    <cellStyle name="Normal 25 2 4 4 3 2" xfId="22532" xr:uid="{00000000-0005-0000-0000-000051720000}"/>
    <cellStyle name="Normal 25 2 4 4 3 2 2" xfId="22533" xr:uid="{00000000-0005-0000-0000-000052720000}"/>
    <cellStyle name="Normal 25 2 4 4 3 2 3" xfId="22534" xr:uid="{00000000-0005-0000-0000-000053720000}"/>
    <cellStyle name="Normal 25 2 4 4 3 3" xfId="22535" xr:uid="{00000000-0005-0000-0000-000054720000}"/>
    <cellStyle name="Normal 25 2 4 4 3 4" xfId="22536" xr:uid="{00000000-0005-0000-0000-000055720000}"/>
    <cellStyle name="Normal 25 2 4 4 3 5" xfId="22537" xr:uid="{00000000-0005-0000-0000-000056720000}"/>
    <cellStyle name="Normal 25 2 4 4 3 6" xfId="22538" xr:uid="{00000000-0005-0000-0000-000057720000}"/>
    <cellStyle name="Normal 25 2 4 4 4" xfId="22539" xr:uid="{00000000-0005-0000-0000-000058720000}"/>
    <cellStyle name="Normal 25 2 4 4 4 2" xfId="22540" xr:uid="{00000000-0005-0000-0000-000059720000}"/>
    <cellStyle name="Normal 25 2 4 4 4 3" xfId="22541" xr:uid="{00000000-0005-0000-0000-00005A720000}"/>
    <cellStyle name="Normal 25 2 4 4 5" xfId="22542" xr:uid="{00000000-0005-0000-0000-00005B720000}"/>
    <cellStyle name="Normal 25 2 4 4 6" xfId="22543" xr:uid="{00000000-0005-0000-0000-00005C720000}"/>
    <cellStyle name="Normal 25 2 4 4 7" xfId="22544" xr:uid="{00000000-0005-0000-0000-00005D720000}"/>
    <cellStyle name="Normal 25 2 4 4 8" xfId="22545" xr:uid="{00000000-0005-0000-0000-00005E720000}"/>
    <cellStyle name="Normal 25 2 4 5" xfId="22546" xr:uid="{00000000-0005-0000-0000-00005F720000}"/>
    <cellStyle name="Normal 25 2 4 5 2" xfId="22547" xr:uid="{00000000-0005-0000-0000-000060720000}"/>
    <cellStyle name="Normal 25 2 4 5 2 2" xfId="22548" xr:uid="{00000000-0005-0000-0000-000061720000}"/>
    <cellStyle name="Normal 25 2 4 5 2 2 2" xfId="22549" xr:uid="{00000000-0005-0000-0000-000062720000}"/>
    <cellStyle name="Normal 25 2 4 5 2 2 3" xfId="22550" xr:uid="{00000000-0005-0000-0000-000063720000}"/>
    <cellStyle name="Normal 25 2 4 5 2 2 4" xfId="22551" xr:uid="{00000000-0005-0000-0000-000064720000}"/>
    <cellStyle name="Normal 25 2 4 5 2 2 5" xfId="22552" xr:uid="{00000000-0005-0000-0000-000065720000}"/>
    <cellStyle name="Normal 25 2 4 5 2 3" xfId="22553" xr:uid="{00000000-0005-0000-0000-000066720000}"/>
    <cellStyle name="Normal 25 2 4 5 2 4" xfId="22554" xr:uid="{00000000-0005-0000-0000-000067720000}"/>
    <cellStyle name="Normal 25 2 4 5 2 5" xfId="22555" xr:uid="{00000000-0005-0000-0000-000068720000}"/>
    <cellStyle name="Normal 25 2 4 5 2 6" xfId="22556" xr:uid="{00000000-0005-0000-0000-000069720000}"/>
    <cellStyle name="Normal 25 2 4 5 3" xfId="22557" xr:uid="{00000000-0005-0000-0000-00006A720000}"/>
    <cellStyle name="Normal 25 2 4 5 3 2" xfId="22558" xr:uid="{00000000-0005-0000-0000-00006B720000}"/>
    <cellStyle name="Normal 25 2 4 5 3 2 2" xfId="22559" xr:uid="{00000000-0005-0000-0000-00006C720000}"/>
    <cellStyle name="Normal 25 2 4 5 3 2 3" xfId="22560" xr:uid="{00000000-0005-0000-0000-00006D720000}"/>
    <cellStyle name="Normal 25 2 4 5 3 3" xfId="22561" xr:uid="{00000000-0005-0000-0000-00006E720000}"/>
    <cellStyle name="Normal 25 2 4 5 3 4" xfId="22562" xr:uid="{00000000-0005-0000-0000-00006F720000}"/>
    <cellStyle name="Normal 25 2 4 5 3 5" xfId="22563" xr:uid="{00000000-0005-0000-0000-000070720000}"/>
    <cellStyle name="Normal 25 2 4 5 3 6" xfId="22564" xr:uid="{00000000-0005-0000-0000-000071720000}"/>
    <cellStyle name="Normal 25 2 4 5 4" xfId="22565" xr:uid="{00000000-0005-0000-0000-000072720000}"/>
    <cellStyle name="Normal 25 2 4 5 4 2" xfId="22566" xr:uid="{00000000-0005-0000-0000-000073720000}"/>
    <cellStyle name="Normal 25 2 4 5 4 3" xfId="22567" xr:uid="{00000000-0005-0000-0000-000074720000}"/>
    <cellStyle name="Normal 25 2 4 5 5" xfId="22568" xr:uid="{00000000-0005-0000-0000-000075720000}"/>
    <cellStyle name="Normal 25 2 4 5 6" xfId="22569" xr:uid="{00000000-0005-0000-0000-000076720000}"/>
    <cellStyle name="Normal 25 2 4 5 7" xfId="22570" xr:uid="{00000000-0005-0000-0000-000077720000}"/>
    <cellStyle name="Normal 25 2 4 5 8" xfId="22571" xr:uid="{00000000-0005-0000-0000-000078720000}"/>
    <cellStyle name="Normal 25 2 4 6" xfId="22572" xr:uid="{00000000-0005-0000-0000-000079720000}"/>
    <cellStyle name="Normal 25 2 4 7" xfId="22573" xr:uid="{00000000-0005-0000-0000-00007A720000}"/>
    <cellStyle name="Normal 25 2 5" xfId="22574" xr:uid="{00000000-0005-0000-0000-00007B720000}"/>
    <cellStyle name="Normal 25 2 5 2" xfId="22575" xr:uid="{00000000-0005-0000-0000-00007C720000}"/>
    <cellStyle name="Normal 25 2 5 2 2" xfId="22576" xr:uid="{00000000-0005-0000-0000-00007D720000}"/>
    <cellStyle name="Normal 25 2 5 2 2 2" xfId="22577" xr:uid="{00000000-0005-0000-0000-00007E720000}"/>
    <cellStyle name="Normal 25 2 5 2 3" xfId="22578" xr:uid="{00000000-0005-0000-0000-00007F720000}"/>
    <cellStyle name="Normal 25 2 5 2 4" xfId="22579" xr:uid="{00000000-0005-0000-0000-000080720000}"/>
    <cellStyle name="Normal 25 2 5 3" xfId="22580" xr:uid="{00000000-0005-0000-0000-000081720000}"/>
    <cellStyle name="Normal 25 2 5 4" xfId="22581" xr:uid="{00000000-0005-0000-0000-000082720000}"/>
    <cellStyle name="Normal 25 2 5 4 2" xfId="22582" xr:uid="{00000000-0005-0000-0000-000083720000}"/>
    <cellStyle name="Normal 25 2 5 4 2 2" xfId="22583" xr:uid="{00000000-0005-0000-0000-000084720000}"/>
    <cellStyle name="Normal 25 2 5 4 2 2 2" xfId="22584" xr:uid="{00000000-0005-0000-0000-000085720000}"/>
    <cellStyle name="Normal 25 2 5 4 2 2 3" xfId="22585" xr:uid="{00000000-0005-0000-0000-000086720000}"/>
    <cellStyle name="Normal 25 2 5 4 2 2 4" xfId="22586" xr:uid="{00000000-0005-0000-0000-000087720000}"/>
    <cellStyle name="Normal 25 2 5 4 2 2 5" xfId="22587" xr:uid="{00000000-0005-0000-0000-000088720000}"/>
    <cellStyle name="Normal 25 2 5 4 2 3" xfId="22588" xr:uid="{00000000-0005-0000-0000-000089720000}"/>
    <cellStyle name="Normal 25 2 5 4 2 4" xfId="22589" xr:uid="{00000000-0005-0000-0000-00008A720000}"/>
    <cellStyle name="Normal 25 2 5 4 2 5" xfId="22590" xr:uid="{00000000-0005-0000-0000-00008B720000}"/>
    <cellStyle name="Normal 25 2 5 4 2 6" xfId="22591" xr:uid="{00000000-0005-0000-0000-00008C720000}"/>
    <cellStyle name="Normal 25 2 5 4 3" xfId="22592" xr:uid="{00000000-0005-0000-0000-00008D720000}"/>
    <cellStyle name="Normal 25 2 5 4 3 2" xfId="22593" xr:uid="{00000000-0005-0000-0000-00008E720000}"/>
    <cellStyle name="Normal 25 2 5 4 3 2 2" xfId="22594" xr:uid="{00000000-0005-0000-0000-00008F720000}"/>
    <cellStyle name="Normal 25 2 5 4 3 2 3" xfId="22595" xr:uid="{00000000-0005-0000-0000-000090720000}"/>
    <cellStyle name="Normal 25 2 5 4 3 3" xfId="22596" xr:uid="{00000000-0005-0000-0000-000091720000}"/>
    <cellStyle name="Normal 25 2 5 4 3 4" xfId="22597" xr:uid="{00000000-0005-0000-0000-000092720000}"/>
    <cellStyle name="Normal 25 2 5 4 3 5" xfId="22598" xr:uid="{00000000-0005-0000-0000-000093720000}"/>
    <cellStyle name="Normal 25 2 5 4 3 6" xfId="22599" xr:uid="{00000000-0005-0000-0000-000094720000}"/>
    <cellStyle name="Normal 25 2 5 4 4" xfId="22600" xr:uid="{00000000-0005-0000-0000-000095720000}"/>
    <cellStyle name="Normal 25 2 5 4 4 2" xfId="22601" xr:uid="{00000000-0005-0000-0000-000096720000}"/>
    <cellStyle name="Normal 25 2 5 4 4 3" xfId="22602" xr:uid="{00000000-0005-0000-0000-000097720000}"/>
    <cellStyle name="Normal 25 2 5 4 5" xfId="22603" xr:uid="{00000000-0005-0000-0000-000098720000}"/>
    <cellStyle name="Normal 25 2 5 4 6" xfId="22604" xr:uid="{00000000-0005-0000-0000-000099720000}"/>
    <cellStyle name="Normal 25 2 5 4 7" xfId="22605" xr:uid="{00000000-0005-0000-0000-00009A720000}"/>
    <cellStyle name="Normal 25 2 5 4 8" xfId="22606" xr:uid="{00000000-0005-0000-0000-00009B720000}"/>
    <cellStyle name="Normal 25 2 5 5" xfId="22607" xr:uid="{00000000-0005-0000-0000-00009C720000}"/>
    <cellStyle name="Normal 25 2 5 5 2" xfId="22608" xr:uid="{00000000-0005-0000-0000-00009D720000}"/>
    <cellStyle name="Normal 25 2 5 5 2 2" xfId="22609" xr:uid="{00000000-0005-0000-0000-00009E720000}"/>
    <cellStyle name="Normal 25 2 5 5 2 2 2" xfId="22610" xr:uid="{00000000-0005-0000-0000-00009F720000}"/>
    <cellStyle name="Normal 25 2 5 5 2 2 3" xfId="22611" xr:uid="{00000000-0005-0000-0000-0000A0720000}"/>
    <cellStyle name="Normal 25 2 5 5 2 2 4" xfId="22612" xr:uid="{00000000-0005-0000-0000-0000A1720000}"/>
    <cellStyle name="Normal 25 2 5 5 2 2 5" xfId="22613" xr:uid="{00000000-0005-0000-0000-0000A2720000}"/>
    <cellStyle name="Normal 25 2 5 5 2 3" xfId="22614" xr:uid="{00000000-0005-0000-0000-0000A3720000}"/>
    <cellStyle name="Normal 25 2 5 5 2 4" xfId="22615" xr:uid="{00000000-0005-0000-0000-0000A4720000}"/>
    <cellStyle name="Normal 25 2 5 5 2 5" xfId="22616" xr:uid="{00000000-0005-0000-0000-0000A5720000}"/>
    <cellStyle name="Normal 25 2 5 5 2 6" xfId="22617" xr:uid="{00000000-0005-0000-0000-0000A6720000}"/>
    <cellStyle name="Normal 25 2 5 5 3" xfId="22618" xr:uid="{00000000-0005-0000-0000-0000A7720000}"/>
    <cellStyle name="Normal 25 2 5 5 3 2" xfId="22619" xr:uid="{00000000-0005-0000-0000-0000A8720000}"/>
    <cellStyle name="Normal 25 2 5 5 3 2 2" xfId="22620" xr:uid="{00000000-0005-0000-0000-0000A9720000}"/>
    <cellStyle name="Normal 25 2 5 5 3 2 3" xfId="22621" xr:uid="{00000000-0005-0000-0000-0000AA720000}"/>
    <cellStyle name="Normal 25 2 5 5 3 3" xfId="22622" xr:uid="{00000000-0005-0000-0000-0000AB720000}"/>
    <cellStyle name="Normal 25 2 5 5 3 4" xfId="22623" xr:uid="{00000000-0005-0000-0000-0000AC720000}"/>
    <cellStyle name="Normal 25 2 5 5 3 5" xfId="22624" xr:uid="{00000000-0005-0000-0000-0000AD720000}"/>
    <cellStyle name="Normal 25 2 5 5 3 6" xfId="22625" xr:uid="{00000000-0005-0000-0000-0000AE720000}"/>
    <cellStyle name="Normal 25 2 5 5 4" xfId="22626" xr:uid="{00000000-0005-0000-0000-0000AF720000}"/>
    <cellStyle name="Normal 25 2 5 5 4 2" xfId="22627" xr:uid="{00000000-0005-0000-0000-0000B0720000}"/>
    <cellStyle name="Normal 25 2 5 5 4 3" xfId="22628" xr:uid="{00000000-0005-0000-0000-0000B1720000}"/>
    <cellStyle name="Normal 25 2 5 5 5" xfId="22629" xr:uid="{00000000-0005-0000-0000-0000B2720000}"/>
    <cellStyle name="Normal 25 2 5 5 6" xfId="22630" xr:uid="{00000000-0005-0000-0000-0000B3720000}"/>
    <cellStyle name="Normal 25 2 5 5 7" xfId="22631" xr:uid="{00000000-0005-0000-0000-0000B4720000}"/>
    <cellStyle name="Normal 25 2 5 5 8" xfId="22632" xr:uid="{00000000-0005-0000-0000-0000B5720000}"/>
    <cellStyle name="Normal 25 2 5 6" xfId="22633" xr:uid="{00000000-0005-0000-0000-0000B6720000}"/>
    <cellStyle name="Normal 25 2 5 7" xfId="22634" xr:uid="{00000000-0005-0000-0000-0000B7720000}"/>
    <cellStyle name="Normal 25 2 6" xfId="22635" xr:uid="{00000000-0005-0000-0000-0000B8720000}"/>
    <cellStyle name="Normal 25 2 6 2" xfId="22636" xr:uid="{00000000-0005-0000-0000-0000B9720000}"/>
    <cellStyle name="Normal 25 2 6 2 2" xfId="22637" xr:uid="{00000000-0005-0000-0000-0000BA720000}"/>
    <cellStyle name="Normal 25 2 6 2 2 2" xfId="22638" xr:uid="{00000000-0005-0000-0000-0000BB720000}"/>
    <cellStyle name="Normal 25 2 6 2 3" xfId="22639" xr:uid="{00000000-0005-0000-0000-0000BC720000}"/>
    <cellStyle name="Normal 25 2 6 2 4" xfId="22640" xr:uid="{00000000-0005-0000-0000-0000BD720000}"/>
    <cellStyle name="Normal 25 2 6 3" xfId="22641" xr:uid="{00000000-0005-0000-0000-0000BE720000}"/>
    <cellStyle name="Normal 25 2 6 4" xfId="22642" xr:uid="{00000000-0005-0000-0000-0000BF720000}"/>
    <cellStyle name="Normal 25 2 6 4 2" xfId="22643" xr:uid="{00000000-0005-0000-0000-0000C0720000}"/>
    <cellStyle name="Normal 25 2 6 4 2 2" xfId="22644" xr:uid="{00000000-0005-0000-0000-0000C1720000}"/>
    <cellStyle name="Normal 25 2 6 4 2 2 2" xfId="22645" xr:uid="{00000000-0005-0000-0000-0000C2720000}"/>
    <cellStyle name="Normal 25 2 6 4 2 2 3" xfId="22646" xr:uid="{00000000-0005-0000-0000-0000C3720000}"/>
    <cellStyle name="Normal 25 2 6 4 2 2 4" xfId="22647" xr:uid="{00000000-0005-0000-0000-0000C4720000}"/>
    <cellStyle name="Normal 25 2 6 4 2 2 5" xfId="22648" xr:uid="{00000000-0005-0000-0000-0000C5720000}"/>
    <cellStyle name="Normal 25 2 6 4 2 3" xfId="22649" xr:uid="{00000000-0005-0000-0000-0000C6720000}"/>
    <cellStyle name="Normal 25 2 6 4 2 4" xfId="22650" xr:uid="{00000000-0005-0000-0000-0000C7720000}"/>
    <cellStyle name="Normal 25 2 6 4 2 5" xfId="22651" xr:uid="{00000000-0005-0000-0000-0000C8720000}"/>
    <cellStyle name="Normal 25 2 6 4 2 6" xfId="22652" xr:uid="{00000000-0005-0000-0000-0000C9720000}"/>
    <cellStyle name="Normal 25 2 6 4 3" xfId="22653" xr:uid="{00000000-0005-0000-0000-0000CA720000}"/>
    <cellStyle name="Normal 25 2 6 4 3 2" xfId="22654" xr:uid="{00000000-0005-0000-0000-0000CB720000}"/>
    <cellStyle name="Normal 25 2 6 4 3 2 2" xfId="22655" xr:uid="{00000000-0005-0000-0000-0000CC720000}"/>
    <cellStyle name="Normal 25 2 6 4 3 2 3" xfId="22656" xr:uid="{00000000-0005-0000-0000-0000CD720000}"/>
    <cellStyle name="Normal 25 2 6 4 3 3" xfId="22657" xr:uid="{00000000-0005-0000-0000-0000CE720000}"/>
    <cellStyle name="Normal 25 2 6 4 3 4" xfId="22658" xr:uid="{00000000-0005-0000-0000-0000CF720000}"/>
    <cellStyle name="Normal 25 2 6 4 3 5" xfId="22659" xr:uid="{00000000-0005-0000-0000-0000D0720000}"/>
    <cellStyle name="Normal 25 2 6 4 3 6" xfId="22660" xr:uid="{00000000-0005-0000-0000-0000D1720000}"/>
    <cellStyle name="Normal 25 2 6 4 4" xfId="22661" xr:uid="{00000000-0005-0000-0000-0000D2720000}"/>
    <cellStyle name="Normal 25 2 6 4 4 2" xfId="22662" xr:uid="{00000000-0005-0000-0000-0000D3720000}"/>
    <cellStyle name="Normal 25 2 6 4 4 3" xfId="22663" xr:uid="{00000000-0005-0000-0000-0000D4720000}"/>
    <cellStyle name="Normal 25 2 6 4 5" xfId="22664" xr:uid="{00000000-0005-0000-0000-0000D5720000}"/>
    <cellStyle name="Normal 25 2 6 4 6" xfId="22665" xr:uid="{00000000-0005-0000-0000-0000D6720000}"/>
    <cellStyle name="Normal 25 2 6 4 7" xfId="22666" xr:uid="{00000000-0005-0000-0000-0000D7720000}"/>
    <cellStyle name="Normal 25 2 6 4 8" xfId="22667" xr:uid="{00000000-0005-0000-0000-0000D8720000}"/>
    <cellStyle name="Normal 25 2 6 5" xfId="22668" xr:uid="{00000000-0005-0000-0000-0000D9720000}"/>
    <cellStyle name="Normal 25 2 6 5 2" xfId="22669" xr:uid="{00000000-0005-0000-0000-0000DA720000}"/>
    <cellStyle name="Normal 25 2 6 5 2 2" xfId="22670" xr:uid="{00000000-0005-0000-0000-0000DB720000}"/>
    <cellStyle name="Normal 25 2 6 5 2 2 2" xfId="22671" xr:uid="{00000000-0005-0000-0000-0000DC720000}"/>
    <cellStyle name="Normal 25 2 6 5 2 2 3" xfId="22672" xr:uid="{00000000-0005-0000-0000-0000DD720000}"/>
    <cellStyle name="Normal 25 2 6 5 2 2 4" xfId="22673" xr:uid="{00000000-0005-0000-0000-0000DE720000}"/>
    <cellStyle name="Normal 25 2 6 5 2 2 5" xfId="22674" xr:uid="{00000000-0005-0000-0000-0000DF720000}"/>
    <cellStyle name="Normal 25 2 6 5 2 3" xfId="22675" xr:uid="{00000000-0005-0000-0000-0000E0720000}"/>
    <cellStyle name="Normal 25 2 6 5 2 4" xfId="22676" xr:uid="{00000000-0005-0000-0000-0000E1720000}"/>
    <cellStyle name="Normal 25 2 6 5 2 5" xfId="22677" xr:uid="{00000000-0005-0000-0000-0000E2720000}"/>
    <cellStyle name="Normal 25 2 6 5 2 6" xfId="22678" xr:uid="{00000000-0005-0000-0000-0000E3720000}"/>
    <cellStyle name="Normal 25 2 6 5 3" xfId="22679" xr:uid="{00000000-0005-0000-0000-0000E4720000}"/>
    <cellStyle name="Normal 25 2 6 5 3 2" xfId="22680" xr:uid="{00000000-0005-0000-0000-0000E5720000}"/>
    <cellStyle name="Normal 25 2 6 5 3 2 2" xfId="22681" xr:uid="{00000000-0005-0000-0000-0000E6720000}"/>
    <cellStyle name="Normal 25 2 6 5 3 2 3" xfId="22682" xr:uid="{00000000-0005-0000-0000-0000E7720000}"/>
    <cellStyle name="Normal 25 2 6 5 3 3" xfId="22683" xr:uid="{00000000-0005-0000-0000-0000E8720000}"/>
    <cellStyle name="Normal 25 2 6 5 3 4" xfId="22684" xr:uid="{00000000-0005-0000-0000-0000E9720000}"/>
    <cellStyle name="Normal 25 2 6 5 3 5" xfId="22685" xr:uid="{00000000-0005-0000-0000-0000EA720000}"/>
    <cellStyle name="Normal 25 2 6 5 3 6" xfId="22686" xr:uid="{00000000-0005-0000-0000-0000EB720000}"/>
    <cellStyle name="Normal 25 2 6 5 4" xfId="22687" xr:uid="{00000000-0005-0000-0000-0000EC720000}"/>
    <cellStyle name="Normal 25 2 6 5 4 2" xfId="22688" xr:uid="{00000000-0005-0000-0000-0000ED720000}"/>
    <cellStyle name="Normal 25 2 6 5 4 3" xfId="22689" xr:uid="{00000000-0005-0000-0000-0000EE720000}"/>
    <cellStyle name="Normal 25 2 6 5 5" xfId="22690" xr:uid="{00000000-0005-0000-0000-0000EF720000}"/>
    <cellStyle name="Normal 25 2 6 5 6" xfId="22691" xr:uid="{00000000-0005-0000-0000-0000F0720000}"/>
    <cellStyle name="Normal 25 2 6 5 7" xfId="22692" xr:uid="{00000000-0005-0000-0000-0000F1720000}"/>
    <cellStyle name="Normal 25 2 6 5 8" xfId="22693" xr:uid="{00000000-0005-0000-0000-0000F2720000}"/>
    <cellStyle name="Normal 25 2 6 6" xfId="22694" xr:uid="{00000000-0005-0000-0000-0000F3720000}"/>
    <cellStyle name="Normal 25 2 6 7" xfId="22695" xr:uid="{00000000-0005-0000-0000-0000F4720000}"/>
    <cellStyle name="Normal 25 2 7" xfId="22696" xr:uid="{00000000-0005-0000-0000-0000F5720000}"/>
    <cellStyle name="Normal 25 2 7 2" xfId="22697" xr:uid="{00000000-0005-0000-0000-0000F6720000}"/>
    <cellStyle name="Normal 25 2 7 2 2" xfId="22698" xr:uid="{00000000-0005-0000-0000-0000F7720000}"/>
    <cellStyle name="Normal 25 2 7 2 2 2" xfId="22699" xr:uid="{00000000-0005-0000-0000-0000F8720000}"/>
    <cellStyle name="Normal 25 2 7 2 3" xfId="22700" xr:uid="{00000000-0005-0000-0000-0000F9720000}"/>
    <cellStyle name="Normal 25 2 7 2 4" xfId="22701" xr:uid="{00000000-0005-0000-0000-0000FA720000}"/>
    <cellStyle name="Normal 25 2 7 3" xfId="22702" xr:uid="{00000000-0005-0000-0000-0000FB720000}"/>
    <cellStyle name="Normal 25 2 7 4" xfId="22703" xr:uid="{00000000-0005-0000-0000-0000FC720000}"/>
    <cellStyle name="Normal 25 2 7 4 2" xfId="22704" xr:uid="{00000000-0005-0000-0000-0000FD720000}"/>
    <cellStyle name="Normal 25 2 7 4 2 2" xfId="22705" xr:uid="{00000000-0005-0000-0000-0000FE720000}"/>
    <cellStyle name="Normal 25 2 7 4 2 2 2" xfId="22706" xr:uid="{00000000-0005-0000-0000-0000FF720000}"/>
    <cellStyle name="Normal 25 2 7 4 2 2 3" xfId="22707" xr:uid="{00000000-0005-0000-0000-000000730000}"/>
    <cellStyle name="Normal 25 2 7 4 2 2 4" xfId="22708" xr:uid="{00000000-0005-0000-0000-000001730000}"/>
    <cellStyle name="Normal 25 2 7 4 2 2 5" xfId="22709" xr:uid="{00000000-0005-0000-0000-000002730000}"/>
    <cellStyle name="Normal 25 2 7 4 2 3" xfId="22710" xr:uid="{00000000-0005-0000-0000-000003730000}"/>
    <cellStyle name="Normal 25 2 7 4 2 4" xfId="22711" xr:uid="{00000000-0005-0000-0000-000004730000}"/>
    <cellStyle name="Normal 25 2 7 4 2 5" xfId="22712" xr:uid="{00000000-0005-0000-0000-000005730000}"/>
    <cellStyle name="Normal 25 2 7 4 2 6" xfId="22713" xr:uid="{00000000-0005-0000-0000-000006730000}"/>
    <cellStyle name="Normal 25 2 7 4 3" xfId="22714" xr:uid="{00000000-0005-0000-0000-000007730000}"/>
    <cellStyle name="Normal 25 2 7 4 3 2" xfId="22715" xr:uid="{00000000-0005-0000-0000-000008730000}"/>
    <cellStyle name="Normal 25 2 7 4 3 2 2" xfId="22716" xr:uid="{00000000-0005-0000-0000-000009730000}"/>
    <cellStyle name="Normal 25 2 7 4 3 2 3" xfId="22717" xr:uid="{00000000-0005-0000-0000-00000A730000}"/>
    <cellStyle name="Normal 25 2 7 4 3 3" xfId="22718" xr:uid="{00000000-0005-0000-0000-00000B730000}"/>
    <cellStyle name="Normal 25 2 7 4 3 4" xfId="22719" xr:uid="{00000000-0005-0000-0000-00000C730000}"/>
    <cellStyle name="Normal 25 2 7 4 3 5" xfId="22720" xr:uid="{00000000-0005-0000-0000-00000D730000}"/>
    <cellStyle name="Normal 25 2 7 4 3 6" xfId="22721" xr:uid="{00000000-0005-0000-0000-00000E730000}"/>
    <cellStyle name="Normal 25 2 7 4 4" xfId="22722" xr:uid="{00000000-0005-0000-0000-00000F730000}"/>
    <cellStyle name="Normal 25 2 7 4 4 2" xfId="22723" xr:uid="{00000000-0005-0000-0000-000010730000}"/>
    <cellStyle name="Normal 25 2 7 4 4 3" xfId="22724" xr:uid="{00000000-0005-0000-0000-000011730000}"/>
    <cellStyle name="Normal 25 2 7 4 5" xfId="22725" xr:uid="{00000000-0005-0000-0000-000012730000}"/>
    <cellStyle name="Normal 25 2 7 4 6" xfId="22726" xr:uid="{00000000-0005-0000-0000-000013730000}"/>
    <cellStyle name="Normal 25 2 7 4 7" xfId="22727" xr:uid="{00000000-0005-0000-0000-000014730000}"/>
    <cellStyle name="Normal 25 2 7 4 8" xfId="22728" xr:uid="{00000000-0005-0000-0000-000015730000}"/>
    <cellStyle name="Normal 25 2 7 5" xfId="22729" xr:uid="{00000000-0005-0000-0000-000016730000}"/>
    <cellStyle name="Normal 25 2 7 5 2" xfId="22730" xr:uid="{00000000-0005-0000-0000-000017730000}"/>
    <cellStyle name="Normal 25 2 7 5 2 2" xfId="22731" xr:uid="{00000000-0005-0000-0000-000018730000}"/>
    <cellStyle name="Normal 25 2 7 5 2 2 2" xfId="22732" xr:uid="{00000000-0005-0000-0000-000019730000}"/>
    <cellStyle name="Normal 25 2 7 5 2 2 3" xfId="22733" xr:uid="{00000000-0005-0000-0000-00001A730000}"/>
    <cellStyle name="Normal 25 2 7 5 2 2 4" xfId="22734" xr:uid="{00000000-0005-0000-0000-00001B730000}"/>
    <cellStyle name="Normal 25 2 7 5 2 2 5" xfId="22735" xr:uid="{00000000-0005-0000-0000-00001C730000}"/>
    <cellStyle name="Normal 25 2 7 5 2 3" xfId="22736" xr:uid="{00000000-0005-0000-0000-00001D730000}"/>
    <cellStyle name="Normal 25 2 7 5 2 4" xfId="22737" xr:uid="{00000000-0005-0000-0000-00001E730000}"/>
    <cellStyle name="Normal 25 2 7 5 2 5" xfId="22738" xr:uid="{00000000-0005-0000-0000-00001F730000}"/>
    <cellStyle name="Normal 25 2 7 5 2 6" xfId="22739" xr:uid="{00000000-0005-0000-0000-000020730000}"/>
    <cellStyle name="Normal 25 2 7 5 3" xfId="22740" xr:uid="{00000000-0005-0000-0000-000021730000}"/>
    <cellStyle name="Normal 25 2 7 5 3 2" xfId="22741" xr:uid="{00000000-0005-0000-0000-000022730000}"/>
    <cellStyle name="Normal 25 2 7 5 3 2 2" xfId="22742" xr:uid="{00000000-0005-0000-0000-000023730000}"/>
    <cellStyle name="Normal 25 2 7 5 3 2 3" xfId="22743" xr:uid="{00000000-0005-0000-0000-000024730000}"/>
    <cellStyle name="Normal 25 2 7 5 3 3" xfId="22744" xr:uid="{00000000-0005-0000-0000-000025730000}"/>
    <cellStyle name="Normal 25 2 7 5 3 4" xfId="22745" xr:uid="{00000000-0005-0000-0000-000026730000}"/>
    <cellStyle name="Normal 25 2 7 5 3 5" xfId="22746" xr:uid="{00000000-0005-0000-0000-000027730000}"/>
    <cellStyle name="Normal 25 2 7 5 3 6" xfId="22747" xr:uid="{00000000-0005-0000-0000-000028730000}"/>
    <cellStyle name="Normal 25 2 7 5 4" xfId="22748" xr:uid="{00000000-0005-0000-0000-000029730000}"/>
    <cellStyle name="Normal 25 2 7 5 4 2" xfId="22749" xr:uid="{00000000-0005-0000-0000-00002A730000}"/>
    <cellStyle name="Normal 25 2 7 5 4 3" xfId="22750" xr:uid="{00000000-0005-0000-0000-00002B730000}"/>
    <cellStyle name="Normal 25 2 7 5 5" xfId="22751" xr:uid="{00000000-0005-0000-0000-00002C730000}"/>
    <cellStyle name="Normal 25 2 7 5 6" xfId="22752" xr:uid="{00000000-0005-0000-0000-00002D730000}"/>
    <cellStyle name="Normal 25 2 7 5 7" xfId="22753" xr:uid="{00000000-0005-0000-0000-00002E730000}"/>
    <cellStyle name="Normal 25 2 7 5 8" xfId="22754" xr:uid="{00000000-0005-0000-0000-00002F730000}"/>
    <cellStyle name="Normal 25 2 7 6" xfId="22755" xr:uid="{00000000-0005-0000-0000-000030730000}"/>
    <cellStyle name="Normal 25 2 7 7" xfId="22756" xr:uid="{00000000-0005-0000-0000-000031730000}"/>
    <cellStyle name="Normal 25 2 8" xfId="22757" xr:uid="{00000000-0005-0000-0000-000032730000}"/>
    <cellStyle name="Normal 25 2 8 2" xfId="22758" xr:uid="{00000000-0005-0000-0000-000033730000}"/>
    <cellStyle name="Normal 25 2 8 2 2" xfId="22759" xr:uid="{00000000-0005-0000-0000-000034730000}"/>
    <cellStyle name="Normal 25 2 8 2 2 2" xfId="22760" xr:uid="{00000000-0005-0000-0000-000035730000}"/>
    <cellStyle name="Normal 25 2 8 2 3" xfId="22761" xr:uid="{00000000-0005-0000-0000-000036730000}"/>
    <cellStyle name="Normal 25 2 8 2 4" xfId="22762" xr:uid="{00000000-0005-0000-0000-000037730000}"/>
    <cellStyle name="Normal 25 2 8 3" xfId="22763" xr:uid="{00000000-0005-0000-0000-000038730000}"/>
    <cellStyle name="Normal 25 2 8 4" xfId="22764" xr:uid="{00000000-0005-0000-0000-000039730000}"/>
    <cellStyle name="Normal 25 2 8 4 2" xfId="22765" xr:uid="{00000000-0005-0000-0000-00003A730000}"/>
    <cellStyle name="Normal 25 2 8 4 2 2" xfId="22766" xr:uid="{00000000-0005-0000-0000-00003B730000}"/>
    <cellStyle name="Normal 25 2 8 4 2 2 2" xfId="22767" xr:uid="{00000000-0005-0000-0000-00003C730000}"/>
    <cellStyle name="Normal 25 2 8 4 2 2 3" xfId="22768" xr:uid="{00000000-0005-0000-0000-00003D730000}"/>
    <cellStyle name="Normal 25 2 8 4 2 2 4" xfId="22769" xr:uid="{00000000-0005-0000-0000-00003E730000}"/>
    <cellStyle name="Normal 25 2 8 4 2 2 5" xfId="22770" xr:uid="{00000000-0005-0000-0000-00003F730000}"/>
    <cellStyle name="Normal 25 2 8 4 2 3" xfId="22771" xr:uid="{00000000-0005-0000-0000-000040730000}"/>
    <cellStyle name="Normal 25 2 8 4 2 4" xfId="22772" xr:uid="{00000000-0005-0000-0000-000041730000}"/>
    <cellStyle name="Normal 25 2 8 4 2 5" xfId="22773" xr:uid="{00000000-0005-0000-0000-000042730000}"/>
    <cellStyle name="Normal 25 2 8 4 2 6" xfId="22774" xr:uid="{00000000-0005-0000-0000-000043730000}"/>
    <cellStyle name="Normal 25 2 8 4 3" xfId="22775" xr:uid="{00000000-0005-0000-0000-000044730000}"/>
    <cellStyle name="Normal 25 2 8 4 3 2" xfId="22776" xr:uid="{00000000-0005-0000-0000-000045730000}"/>
    <cellStyle name="Normal 25 2 8 4 3 2 2" xfId="22777" xr:uid="{00000000-0005-0000-0000-000046730000}"/>
    <cellStyle name="Normal 25 2 8 4 3 2 3" xfId="22778" xr:uid="{00000000-0005-0000-0000-000047730000}"/>
    <cellStyle name="Normal 25 2 8 4 3 3" xfId="22779" xr:uid="{00000000-0005-0000-0000-000048730000}"/>
    <cellStyle name="Normal 25 2 8 4 3 4" xfId="22780" xr:uid="{00000000-0005-0000-0000-000049730000}"/>
    <cellStyle name="Normal 25 2 8 4 3 5" xfId="22781" xr:uid="{00000000-0005-0000-0000-00004A730000}"/>
    <cellStyle name="Normal 25 2 8 4 3 6" xfId="22782" xr:uid="{00000000-0005-0000-0000-00004B730000}"/>
    <cellStyle name="Normal 25 2 8 4 4" xfId="22783" xr:uid="{00000000-0005-0000-0000-00004C730000}"/>
    <cellStyle name="Normal 25 2 8 4 4 2" xfId="22784" xr:uid="{00000000-0005-0000-0000-00004D730000}"/>
    <cellStyle name="Normal 25 2 8 4 4 3" xfId="22785" xr:uid="{00000000-0005-0000-0000-00004E730000}"/>
    <cellStyle name="Normal 25 2 8 4 5" xfId="22786" xr:uid="{00000000-0005-0000-0000-00004F730000}"/>
    <cellStyle name="Normal 25 2 8 4 6" xfId="22787" xr:uid="{00000000-0005-0000-0000-000050730000}"/>
    <cellStyle name="Normal 25 2 8 4 7" xfId="22788" xr:uid="{00000000-0005-0000-0000-000051730000}"/>
    <cellStyle name="Normal 25 2 8 4 8" xfId="22789" xr:uid="{00000000-0005-0000-0000-000052730000}"/>
    <cellStyle name="Normal 25 2 8 5" xfId="22790" xr:uid="{00000000-0005-0000-0000-000053730000}"/>
    <cellStyle name="Normal 25 2 8 5 2" xfId="22791" xr:uid="{00000000-0005-0000-0000-000054730000}"/>
    <cellStyle name="Normal 25 2 8 5 2 2" xfId="22792" xr:uid="{00000000-0005-0000-0000-000055730000}"/>
    <cellStyle name="Normal 25 2 8 5 2 2 2" xfId="22793" xr:uid="{00000000-0005-0000-0000-000056730000}"/>
    <cellStyle name="Normal 25 2 8 5 2 2 3" xfId="22794" xr:uid="{00000000-0005-0000-0000-000057730000}"/>
    <cellStyle name="Normal 25 2 8 5 2 2 4" xfId="22795" xr:uid="{00000000-0005-0000-0000-000058730000}"/>
    <cellStyle name="Normal 25 2 8 5 2 2 5" xfId="22796" xr:uid="{00000000-0005-0000-0000-000059730000}"/>
    <cellStyle name="Normal 25 2 8 5 2 3" xfId="22797" xr:uid="{00000000-0005-0000-0000-00005A730000}"/>
    <cellStyle name="Normal 25 2 8 5 2 4" xfId="22798" xr:uid="{00000000-0005-0000-0000-00005B730000}"/>
    <cellStyle name="Normal 25 2 8 5 2 5" xfId="22799" xr:uid="{00000000-0005-0000-0000-00005C730000}"/>
    <cellStyle name="Normal 25 2 8 5 2 6" xfId="22800" xr:uid="{00000000-0005-0000-0000-00005D730000}"/>
    <cellStyle name="Normal 25 2 8 5 3" xfId="22801" xr:uid="{00000000-0005-0000-0000-00005E730000}"/>
    <cellStyle name="Normal 25 2 8 5 3 2" xfId="22802" xr:uid="{00000000-0005-0000-0000-00005F730000}"/>
    <cellStyle name="Normal 25 2 8 5 3 2 2" xfId="22803" xr:uid="{00000000-0005-0000-0000-000060730000}"/>
    <cellStyle name="Normal 25 2 8 5 3 2 3" xfId="22804" xr:uid="{00000000-0005-0000-0000-000061730000}"/>
    <cellStyle name="Normal 25 2 8 5 3 3" xfId="22805" xr:uid="{00000000-0005-0000-0000-000062730000}"/>
    <cellStyle name="Normal 25 2 8 5 3 4" xfId="22806" xr:uid="{00000000-0005-0000-0000-000063730000}"/>
    <cellStyle name="Normal 25 2 8 5 3 5" xfId="22807" xr:uid="{00000000-0005-0000-0000-000064730000}"/>
    <cellStyle name="Normal 25 2 8 5 3 6" xfId="22808" xr:uid="{00000000-0005-0000-0000-000065730000}"/>
    <cellStyle name="Normal 25 2 8 5 4" xfId="22809" xr:uid="{00000000-0005-0000-0000-000066730000}"/>
    <cellStyle name="Normal 25 2 8 5 4 2" xfId="22810" xr:uid="{00000000-0005-0000-0000-000067730000}"/>
    <cellStyle name="Normal 25 2 8 5 4 3" xfId="22811" xr:uid="{00000000-0005-0000-0000-000068730000}"/>
    <cellStyle name="Normal 25 2 8 5 5" xfId="22812" xr:uid="{00000000-0005-0000-0000-000069730000}"/>
    <cellStyle name="Normal 25 2 8 5 6" xfId="22813" xr:uid="{00000000-0005-0000-0000-00006A730000}"/>
    <cellStyle name="Normal 25 2 8 5 7" xfId="22814" xr:uid="{00000000-0005-0000-0000-00006B730000}"/>
    <cellStyle name="Normal 25 2 8 5 8" xfId="22815" xr:uid="{00000000-0005-0000-0000-00006C730000}"/>
    <cellStyle name="Normal 25 2 8 6" xfId="22816" xr:uid="{00000000-0005-0000-0000-00006D730000}"/>
    <cellStyle name="Normal 25 2 8 7" xfId="22817" xr:uid="{00000000-0005-0000-0000-00006E730000}"/>
    <cellStyle name="Normal 25 2 9" xfId="22818" xr:uid="{00000000-0005-0000-0000-00006F730000}"/>
    <cellStyle name="Normal 25 2 9 2" xfId="22819" xr:uid="{00000000-0005-0000-0000-000070730000}"/>
    <cellStyle name="Normal 25 2 9 2 2" xfId="22820" xr:uid="{00000000-0005-0000-0000-000071730000}"/>
    <cellStyle name="Normal 25 2 9 2 2 2" xfId="22821" xr:uid="{00000000-0005-0000-0000-000072730000}"/>
    <cellStyle name="Normal 25 2 9 2 3" xfId="22822" xr:uid="{00000000-0005-0000-0000-000073730000}"/>
    <cellStyle name="Normal 25 2 9 2 4" xfId="22823" xr:uid="{00000000-0005-0000-0000-000074730000}"/>
    <cellStyle name="Normal 25 2 9 3" xfId="22824" xr:uid="{00000000-0005-0000-0000-000075730000}"/>
    <cellStyle name="Normal 25 2 9 4" xfId="22825" xr:uid="{00000000-0005-0000-0000-000076730000}"/>
    <cellStyle name="Normal 25 2 9 4 2" xfId="22826" xr:uid="{00000000-0005-0000-0000-000077730000}"/>
    <cellStyle name="Normal 25 2 9 4 2 2" xfId="22827" xr:uid="{00000000-0005-0000-0000-000078730000}"/>
    <cellStyle name="Normal 25 2 9 4 2 2 2" xfId="22828" xr:uid="{00000000-0005-0000-0000-000079730000}"/>
    <cellStyle name="Normal 25 2 9 4 2 2 3" xfId="22829" xr:uid="{00000000-0005-0000-0000-00007A730000}"/>
    <cellStyle name="Normal 25 2 9 4 2 2 4" xfId="22830" xr:uid="{00000000-0005-0000-0000-00007B730000}"/>
    <cellStyle name="Normal 25 2 9 4 2 2 5" xfId="22831" xr:uid="{00000000-0005-0000-0000-00007C730000}"/>
    <cellStyle name="Normal 25 2 9 4 2 3" xfId="22832" xr:uid="{00000000-0005-0000-0000-00007D730000}"/>
    <cellStyle name="Normal 25 2 9 4 2 4" xfId="22833" xr:uid="{00000000-0005-0000-0000-00007E730000}"/>
    <cellStyle name="Normal 25 2 9 4 2 5" xfId="22834" xr:uid="{00000000-0005-0000-0000-00007F730000}"/>
    <cellStyle name="Normal 25 2 9 4 2 6" xfId="22835" xr:uid="{00000000-0005-0000-0000-000080730000}"/>
    <cellStyle name="Normal 25 2 9 4 3" xfId="22836" xr:uid="{00000000-0005-0000-0000-000081730000}"/>
    <cellStyle name="Normal 25 2 9 4 3 2" xfId="22837" xr:uid="{00000000-0005-0000-0000-000082730000}"/>
    <cellStyle name="Normal 25 2 9 4 3 2 2" xfId="22838" xr:uid="{00000000-0005-0000-0000-000083730000}"/>
    <cellStyle name="Normal 25 2 9 4 3 2 3" xfId="22839" xr:uid="{00000000-0005-0000-0000-000084730000}"/>
    <cellStyle name="Normal 25 2 9 4 3 3" xfId="22840" xr:uid="{00000000-0005-0000-0000-000085730000}"/>
    <cellStyle name="Normal 25 2 9 4 3 4" xfId="22841" xr:uid="{00000000-0005-0000-0000-000086730000}"/>
    <cellStyle name="Normal 25 2 9 4 3 5" xfId="22842" xr:uid="{00000000-0005-0000-0000-000087730000}"/>
    <cellStyle name="Normal 25 2 9 4 3 6" xfId="22843" xr:uid="{00000000-0005-0000-0000-000088730000}"/>
    <cellStyle name="Normal 25 2 9 4 4" xfId="22844" xr:uid="{00000000-0005-0000-0000-000089730000}"/>
    <cellStyle name="Normal 25 2 9 4 4 2" xfId="22845" xr:uid="{00000000-0005-0000-0000-00008A730000}"/>
    <cellStyle name="Normal 25 2 9 4 4 3" xfId="22846" xr:uid="{00000000-0005-0000-0000-00008B730000}"/>
    <cellStyle name="Normal 25 2 9 4 5" xfId="22847" xr:uid="{00000000-0005-0000-0000-00008C730000}"/>
    <cellStyle name="Normal 25 2 9 4 6" xfId="22848" xr:uid="{00000000-0005-0000-0000-00008D730000}"/>
    <cellStyle name="Normal 25 2 9 4 7" xfId="22849" xr:uid="{00000000-0005-0000-0000-00008E730000}"/>
    <cellStyle name="Normal 25 2 9 4 8" xfId="22850" xr:uid="{00000000-0005-0000-0000-00008F730000}"/>
    <cellStyle name="Normal 25 2 9 5" xfId="22851" xr:uid="{00000000-0005-0000-0000-000090730000}"/>
    <cellStyle name="Normal 25 2 9 5 2" xfId="22852" xr:uid="{00000000-0005-0000-0000-000091730000}"/>
    <cellStyle name="Normal 25 2 9 5 2 2" xfId="22853" xr:uid="{00000000-0005-0000-0000-000092730000}"/>
    <cellStyle name="Normal 25 2 9 5 2 2 2" xfId="22854" xr:uid="{00000000-0005-0000-0000-000093730000}"/>
    <cellStyle name="Normal 25 2 9 5 2 2 3" xfId="22855" xr:uid="{00000000-0005-0000-0000-000094730000}"/>
    <cellStyle name="Normal 25 2 9 5 2 2 4" xfId="22856" xr:uid="{00000000-0005-0000-0000-000095730000}"/>
    <cellStyle name="Normal 25 2 9 5 2 2 5" xfId="22857" xr:uid="{00000000-0005-0000-0000-000096730000}"/>
    <cellStyle name="Normal 25 2 9 5 2 3" xfId="22858" xr:uid="{00000000-0005-0000-0000-000097730000}"/>
    <cellStyle name="Normal 25 2 9 5 2 4" xfId="22859" xr:uid="{00000000-0005-0000-0000-000098730000}"/>
    <cellStyle name="Normal 25 2 9 5 2 5" xfId="22860" xr:uid="{00000000-0005-0000-0000-000099730000}"/>
    <cellStyle name="Normal 25 2 9 5 2 6" xfId="22861" xr:uid="{00000000-0005-0000-0000-00009A730000}"/>
    <cellStyle name="Normal 25 2 9 5 3" xfId="22862" xr:uid="{00000000-0005-0000-0000-00009B730000}"/>
    <cellStyle name="Normal 25 2 9 5 3 2" xfId="22863" xr:uid="{00000000-0005-0000-0000-00009C730000}"/>
    <cellStyle name="Normal 25 2 9 5 3 2 2" xfId="22864" xr:uid="{00000000-0005-0000-0000-00009D730000}"/>
    <cellStyle name="Normal 25 2 9 5 3 2 3" xfId="22865" xr:uid="{00000000-0005-0000-0000-00009E730000}"/>
    <cellStyle name="Normal 25 2 9 5 3 3" xfId="22866" xr:uid="{00000000-0005-0000-0000-00009F730000}"/>
    <cellStyle name="Normal 25 2 9 5 3 4" xfId="22867" xr:uid="{00000000-0005-0000-0000-0000A0730000}"/>
    <cellStyle name="Normal 25 2 9 5 3 5" xfId="22868" xr:uid="{00000000-0005-0000-0000-0000A1730000}"/>
    <cellStyle name="Normal 25 2 9 5 3 6" xfId="22869" xr:uid="{00000000-0005-0000-0000-0000A2730000}"/>
    <cellStyle name="Normal 25 2 9 5 4" xfId="22870" xr:uid="{00000000-0005-0000-0000-0000A3730000}"/>
    <cellStyle name="Normal 25 2 9 5 4 2" xfId="22871" xr:uid="{00000000-0005-0000-0000-0000A4730000}"/>
    <cellStyle name="Normal 25 2 9 5 4 3" xfId="22872" xr:uid="{00000000-0005-0000-0000-0000A5730000}"/>
    <cellStyle name="Normal 25 2 9 5 5" xfId="22873" xr:uid="{00000000-0005-0000-0000-0000A6730000}"/>
    <cellStyle name="Normal 25 2 9 5 6" xfId="22874" xr:uid="{00000000-0005-0000-0000-0000A7730000}"/>
    <cellStyle name="Normal 25 2 9 5 7" xfId="22875" xr:uid="{00000000-0005-0000-0000-0000A8730000}"/>
    <cellStyle name="Normal 25 2 9 5 8" xfId="22876" xr:uid="{00000000-0005-0000-0000-0000A9730000}"/>
    <cellStyle name="Normal 25 2 9 6" xfId="22877" xr:uid="{00000000-0005-0000-0000-0000AA730000}"/>
    <cellStyle name="Normal 25 2 9 7" xfId="22878" xr:uid="{00000000-0005-0000-0000-0000AB730000}"/>
    <cellStyle name="Normal 25 20" xfId="22879" xr:uid="{00000000-0005-0000-0000-0000AC730000}"/>
    <cellStyle name="Normal 25 20 2" xfId="22880" xr:uid="{00000000-0005-0000-0000-0000AD730000}"/>
    <cellStyle name="Normal 25 20 2 2" xfId="22881" xr:uid="{00000000-0005-0000-0000-0000AE730000}"/>
    <cellStyle name="Normal 25 20 2 2 2" xfId="22882" xr:uid="{00000000-0005-0000-0000-0000AF730000}"/>
    <cellStyle name="Normal 25 20 2 3" xfId="22883" xr:uid="{00000000-0005-0000-0000-0000B0730000}"/>
    <cellStyle name="Normal 25 20 2 4" xfId="22884" xr:uid="{00000000-0005-0000-0000-0000B1730000}"/>
    <cellStyle name="Normal 25 20 3" xfId="22885" xr:uid="{00000000-0005-0000-0000-0000B2730000}"/>
    <cellStyle name="Normal 25 20 4" xfId="22886" xr:uid="{00000000-0005-0000-0000-0000B3730000}"/>
    <cellStyle name="Normal 25 20 4 2" xfId="22887" xr:uid="{00000000-0005-0000-0000-0000B4730000}"/>
    <cellStyle name="Normal 25 20 4 2 2" xfId="22888" xr:uid="{00000000-0005-0000-0000-0000B5730000}"/>
    <cellStyle name="Normal 25 20 4 2 2 2" xfId="22889" xr:uid="{00000000-0005-0000-0000-0000B6730000}"/>
    <cellStyle name="Normal 25 20 4 2 2 3" xfId="22890" xr:uid="{00000000-0005-0000-0000-0000B7730000}"/>
    <cellStyle name="Normal 25 20 4 2 2 4" xfId="22891" xr:uid="{00000000-0005-0000-0000-0000B8730000}"/>
    <cellStyle name="Normal 25 20 4 2 2 5" xfId="22892" xr:uid="{00000000-0005-0000-0000-0000B9730000}"/>
    <cellStyle name="Normal 25 20 4 2 3" xfId="22893" xr:uid="{00000000-0005-0000-0000-0000BA730000}"/>
    <cellStyle name="Normal 25 20 4 2 4" xfId="22894" xr:uid="{00000000-0005-0000-0000-0000BB730000}"/>
    <cellStyle name="Normal 25 20 4 2 5" xfId="22895" xr:uid="{00000000-0005-0000-0000-0000BC730000}"/>
    <cellStyle name="Normal 25 20 4 2 6" xfId="22896" xr:uid="{00000000-0005-0000-0000-0000BD730000}"/>
    <cellStyle name="Normal 25 20 4 3" xfId="22897" xr:uid="{00000000-0005-0000-0000-0000BE730000}"/>
    <cellStyle name="Normal 25 20 4 3 2" xfId="22898" xr:uid="{00000000-0005-0000-0000-0000BF730000}"/>
    <cellStyle name="Normal 25 20 4 3 2 2" xfId="22899" xr:uid="{00000000-0005-0000-0000-0000C0730000}"/>
    <cellStyle name="Normal 25 20 4 3 2 3" xfId="22900" xr:uid="{00000000-0005-0000-0000-0000C1730000}"/>
    <cellStyle name="Normal 25 20 4 3 3" xfId="22901" xr:uid="{00000000-0005-0000-0000-0000C2730000}"/>
    <cellStyle name="Normal 25 20 4 3 4" xfId="22902" xr:uid="{00000000-0005-0000-0000-0000C3730000}"/>
    <cellStyle name="Normal 25 20 4 3 5" xfId="22903" xr:uid="{00000000-0005-0000-0000-0000C4730000}"/>
    <cellStyle name="Normal 25 20 4 3 6" xfId="22904" xr:uid="{00000000-0005-0000-0000-0000C5730000}"/>
    <cellStyle name="Normal 25 20 4 4" xfId="22905" xr:uid="{00000000-0005-0000-0000-0000C6730000}"/>
    <cellStyle name="Normal 25 20 4 4 2" xfId="22906" xr:uid="{00000000-0005-0000-0000-0000C7730000}"/>
    <cellStyle name="Normal 25 20 4 4 3" xfId="22907" xr:uid="{00000000-0005-0000-0000-0000C8730000}"/>
    <cellStyle name="Normal 25 20 4 5" xfId="22908" xr:uid="{00000000-0005-0000-0000-0000C9730000}"/>
    <cellStyle name="Normal 25 20 4 6" xfId="22909" xr:uid="{00000000-0005-0000-0000-0000CA730000}"/>
    <cellStyle name="Normal 25 20 4 7" xfId="22910" xr:uid="{00000000-0005-0000-0000-0000CB730000}"/>
    <cellStyle name="Normal 25 20 4 8" xfId="22911" xr:uid="{00000000-0005-0000-0000-0000CC730000}"/>
    <cellStyle name="Normal 25 20 5" xfId="22912" xr:uid="{00000000-0005-0000-0000-0000CD730000}"/>
    <cellStyle name="Normal 25 20 5 2" xfId="22913" xr:uid="{00000000-0005-0000-0000-0000CE730000}"/>
    <cellStyle name="Normal 25 20 5 2 2" xfId="22914" xr:uid="{00000000-0005-0000-0000-0000CF730000}"/>
    <cellStyle name="Normal 25 20 5 2 2 2" xfId="22915" xr:uid="{00000000-0005-0000-0000-0000D0730000}"/>
    <cellStyle name="Normal 25 20 5 2 2 3" xfId="22916" xr:uid="{00000000-0005-0000-0000-0000D1730000}"/>
    <cellStyle name="Normal 25 20 5 2 2 4" xfId="22917" xr:uid="{00000000-0005-0000-0000-0000D2730000}"/>
    <cellStyle name="Normal 25 20 5 2 2 5" xfId="22918" xr:uid="{00000000-0005-0000-0000-0000D3730000}"/>
    <cellStyle name="Normal 25 20 5 2 3" xfId="22919" xr:uid="{00000000-0005-0000-0000-0000D4730000}"/>
    <cellStyle name="Normal 25 20 5 2 4" xfId="22920" xr:uid="{00000000-0005-0000-0000-0000D5730000}"/>
    <cellStyle name="Normal 25 20 5 2 5" xfId="22921" xr:uid="{00000000-0005-0000-0000-0000D6730000}"/>
    <cellStyle name="Normal 25 20 5 2 6" xfId="22922" xr:uid="{00000000-0005-0000-0000-0000D7730000}"/>
    <cellStyle name="Normal 25 20 5 3" xfId="22923" xr:uid="{00000000-0005-0000-0000-0000D8730000}"/>
    <cellStyle name="Normal 25 20 5 3 2" xfId="22924" xr:uid="{00000000-0005-0000-0000-0000D9730000}"/>
    <cellStyle name="Normal 25 20 5 3 2 2" xfId="22925" xr:uid="{00000000-0005-0000-0000-0000DA730000}"/>
    <cellStyle name="Normal 25 20 5 3 2 3" xfId="22926" xr:uid="{00000000-0005-0000-0000-0000DB730000}"/>
    <cellStyle name="Normal 25 20 5 3 3" xfId="22927" xr:uid="{00000000-0005-0000-0000-0000DC730000}"/>
    <cellStyle name="Normal 25 20 5 3 4" xfId="22928" xr:uid="{00000000-0005-0000-0000-0000DD730000}"/>
    <cellStyle name="Normal 25 20 5 3 5" xfId="22929" xr:uid="{00000000-0005-0000-0000-0000DE730000}"/>
    <cellStyle name="Normal 25 20 5 3 6" xfId="22930" xr:uid="{00000000-0005-0000-0000-0000DF730000}"/>
    <cellStyle name="Normal 25 20 5 4" xfId="22931" xr:uid="{00000000-0005-0000-0000-0000E0730000}"/>
    <cellStyle name="Normal 25 20 5 4 2" xfId="22932" xr:uid="{00000000-0005-0000-0000-0000E1730000}"/>
    <cellStyle name="Normal 25 20 5 4 3" xfId="22933" xr:uid="{00000000-0005-0000-0000-0000E2730000}"/>
    <cellStyle name="Normal 25 20 5 5" xfId="22934" xr:uid="{00000000-0005-0000-0000-0000E3730000}"/>
    <cellStyle name="Normal 25 20 5 6" xfId="22935" xr:uid="{00000000-0005-0000-0000-0000E4730000}"/>
    <cellStyle name="Normal 25 20 5 7" xfId="22936" xr:uid="{00000000-0005-0000-0000-0000E5730000}"/>
    <cellStyle name="Normal 25 20 5 8" xfId="22937" xr:uid="{00000000-0005-0000-0000-0000E6730000}"/>
    <cellStyle name="Normal 25 20 6" xfId="22938" xr:uid="{00000000-0005-0000-0000-0000E7730000}"/>
    <cellStyle name="Normal 25 20 7" xfId="22939" xr:uid="{00000000-0005-0000-0000-0000E8730000}"/>
    <cellStyle name="Normal 25 21" xfId="22940" xr:uid="{00000000-0005-0000-0000-0000E9730000}"/>
    <cellStyle name="Normal 25 21 2" xfId="22941" xr:uid="{00000000-0005-0000-0000-0000EA730000}"/>
    <cellStyle name="Normal 25 21 2 2" xfId="22942" xr:uid="{00000000-0005-0000-0000-0000EB730000}"/>
    <cellStyle name="Normal 25 21 2 2 2" xfId="22943" xr:uid="{00000000-0005-0000-0000-0000EC730000}"/>
    <cellStyle name="Normal 25 21 2 3" xfId="22944" xr:uid="{00000000-0005-0000-0000-0000ED730000}"/>
    <cellStyle name="Normal 25 21 2 4" xfId="22945" xr:uid="{00000000-0005-0000-0000-0000EE730000}"/>
    <cellStyle name="Normal 25 21 3" xfId="22946" xr:uid="{00000000-0005-0000-0000-0000EF730000}"/>
    <cellStyle name="Normal 25 21 4" xfId="22947" xr:uid="{00000000-0005-0000-0000-0000F0730000}"/>
    <cellStyle name="Normal 25 21 4 2" xfId="22948" xr:uid="{00000000-0005-0000-0000-0000F1730000}"/>
    <cellStyle name="Normal 25 21 4 2 2" xfId="22949" xr:uid="{00000000-0005-0000-0000-0000F2730000}"/>
    <cellStyle name="Normal 25 21 4 2 2 2" xfId="22950" xr:uid="{00000000-0005-0000-0000-0000F3730000}"/>
    <cellStyle name="Normal 25 21 4 2 2 3" xfId="22951" xr:uid="{00000000-0005-0000-0000-0000F4730000}"/>
    <cellStyle name="Normal 25 21 4 2 2 4" xfId="22952" xr:uid="{00000000-0005-0000-0000-0000F5730000}"/>
    <cellStyle name="Normal 25 21 4 2 2 5" xfId="22953" xr:uid="{00000000-0005-0000-0000-0000F6730000}"/>
    <cellStyle name="Normal 25 21 4 2 3" xfId="22954" xr:uid="{00000000-0005-0000-0000-0000F7730000}"/>
    <cellStyle name="Normal 25 21 4 2 4" xfId="22955" xr:uid="{00000000-0005-0000-0000-0000F8730000}"/>
    <cellStyle name="Normal 25 21 4 2 5" xfId="22956" xr:uid="{00000000-0005-0000-0000-0000F9730000}"/>
    <cellStyle name="Normal 25 21 4 2 6" xfId="22957" xr:uid="{00000000-0005-0000-0000-0000FA730000}"/>
    <cellStyle name="Normal 25 21 4 3" xfId="22958" xr:uid="{00000000-0005-0000-0000-0000FB730000}"/>
    <cellStyle name="Normal 25 21 4 3 2" xfId="22959" xr:uid="{00000000-0005-0000-0000-0000FC730000}"/>
    <cellStyle name="Normal 25 21 4 3 2 2" xfId="22960" xr:uid="{00000000-0005-0000-0000-0000FD730000}"/>
    <cellStyle name="Normal 25 21 4 3 2 3" xfId="22961" xr:uid="{00000000-0005-0000-0000-0000FE730000}"/>
    <cellStyle name="Normal 25 21 4 3 3" xfId="22962" xr:uid="{00000000-0005-0000-0000-0000FF730000}"/>
    <cellStyle name="Normal 25 21 4 3 4" xfId="22963" xr:uid="{00000000-0005-0000-0000-000000740000}"/>
    <cellStyle name="Normal 25 21 4 3 5" xfId="22964" xr:uid="{00000000-0005-0000-0000-000001740000}"/>
    <cellStyle name="Normal 25 21 4 3 6" xfId="22965" xr:uid="{00000000-0005-0000-0000-000002740000}"/>
    <cellStyle name="Normal 25 21 4 4" xfId="22966" xr:uid="{00000000-0005-0000-0000-000003740000}"/>
    <cellStyle name="Normal 25 21 4 4 2" xfId="22967" xr:uid="{00000000-0005-0000-0000-000004740000}"/>
    <cellStyle name="Normal 25 21 4 4 3" xfId="22968" xr:uid="{00000000-0005-0000-0000-000005740000}"/>
    <cellStyle name="Normal 25 21 4 5" xfId="22969" xr:uid="{00000000-0005-0000-0000-000006740000}"/>
    <cellStyle name="Normal 25 21 4 6" xfId="22970" xr:uid="{00000000-0005-0000-0000-000007740000}"/>
    <cellStyle name="Normal 25 21 4 7" xfId="22971" xr:uid="{00000000-0005-0000-0000-000008740000}"/>
    <cellStyle name="Normal 25 21 4 8" xfId="22972" xr:uid="{00000000-0005-0000-0000-000009740000}"/>
    <cellStyle name="Normal 25 21 5" xfId="22973" xr:uid="{00000000-0005-0000-0000-00000A740000}"/>
    <cellStyle name="Normal 25 21 5 2" xfId="22974" xr:uid="{00000000-0005-0000-0000-00000B740000}"/>
    <cellStyle name="Normal 25 21 5 2 2" xfId="22975" xr:uid="{00000000-0005-0000-0000-00000C740000}"/>
    <cellStyle name="Normal 25 21 5 2 2 2" xfId="22976" xr:uid="{00000000-0005-0000-0000-00000D740000}"/>
    <cellStyle name="Normal 25 21 5 2 2 3" xfId="22977" xr:uid="{00000000-0005-0000-0000-00000E740000}"/>
    <cellStyle name="Normal 25 21 5 2 2 4" xfId="22978" xr:uid="{00000000-0005-0000-0000-00000F740000}"/>
    <cellStyle name="Normal 25 21 5 2 2 5" xfId="22979" xr:uid="{00000000-0005-0000-0000-000010740000}"/>
    <cellStyle name="Normal 25 21 5 2 3" xfId="22980" xr:uid="{00000000-0005-0000-0000-000011740000}"/>
    <cellStyle name="Normal 25 21 5 2 4" xfId="22981" xr:uid="{00000000-0005-0000-0000-000012740000}"/>
    <cellStyle name="Normal 25 21 5 2 5" xfId="22982" xr:uid="{00000000-0005-0000-0000-000013740000}"/>
    <cellStyle name="Normal 25 21 5 2 6" xfId="22983" xr:uid="{00000000-0005-0000-0000-000014740000}"/>
    <cellStyle name="Normal 25 21 5 3" xfId="22984" xr:uid="{00000000-0005-0000-0000-000015740000}"/>
    <cellStyle name="Normal 25 21 5 3 2" xfId="22985" xr:uid="{00000000-0005-0000-0000-000016740000}"/>
    <cellStyle name="Normal 25 21 5 3 2 2" xfId="22986" xr:uid="{00000000-0005-0000-0000-000017740000}"/>
    <cellStyle name="Normal 25 21 5 3 2 3" xfId="22987" xr:uid="{00000000-0005-0000-0000-000018740000}"/>
    <cellStyle name="Normal 25 21 5 3 3" xfId="22988" xr:uid="{00000000-0005-0000-0000-000019740000}"/>
    <cellStyle name="Normal 25 21 5 3 4" xfId="22989" xr:uid="{00000000-0005-0000-0000-00001A740000}"/>
    <cellStyle name="Normal 25 21 5 3 5" xfId="22990" xr:uid="{00000000-0005-0000-0000-00001B740000}"/>
    <cellStyle name="Normal 25 21 5 3 6" xfId="22991" xr:uid="{00000000-0005-0000-0000-00001C740000}"/>
    <cellStyle name="Normal 25 21 5 4" xfId="22992" xr:uid="{00000000-0005-0000-0000-00001D740000}"/>
    <cellStyle name="Normal 25 21 5 4 2" xfId="22993" xr:uid="{00000000-0005-0000-0000-00001E740000}"/>
    <cellStyle name="Normal 25 21 5 4 3" xfId="22994" xr:uid="{00000000-0005-0000-0000-00001F740000}"/>
    <cellStyle name="Normal 25 21 5 5" xfId="22995" xr:uid="{00000000-0005-0000-0000-000020740000}"/>
    <cellStyle name="Normal 25 21 5 6" xfId="22996" xr:uid="{00000000-0005-0000-0000-000021740000}"/>
    <cellStyle name="Normal 25 21 5 7" xfId="22997" xr:uid="{00000000-0005-0000-0000-000022740000}"/>
    <cellStyle name="Normal 25 21 5 8" xfId="22998" xr:uid="{00000000-0005-0000-0000-000023740000}"/>
    <cellStyle name="Normal 25 21 6" xfId="22999" xr:uid="{00000000-0005-0000-0000-000024740000}"/>
    <cellStyle name="Normal 25 21 7" xfId="23000" xr:uid="{00000000-0005-0000-0000-000025740000}"/>
    <cellStyle name="Normal 25 22" xfId="23001" xr:uid="{00000000-0005-0000-0000-000026740000}"/>
    <cellStyle name="Normal 25 22 2" xfId="23002" xr:uid="{00000000-0005-0000-0000-000027740000}"/>
    <cellStyle name="Normal 25 22 2 2" xfId="23003" xr:uid="{00000000-0005-0000-0000-000028740000}"/>
    <cellStyle name="Normal 25 22 2 2 2" xfId="23004" xr:uid="{00000000-0005-0000-0000-000029740000}"/>
    <cellStyle name="Normal 25 22 2 3" xfId="23005" xr:uid="{00000000-0005-0000-0000-00002A740000}"/>
    <cellStyle name="Normal 25 22 2 4" xfId="23006" xr:uid="{00000000-0005-0000-0000-00002B740000}"/>
    <cellStyle name="Normal 25 22 3" xfId="23007" xr:uid="{00000000-0005-0000-0000-00002C740000}"/>
    <cellStyle name="Normal 25 22 4" xfId="23008" xr:uid="{00000000-0005-0000-0000-00002D740000}"/>
    <cellStyle name="Normal 25 22 4 2" xfId="23009" xr:uid="{00000000-0005-0000-0000-00002E740000}"/>
    <cellStyle name="Normal 25 22 4 2 2" xfId="23010" xr:uid="{00000000-0005-0000-0000-00002F740000}"/>
    <cellStyle name="Normal 25 22 4 2 2 2" xfId="23011" xr:uid="{00000000-0005-0000-0000-000030740000}"/>
    <cellStyle name="Normal 25 22 4 2 2 3" xfId="23012" xr:uid="{00000000-0005-0000-0000-000031740000}"/>
    <cellStyle name="Normal 25 22 4 2 2 4" xfId="23013" xr:uid="{00000000-0005-0000-0000-000032740000}"/>
    <cellStyle name="Normal 25 22 4 2 2 5" xfId="23014" xr:uid="{00000000-0005-0000-0000-000033740000}"/>
    <cellStyle name="Normal 25 22 4 2 3" xfId="23015" xr:uid="{00000000-0005-0000-0000-000034740000}"/>
    <cellStyle name="Normal 25 22 4 2 4" xfId="23016" xr:uid="{00000000-0005-0000-0000-000035740000}"/>
    <cellStyle name="Normal 25 22 4 2 5" xfId="23017" xr:uid="{00000000-0005-0000-0000-000036740000}"/>
    <cellStyle name="Normal 25 22 4 2 6" xfId="23018" xr:uid="{00000000-0005-0000-0000-000037740000}"/>
    <cellStyle name="Normal 25 22 4 3" xfId="23019" xr:uid="{00000000-0005-0000-0000-000038740000}"/>
    <cellStyle name="Normal 25 22 4 3 2" xfId="23020" xr:uid="{00000000-0005-0000-0000-000039740000}"/>
    <cellStyle name="Normal 25 22 4 3 2 2" xfId="23021" xr:uid="{00000000-0005-0000-0000-00003A740000}"/>
    <cellStyle name="Normal 25 22 4 3 2 3" xfId="23022" xr:uid="{00000000-0005-0000-0000-00003B740000}"/>
    <cellStyle name="Normal 25 22 4 3 3" xfId="23023" xr:uid="{00000000-0005-0000-0000-00003C740000}"/>
    <cellStyle name="Normal 25 22 4 3 4" xfId="23024" xr:uid="{00000000-0005-0000-0000-00003D740000}"/>
    <cellStyle name="Normal 25 22 4 3 5" xfId="23025" xr:uid="{00000000-0005-0000-0000-00003E740000}"/>
    <cellStyle name="Normal 25 22 4 3 6" xfId="23026" xr:uid="{00000000-0005-0000-0000-00003F740000}"/>
    <cellStyle name="Normal 25 22 4 4" xfId="23027" xr:uid="{00000000-0005-0000-0000-000040740000}"/>
    <cellStyle name="Normal 25 22 4 4 2" xfId="23028" xr:uid="{00000000-0005-0000-0000-000041740000}"/>
    <cellStyle name="Normal 25 22 4 4 3" xfId="23029" xr:uid="{00000000-0005-0000-0000-000042740000}"/>
    <cellStyle name="Normal 25 22 4 5" xfId="23030" xr:uid="{00000000-0005-0000-0000-000043740000}"/>
    <cellStyle name="Normal 25 22 4 6" xfId="23031" xr:uid="{00000000-0005-0000-0000-000044740000}"/>
    <cellStyle name="Normal 25 22 4 7" xfId="23032" xr:uid="{00000000-0005-0000-0000-000045740000}"/>
    <cellStyle name="Normal 25 22 4 8" xfId="23033" xr:uid="{00000000-0005-0000-0000-000046740000}"/>
    <cellStyle name="Normal 25 22 5" xfId="23034" xr:uid="{00000000-0005-0000-0000-000047740000}"/>
    <cellStyle name="Normal 25 22 5 2" xfId="23035" xr:uid="{00000000-0005-0000-0000-000048740000}"/>
    <cellStyle name="Normal 25 22 5 2 2" xfId="23036" xr:uid="{00000000-0005-0000-0000-000049740000}"/>
    <cellStyle name="Normal 25 22 5 2 2 2" xfId="23037" xr:uid="{00000000-0005-0000-0000-00004A740000}"/>
    <cellStyle name="Normal 25 22 5 2 2 3" xfId="23038" xr:uid="{00000000-0005-0000-0000-00004B740000}"/>
    <cellStyle name="Normal 25 22 5 2 2 4" xfId="23039" xr:uid="{00000000-0005-0000-0000-00004C740000}"/>
    <cellStyle name="Normal 25 22 5 2 2 5" xfId="23040" xr:uid="{00000000-0005-0000-0000-00004D740000}"/>
    <cellStyle name="Normal 25 22 5 2 3" xfId="23041" xr:uid="{00000000-0005-0000-0000-00004E740000}"/>
    <cellStyle name="Normal 25 22 5 2 4" xfId="23042" xr:uid="{00000000-0005-0000-0000-00004F740000}"/>
    <cellStyle name="Normal 25 22 5 2 5" xfId="23043" xr:uid="{00000000-0005-0000-0000-000050740000}"/>
    <cellStyle name="Normal 25 22 5 2 6" xfId="23044" xr:uid="{00000000-0005-0000-0000-000051740000}"/>
    <cellStyle name="Normal 25 22 5 3" xfId="23045" xr:uid="{00000000-0005-0000-0000-000052740000}"/>
    <cellStyle name="Normal 25 22 5 3 2" xfId="23046" xr:uid="{00000000-0005-0000-0000-000053740000}"/>
    <cellStyle name="Normal 25 22 5 3 2 2" xfId="23047" xr:uid="{00000000-0005-0000-0000-000054740000}"/>
    <cellStyle name="Normal 25 22 5 3 2 3" xfId="23048" xr:uid="{00000000-0005-0000-0000-000055740000}"/>
    <cellStyle name="Normal 25 22 5 3 3" xfId="23049" xr:uid="{00000000-0005-0000-0000-000056740000}"/>
    <cellStyle name="Normal 25 22 5 3 4" xfId="23050" xr:uid="{00000000-0005-0000-0000-000057740000}"/>
    <cellStyle name="Normal 25 22 5 3 5" xfId="23051" xr:uid="{00000000-0005-0000-0000-000058740000}"/>
    <cellStyle name="Normal 25 22 5 3 6" xfId="23052" xr:uid="{00000000-0005-0000-0000-000059740000}"/>
    <cellStyle name="Normal 25 22 5 4" xfId="23053" xr:uid="{00000000-0005-0000-0000-00005A740000}"/>
    <cellStyle name="Normal 25 22 5 4 2" xfId="23054" xr:uid="{00000000-0005-0000-0000-00005B740000}"/>
    <cellStyle name="Normal 25 22 5 4 3" xfId="23055" xr:uid="{00000000-0005-0000-0000-00005C740000}"/>
    <cellStyle name="Normal 25 22 5 5" xfId="23056" xr:uid="{00000000-0005-0000-0000-00005D740000}"/>
    <cellStyle name="Normal 25 22 5 6" xfId="23057" xr:uid="{00000000-0005-0000-0000-00005E740000}"/>
    <cellStyle name="Normal 25 22 5 7" xfId="23058" xr:uid="{00000000-0005-0000-0000-00005F740000}"/>
    <cellStyle name="Normal 25 22 5 8" xfId="23059" xr:uid="{00000000-0005-0000-0000-000060740000}"/>
    <cellStyle name="Normal 25 22 6" xfId="23060" xr:uid="{00000000-0005-0000-0000-000061740000}"/>
    <cellStyle name="Normal 25 22 7" xfId="23061" xr:uid="{00000000-0005-0000-0000-000062740000}"/>
    <cellStyle name="Normal 25 23" xfId="23062" xr:uid="{00000000-0005-0000-0000-000063740000}"/>
    <cellStyle name="Normal 25 23 2" xfId="23063" xr:uid="{00000000-0005-0000-0000-000064740000}"/>
    <cellStyle name="Normal 25 23 2 2" xfId="23064" xr:uid="{00000000-0005-0000-0000-000065740000}"/>
    <cellStyle name="Normal 25 23 2 2 2" xfId="23065" xr:uid="{00000000-0005-0000-0000-000066740000}"/>
    <cellStyle name="Normal 25 23 2 3" xfId="23066" xr:uid="{00000000-0005-0000-0000-000067740000}"/>
    <cellStyle name="Normal 25 23 2 4" xfId="23067" xr:uid="{00000000-0005-0000-0000-000068740000}"/>
    <cellStyle name="Normal 25 23 3" xfId="23068" xr:uid="{00000000-0005-0000-0000-000069740000}"/>
    <cellStyle name="Normal 25 23 4" xfId="23069" xr:uid="{00000000-0005-0000-0000-00006A740000}"/>
    <cellStyle name="Normal 25 23 4 2" xfId="23070" xr:uid="{00000000-0005-0000-0000-00006B740000}"/>
    <cellStyle name="Normal 25 23 4 2 2" xfId="23071" xr:uid="{00000000-0005-0000-0000-00006C740000}"/>
    <cellStyle name="Normal 25 23 4 2 2 2" xfId="23072" xr:uid="{00000000-0005-0000-0000-00006D740000}"/>
    <cellStyle name="Normal 25 23 4 2 2 3" xfId="23073" xr:uid="{00000000-0005-0000-0000-00006E740000}"/>
    <cellStyle name="Normal 25 23 4 2 2 4" xfId="23074" xr:uid="{00000000-0005-0000-0000-00006F740000}"/>
    <cellStyle name="Normal 25 23 4 2 2 5" xfId="23075" xr:uid="{00000000-0005-0000-0000-000070740000}"/>
    <cellStyle name="Normal 25 23 4 2 3" xfId="23076" xr:uid="{00000000-0005-0000-0000-000071740000}"/>
    <cellStyle name="Normal 25 23 4 2 4" xfId="23077" xr:uid="{00000000-0005-0000-0000-000072740000}"/>
    <cellStyle name="Normal 25 23 4 2 5" xfId="23078" xr:uid="{00000000-0005-0000-0000-000073740000}"/>
    <cellStyle name="Normal 25 23 4 2 6" xfId="23079" xr:uid="{00000000-0005-0000-0000-000074740000}"/>
    <cellStyle name="Normal 25 23 4 3" xfId="23080" xr:uid="{00000000-0005-0000-0000-000075740000}"/>
    <cellStyle name="Normal 25 23 4 3 2" xfId="23081" xr:uid="{00000000-0005-0000-0000-000076740000}"/>
    <cellStyle name="Normal 25 23 4 3 2 2" xfId="23082" xr:uid="{00000000-0005-0000-0000-000077740000}"/>
    <cellStyle name="Normal 25 23 4 3 2 3" xfId="23083" xr:uid="{00000000-0005-0000-0000-000078740000}"/>
    <cellStyle name="Normal 25 23 4 3 3" xfId="23084" xr:uid="{00000000-0005-0000-0000-000079740000}"/>
    <cellStyle name="Normal 25 23 4 3 4" xfId="23085" xr:uid="{00000000-0005-0000-0000-00007A740000}"/>
    <cellStyle name="Normal 25 23 4 3 5" xfId="23086" xr:uid="{00000000-0005-0000-0000-00007B740000}"/>
    <cellStyle name="Normal 25 23 4 3 6" xfId="23087" xr:uid="{00000000-0005-0000-0000-00007C740000}"/>
    <cellStyle name="Normal 25 23 4 4" xfId="23088" xr:uid="{00000000-0005-0000-0000-00007D740000}"/>
    <cellStyle name="Normal 25 23 4 4 2" xfId="23089" xr:uid="{00000000-0005-0000-0000-00007E740000}"/>
    <cellStyle name="Normal 25 23 4 4 3" xfId="23090" xr:uid="{00000000-0005-0000-0000-00007F740000}"/>
    <cellStyle name="Normal 25 23 4 5" xfId="23091" xr:uid="{00000000-0005-0000-0000-000080740000}"/>
    <cellStyle name="Normal 25 23 4 6" xfId="23092" xr:uid="{00000000-0005-0000-0000-000081740000}"/>
    <cellStyle name="Normal 25 23 4 7" xfId="23093" xr:uid="{00000000-0005-0000-0000-000082740000}"/>
    <cellStyle name="Normal 25 23 4 8" xfId="23094" xr:uid="{00000000-0005-0000-0000-000083740000}"/>
    <cellStyle name="Normal 25 23 5" xfId="23095" xr:uid="{00000000-0005-0000-0000-000084740000}"/>
    <cellStyle name="Normal 25 23 5 2" xfId="23096" xr:uid="{00000000-0005-0000-0000-000085740000}"/>
    <cellStyle name="Normal 25 23 5 2 2" xfId="23097" xr:uid="{00000000-0005-0000-0000-000086740000}"/>
    <cellStyle name="Normal 25 23 5 2 2 2" xfId="23098" xr:uid="{00000000-0005-0000-0000-000087740000}"/>
    <cellStyle name="Normal 25 23 5 2 2 3" xfId="23099" xr:uid="{00000000-0005-0000-0000-000088740000}"/>
    <cellStyle name="Normal 25 23 5 2 2 4" xfId="23100" xr:uid="{00000000-0005-0000-0000-000089740000}"/>
    <cellStyle name="Normal 25 23 5 2 2 5" xfId="23101" xr:uid="{00000000-0005-0000-0000-00008A740000}"/>
    <cellStyle name="Normal 25 23 5 2 3" xfId="23102" xr:uid="{00000000-0005-0000-0000-00008B740000}"/>
    <cellStyle name="Normal 25 23 5 2 4" xfId="23103" xr:uid="{00000000-0005-0000-0000-00008C740000}"/>
    <cellStyle name="Normal 25 23 5 2 5" xfId="23104" xr:uid="{00000000-0005-0000-0000-00008D740000}"/>
    <cellStyle name="Normal 25 23 5 2 6" xfId="23105" xr:uid="{00000000-0005-0000-0000-00008E740000}"/>
    <cellStyle name="Normal 25 23 5 3" xfId="23106" xr:uid="{00000000-0005-0000-0000-00008F740000}"/>
    <cellStyle name="Normal 25 23 5 3 2" xfId="23107" xr:uid="{00000000-0005-0000-0000-000090740000}"/>
    <cellStyle name="Normal 25 23 5 3 2 2" xfId="23108" xr:uid="{00000000-0005-0000-0000-000091740000}"/>
    <cellStyle name="Normal 25 23 5 3 2 3" xfId="23109" xr:uid="{00000000-0005-0000-0000-000092740000}"/>
    <cellStyle name="Normal 25 23 5 3 3" xfId="23110" xr:uid="{00000000-0005-0000-0000-000093740000}"/>
    <cellStyle name="Normal 25 23 5 3 4" xfId="23111" xr:uid="{00000000-0005-0000-0000-000094740000}"/>
    <cellStyle name="Normal 25 23 5 3 5" xfId="23112" xr:uid="{00000000-0005-0000-0000-000095740000}"/>
    <cellStyle name="Normal 25 23 5 3 6" xfId="23113" xr:uid="{00000000-0005-0000-0000-000096740000}"/>
    <cellStyle name="Normal 25 23 5 4" xfId="23114" xr:uid="{00000000-0005-0000-0000-000097740000}"/>
    <cellStyle name="Normal 25 23 5 4 2" xfId="23115" xr:uid="{00000000-0005-0000-0000-000098740000}"/>
    <cellStyle name="Normal 25 23 5 4 3" xfId="23116" xr:uid="{00000000-0005-0000-0000-000099740000}"/>
    <cellStyle name="Normal 25 23 5 5" xfId="23117" xr:uid="{00000000-0005-0000-0000-00009A740000}"/>
    <cellStyle name="Normal 25 23 5 6" xfId="23118" xr:uid="{00000000-0005-0000-0000-00009B740000}"/>
    <cellStyle name="Normal 25 23 5 7" xfId="23119" xr:uid="{00000000-0005-0000-0000-00009C740000}"/>
    <cellStyle name="Normal 25 23 5 8" xfId="23120" xr:uid="{00000000-0005-0000-0000-00009D740000}"/>
    <cellStyle name="Normal 25 23 6" xfId="23121" xr:uid="{00000000-0005-0000-0000-00009E740000}"/>
    <cellStyle name="Normal 25 23 7" xfId="23122" xr:uid="{00000000-0005-0000-0000-00009F740000}"/>
    <cellStyle name="Normal 25 24" xfId="23123" xr:uid="{00000000-0005-0000-0000-0000A0740000}"/>
    <cellStyle name="Normal 25 24 2" xfId="23124" xr:uid="{00000000-0005-0000-0000-0000A1740000}"/>
    <cellStyle name="Normal 25 24 2 2" xfId="23125" xr:uid="{00000000-0005-0000-0000-0000A2740000}"/>
    <cellStyle name="Normal 25 24 2 2 2" xfId="23126" xr:uid="{00000000-0005-0000-0000-0000A3740000}"/>
    <cellStyle name="Normal 25 24 2 3" xfId="23127" xr:uid="{00000000-0005-0000-0000-0000A4740000}"/>
    <cellStyle name="Normal 25 24 2 4" xfId="23128" xr:uid="{00000000-0005-0000-0000-0000A5740000}"/>
    <cellStyle name="Normal 25 24 3" xfId="23129" xr:uid="{00000000-0005-0000-0000-0000A6740000}"/>
    <cellStyle name="Normal 25 24 4" xfId="23130" xr:uid="{00000000-0005-0000-0000-0000A7740000}"/>
    <cellStyle name="Normal 25 24 4 2" xfId="23131" xr:uid="{00000000-0005-0000-0000-0000A8740000}"/>
    <cellStyle name="Normal 25 24 4 2 2" xfId="23132" xr:uid="{00000000-0005-0000-0000-0000A9740000}"/>
    <cellStyle name="Normal 25 24 4 2 2 2" xfId="23133" xr:uid="{00000000-0005-0000-0000-0000AA740000}"/>
    <cellStyle name="Normal 25 24 4 2 2 3" xfId="23134" xr:uid="{00000000-0005-0000-0000-0000AB740000}"/>
    <cellStyle name="Normal 25 24 4 2 2 4" xfId="23135" xr:uid="{00000000-0005-0000-0000-0000AC740000}"/>
    <cellStyle name="Normal 25 24 4 2 2 5" xfId="23136" xr:uid="{00000000-0005-0000-0000-0000AD740000}"/>
    <cellStyle name="Normal 25 24 4 2 3" xfId="23137" xr:uid="{00000000-0005-0000-0000-0000AE740000}"/>
    <cellStyle name="Normal 25 24 4 2 4" xfId="23138" xr:uid="{00000000-0005-0000-0000-0000AF740000}"/>
    <cellStyle name="Normal 25 24 4 2 5" xfId="23139" xr:uid="{00000000-0005-0000-0000-0000B0740000}"/>
    <cellStyle name="Normal 25 24 4 2 6" xfId="23140" xr:uid="{00000000-0005-0000-0000-0000B1740000}"/>
    <cellStyle name="Normal 25 24 4 3" xfId="23141" xr:uid="{00000000-0005-0000-0000-0000B2740000}"/>
    <cellStyle name="Normal 25 24 4 3 2" xfId="23142" xr:uid="{00000000-0005-0000-0000-0000B3740000}"/>
    <cellStyle name="Normal 25 24 4 3 2 2" xfId="23143" xr:uid="{00000000-0005-0000-0000-0000B4740000}"/>
    <cellStyle name="Normal 25 24 4 3 2 3" xfId="23144" xr:uid="{00000000-0005-0000-0000-0000B5740000}"/>
    <cellStyle name="Normal 25 24 4 3 3" xfId="23145" xr:uid="{00000000-0005-0000-0000-0000B6740000}"/>
    <cellStyle name="Normal 25 24 4 3 4" xfId="23146" xr:uid="{00000000-0005-0000-0000-0000B7740000}"/>
    <cellStyle name="Normal 25 24 4 3 5" xfId="23147" xr:uid="{00000000-0005-0000-0000-0000B8740000}"/>
    <cellStyle name="Normal 25 24 4 3 6" xfId="23148" xr:uid="{00000000-0005-0000-0000-0000B9740000}"/>
    <cellStyle name="Normal 25 24 4 4" xfId="23149" xr:uid="{00000000-0005-0000-0000-0000BA740000}"/>
    <cellStyle name="Normal 25 24 4 4 2" xfId="23150" xr:uid="{00000000-0005-0000-0000-0000BB740000}"/>
    <cellStyle name="Normal 25 24 4 4 3" xfId="23151" xr:uid="{00000000-0005-0000-0000-0000BC740000}"/>
    <cellStyle name="Normal 25 24 4 5" xfId="23152" xr:uid="{00000000-0005-0000-0000-0000BD740000}"/>
    <cellStyle name="Normal 25 24 4 6" xfId="23153" xr:uid="{00000000-0005-0000-0000-0000BE740000}"/>
    <cellStyle name="Normal 25 24 4 7" xfId="23154" xr:uid="{00000000-0005-0000-0000-0000BF740000}"/>
    <cellStyle name="Normal 25 24 4 8" xfId="23155" xr:uid="{00000000-0005-0000-0000-0000C0740000}"/>
    <cellStyle name="Normal 25 24 5" xfId="23156" xr:uid="{00000000-0005-0000-0000-0000C1740000}"/>
    <cellStyle name="Normal 25 24 5 2" xfId="23157" xr:uid="{00000000-0005-0000-0000-0000C2740000}"/>
    <cellStyle name="Normal 25 24 5 2 2" xfId="23158" xr:uid="{00000000-0005-0000-0000-0000C3740000}"/>
    <cellStyle name="Normal 25 24 5 2 2 2" xfId="23159" xr:uid="{00000000-0005-0000-0000-0000C4740000}"/>
    <cellStyle name="Normal 25 24 5 2 2 3" xfId="23160" xr:uid="{00000000-0005-0000-0000-0000C5740000}"/>
    <cellStyle name="Normal 25 24 5 2 2 4" xfId="23161" xr:uid="{00000000-0005-0000-0000-0000C6740000}"/>
    <cellStyle name="Normal 25 24 5 2 2 5" xfId="23162" xr:uid="{00000000-0005-0000-0000-0000C7740000}"/>
    <cellStyle name="Normal 25 24 5 2 3" xfId="23163" xr:uid="{00000000-0005-0000-0000-0000C8740000}"/>
    <cellStyle name="Normal 25 24 5 2 4" xfId="23164" xr:uid="{00000000-0005-0000-0000-0000C9740000}"/>
    <cellStyle name="Normal 25 24 5 2 5" xfId="23165" xr:uid="{00000000-0005-0000-0000-0000CA740000}"/>
    <cellStyle name="Normal 25 24 5 2 6" xfId="23166" xr:uid="{00000000-0005-0000-0000-0000CB740000}"/>
    <cellStyle name="Normal 25 24 5 3" xfId="23167" xr:uid="{00000000-0005-0000-0000-0000CC740000}"/>
    <cellStyle name="Normal 25 24 5 3 2" xfId="23168" xr:uid="{00000000-0005-0000-0000-0000CD740000}"/>
    <cellStyle name="Normal 25 24 5 3 2 2" xfId="23169" xr:uid="{00000000-0005-0000-0000-0000CE740000}"/>
    <cellStyle name="Normal 25 24 5 3 2 3" xfId="23170" xr:uid="{00000000-0005-0000-0000-0000CF740000}"/>
    <cellStyle name="Normal 25 24 5 3 3" xfId="23171" xr:uid="{00000000-0005-0000-0000-0000D0740000}"/>
    <cellStyle name="Normal 25 24 5 3 4" xfId="23172" xr:uid="{00000000-0005-0000-0000-0000D1740000}"/>
    <cellStyle name="Normal 25 24 5 3 5" xfId="23173" xr:uid="{00000000-0005-0000-0000-0000D2740000}"/>
    <cellStyle name="Normal 25 24 5 3 6" xfId="23174" xr:uid="{00000000-0005-0000-0000-0000D3740000}"/>
    <cellStyle name="Normal 25 24 5 4" xfId="23175" xr:uid="{00000000-0005-0000-0000-0000D4740000}"/>
    <cellStyle name="Normal 25 24 5 4 2" xfId="23176" xr:uid="{00000000-0005-0000-0000-0000D5740000}"/>
    <cellStyle name="Normal 25 24 5 4 3" xfId="23177" xr:uid="{00000000-0005-0000-0000-0000D6740000}"/>
    <cellStyle name="Normal 25 24 5 5" xfId="23178" xr:uid="{00000000-0005-0000-0000-0000D7740000}"/>
    <cellStyle name="Normal 25 24 5 6" xfId="23179" xr:uid="{00000000-0005-0000-0000-0000D8740000}"/>
    <cellStyle name="Normal 25 24 5 7" xfId="23180" xr:uid="{00000000-0005-0000-0000-0000D9740000}"/>
    <cellStyle name="Normal 25 24 5 8" xfId="23181" xr:uid="{00000000-0005-0000-0000-0000DA740000}"/>
    <cellStyle name="Normal 25 24 6" xfId="23182" xr:uid="{00000000-0005-0000-0000-0000DB740000}"/>
    <cellStyle name="Normal 25 24 7" xfId="23183" xr:uid="{00000000-0005-0000-0000-0000DC740000}"/>
    <cellStyle name="Normal 25 25" xfId="23184" xr:uid="{00000000-0005-0000-0000-0000DD740000}"/>
    <cellStyle name="Normal 25 25 2" xfId="23185" xr:uid="{00000000-0005-0000-0000-0000DE740000}"/>
    <cellStyle name="Normal 25 25 2 2" xfId="23186" xr:uid="{00000000-0005-0000-0000-0000DF740000}"/>
    <cellStyle name="Normal 25 25 2 2 2" xfId="23187" xr:uid="{00000000-0005-0000-0000-0000E0740000}"/>
    <cellStyle name="Normal 25 25 2 3" xfId="23188" xr:uid="{00000000-0005-0000-0000-0000E1740000}"/>
    <cellStyle name="Normal 25 25 2 4" xfId="23189" xr:uid="{00000000-0005-0000-0000-0000E2740000}"/>
    <cellStyle name="Normal 25 25 3" xfId="23190" xr:uid="{00000000-0005-0000-0000-0000E3740000}"/>
    <cellStyle name="Normal 25 25 4" xfId="23191" xr:uid="{00000000-0005-0000-0000-0000E4740000}"/>
    <cellStyle name="Normal 25 25 4 2" xfId="23192" xr:uid="{00000000-0005-0000-0000-0000E5740000}"/>
    <cellStyle name="Normal 25 25 4 2 2" xfId="23193" xr:uid="{00000000-0005-0000-0000-0000E6740000}"/>
    <cellStyle name="Normal 25 25 4 2 2 2" xfId="23194" xr:uid="{00000000-0005-0000-0000-0000E7740000}"/>
    <cellStyle name="Normal 25 25 4 2 2 3" xfId="23195" xr:uid="{00000000-0005-0000-0000-0000E8740000}"/>
    <cellStyle name="Normal 25 25 4 2 2 4" xfId="23196" xr:uid="{00000000-0005-0000-0000-0000E9740000}"/>
    <cellStyle name="Normal 25 25 4 2 2 5" xfId="23197" xr:uid="{00000000-0005-0000-0000-0000EA740000}"/>
    <cellStyle name="Normal 25 25 4 2 3" xfId="23198" xr:uid="{00000000-0005-0000-0000-0000EB740000}"/>
    <cellStyle name="Normal 25 25 4 2 4" xfId="23199" xr:uid="{00000000-0005-0000-0000-0000EC740000}"/>
    <cellStyle name="Normal 25 25 4 2 5" xfId="23200" xr:uid="{00000000-0005-0000-0000-0000ED740000}"/>
    <cellStyle name="Normal 25 25 4 2 6" xfId="23201" xr:uid="{00000000-0005-0000-0000-0000EE740000}"/>
    <cellStyle name="Normal 25 25 4 3" xfId="23202" xr:uid="{00000000-0005-0000-0000-0000EF740000}"/>
    <cellStyle name="Normal 25 25 4 3 2" xfId="23203" xr:uid="{00000000-0005-0000-0000-0000F0740000}"/>
    <cellStyle name="Normal 25 25 4 3 2 2" xfId="23204" xr:uid="{00000000-0005-0000-0000-0000F1740000}"/>
    <cellStyle name="Normal 25 25 4 3 2 3" xfId="23205" xr:uid="{00000000-0005-0000-0000-0000F2740000}"/>
    <cellStyle name="Normal 25 25 4 3 3" xfId="23206" xr:uid="{00000000-0005-0000-0000-0000F3740000}"/>
    <cellStyle name="Normal 25 25 4 3 4" xfId="23207" xr:uid="{00000000-0005-0000-0000-0000F4740000}"/>
    <cellStyle name="Normal 25 25 4 3 5" xfId="23208" xr:uid="{00000000-0005-0000-0000-0000F5740000}"/>
    <cellStyle name="Normal 25 25 4 3 6" xfId="23209" xr:uid="{00000000-0005-0000-0000-0000F6740000}"/>
    <cellStyle name="Normal 25 25 4 4" xfId="23210" xr:uid="{00000000-0005-0000-0000-0000F7740000}"/>
    <cellStyle name="Normal 25 25 4 4 2" xfId="23211" xr:uid="{00000000-0005-0000-0000-0000F8740000}"/>
    <cellStyle name="Normal 25 25 4 4 3" xfId="23212" xr:uid="{00000000-0005-0000-0000-0000F9740000}"/>
    <cellStyle name="Normal 25 25 4 5" xfId="23213" xr:uid="{00000000-0005-0000-0000-0000FA740000}"/>
    <cellStyle name="Normal 25 25 4 6" xfId="23214" xr:uid="{00000000-0005-0000-0000-0000FB740000}"/>
    <cellStyle name="Normal 25 25 4 7" xfId="23215" xr:uid="{00000000-0005-0000-0000-0000FC740000}"/>
    <cellStyle name="Normal 25 25 4 8" xfId="23216" xr:uid="{00000000-0005-0000-0000-0000FD740000}"/>
    <cellStyle name="Normal 25 25 5" xfId="23217" xr:uid="{00000000-0005-0000-0000-0000FE740000}"/>
    <cellStyle name="Normal 25 25 5 2" xfId="23218" xr:uid="{00000000-0005-0000-0000-0000FF740000}"/>
    <cellStyle name="Normal 25 25 5 2 2" xfId="23219" xr:uid="{00000000-0005-0000-0000-000000750000}"/>
    <cellStyle name="Normal 25 25 5 2 2 2" xfId="23220" xr:uid="{00000000-0005-0000-0000-000001750000}"/>
    <cellStyle name="Normal 25 25 5 2 2 3" xfId="23221" xr:uid="{00000000-0005-0000-0000-000002750000}"/>
    <cellStyle name="Normal 25 25 5 2 2 4" xfId="23222" xr:uid="{00000000-0005-0000-0000-000003750000}"/>
    <cellStyle name="Normal 25 25 5 2 2 5" xfId="23223" xr:uid="{00000000-0005-0000-0000-000004750000}"/>
    <cellStyle name="Normal 25 25 5 2 3" xfId="23224" xr:uid="{00000000-0005-0000-0000-000005750000}"/>
    <cellStyle name="Normal 25 25 5 2 4" xfId="23225" xr:uid="{00000000-0005-0000-0000-000006750000}"/>
    <cellStyle name="Normal 25 25 5 2 5" xfId="23226" xr:uid="{00000000-0005-0000-0000-000007750000}"/>
    <cellStyle name="Normal 25 25 5 2 6" xfId="23227" xr:uid="{00000000-0005-0000-0000-000008750000}"/>
    <cellStyle name="Normal 25 25 5 3" xfId="23228" xr:uid="{00000000-0005-0000-0000-000009750000}"/>
    <cellStyle name="Normal 25 25 5 3 2" xfId="23229" xr:uid="{00000000-0005-0000-0000-00000A750000}"/>
    <cellStyle name="Normal 25 25 5 3 2 2" xfId="23230" xr:uid="{00000000-0005-0000-0000-00000B750000}"/>
    <cellStyle name="Normal 25 25 5 3 2 3" xfId="23231" xr:uid="{00000000-0005-0000-0000-00000C750000}"/>
    <cellStyle name="Normal 25 25 5 3 3" xfId="23232" xr:uid="{00000000-0005-0000-0000-00000D750000}"/>
    <cellStyle name="Normal 25 25 5 3 4" xfId="23233" xr:uid="{00000000-0005-0000-0000-00000E750000}"/>
    <cellStyle name="Normal 25 25 5 3 5" xfId="23234" xr:uid="{00000000-0005-0000-0000-00000F750000}"/>
    <cellStyle name="Normal 25 25 5 3 6" xfId="23235" xr:uid="{00000000-0005-0000-0000-000010750000}"/>
    <cellStyle name="Normal 25 25 5 4" xfId="23236" xr:uid="{00000000-0005-0000-0000-000011750000}"/>
    <cellStyle name="Normal 25 25 5 4 2" xfId="23237" xr:uid="{00000000-0005-0000-0000-000012750000}"/>
    <cellStyle name="Normal 25 25 5 4 3" xfId="23238" xr:uid="{00000000-0005-0000-0000-000013750000}"/>
    <cellStyle name="Normal 25 25 5 5" xfId="23239" xr:uid="{00000000-0005-0000-0000-000014750000}"/>
    <cellStyle name="Normal 25 25 5 6" xfId="23240" xr:uid="{00000000-0005-0000-0000-000015750000}"/>
    <cellStyle name="Normal 25 25 5 7" xfId="23241" xr:uid="{00000000-0005-0000-0000-000016750000}"/>
    <cellStyle name="Normal 25 25 5 8" xfId="23242" xr:uid="{00000000-0005-0000-0000-000017750000}"/>
    <cellStyle name="Normal 25 25 6" xfId="23243" xr:uid="{00000000-0005-0000-0000-000018750000}"/>
    <cellStyle name="Normal 25 25 7" xfId="23244" xr:uid="{00000000-0005-0000-0000-000019750000}"/>
    <cellStyle name="Normal 25 26" xfId="23245" xr:uid="{00000000-0005-0000-0000-00001A750000}"/>
    <cellStyle name="Normal 25 26 2" xfId="23246" xr:uid="{00000000-0005-0000-0000-00001B750000}"/>
    <cellStyle name="Normal 25 26 2 2" xfId="23247" xr:uid="{00000000-0005-0000-0000-00001C750000}"/>
    <cellStyle name="Normal 25 26 2 2 2" xfId="23248" xr:uid="{00000000-0005-0000-0000-00001D750000}"/>
    <cellStyle name="Normal 25 26 2 3" xfId="23249" xr:uid="{00000000-0005-0000-0000-00001E750000}"/>
    <cellStyle name="Normal 25 26 2 4" xfId="23250" xr:uid="{00000000-0005-0000-0000-00001F750000}"/>
    <cellStyle name="Normal 25 26 3" xfId="23251" xr:uid="{00000000-0005-0000-0000-000020750000}"/>
    <cellStyle name="Normal 25 26 4" xfId="23252" xr:uid="{00000000-0005-0000-0000-000021750000}"/>
    <cellStyle name="Normal 25 26 4 2" xfId="23253" xr:uid="{00000000-0005-0000-0000-000022750000}"/>
    <cellStyle name="Normal 25 26 4 2 2" xfId="23254" xr:uid="{00000000-0005-0000-0000-000023750000}"/>
    <cellStyle name="Normal 25 26 4 2 2 2" xfId="23255" xr:uid="{00000000-0005-0000-0000-000024750000}"/>
    <cellStyle name="Normal 25 26 4 2 2 3" xfId="23256" xr:uid="{00000000-0005-0000-0000-000025750000}"/>
    <cellStyle name="Normal 25 26 4 2 2 4" xfId="23257" xr:uid="{00000000-0005-0000-0000-000026750000}"/>
    <cellStyle name="Normal 25 26 4 2 2 5" xfId="23258" xr:uid="{00000000-0005-0000-0000-000027750000}"/>
    <cellStyle name="Normal 25 26 4 2 3" xfId="23259" xr:uid="{00000000-0005-0000-0000-000028750000}"/>
    <cellStyle name="Normal 25 26 4 2 4" xfId="23260" xr:uid="{00000000-0005-0000-0000-000029750000}"/>
    <cellStyle name="Normal 25 26 4 2 5" xfId="23261" xr:uid="{00000000-0005-0000-0000-00002A750000}"/>
    <cellStyle name="Normal 25 26 4 2 6" xfId="23262" xr:uid="{00000000-0005-0000-0000-00002B750000}"/>
    <cellStyle name="Normal 25 26 4 3" xfId="23263" xr:uid="{00000000-0005-0000-0000-00002C750000}"/>
    <cellStyle name="Normal 25 26 4 3 2" xfId="23264" xr:uid="{00000000-0005-0000-0000-00002D750000}"/>
    <cellStyle name="Normal 25 26 4 3 2 2" xfId="23265" xr:uid="{00000000-0005-0000-0000-00002E750000}"/>
    <cellStyle name="Normal 25 26 4 3 2 3" xfId="23266" xr:uid="{00000000-0005-0000-0000-00002F750000}"/>
    <cellStyle name="Normal 25 26 4 3 3" xfId="23267" xr:uid="{00000000-0005-0000-0000-000030750000}"/>
    <cellStyle name="Normal 25 26 4 3 4" xfId="23268" xr:uid="{00000000-0005-0000-0000-000031750000}"/>
    <cellStyle name="Normal 25 26 4 3 5" xfId="23269" xr:uid="{00000000-0005-0000-0000-000032750000}"/>
    <cellStyle name="Normal 25 26 4 3 6" xfId="23270" xr:uid="{00000000-0005-0000-0000-000033750000}"/>
    <cellStyle name="Normal 25 26 4 4" xfId="23271" xr:uid="{00000000-0005-0000-0000-000034750000}"/>
    <cellStyle name="Normal 25 26 4 4 2" xfId="23272" xr:uid="{00000000-0005-0000-0000-000035750000}"/>
    <cellStyle name="Normal 25 26 4 4 3" xfId="23273" xr:uid="{00000000-0005-0000-0000-000036750000}"/>
    <cellStyle name="Normal 25 26 4 5" xfId="23274" xr:uid="{00000000-0005-0000-0000-000037750000}"/>
    <cellStyle name="Normal 25 26 4 6" xfId="23275" xr:uid="{00000000-0005-0000-0000-000038750000}"/>
    <cellStyle name="Normal 25 26 4 7" xfId="23276" xr:uid="{00000000-0005-0000-0000-000039750000}"/>
    <cellStyle name="Normal 25 26 4 8" xfId="23277" xr:uid="{00000000-0005-0000-0000-00003A750000}"/>
    <cellStyle name="Normal 25 26 5" xfId="23278" xr:uid="{00000000-0005-0000-0000-00003B750000}"/>
    <cellStyle name="Normal 25 26 5 2" xfId="23279" xr:uid="{00000000-0005-0000-0000-00003C750000}"/>
    <cellStyle name="Normal 25 26 5 2 2" xfId="23280" xr:uid="{00000000-0005-0000-0000-00003D750000}"/>
    <cellStyle name="Normal 25 26 5 2 2 2" xfId="23281" xr:uid="{00000000-0005-0000-0000-00003E750000}"/>
    <cellStyle name="Normal 25 26 5 2 2 3" xfId="23282" xr:uid="{00000000-0005-0000-0000-00003F750000}"/>
    <cellStyle name="Normal 25 26 5 2 2 4" xfId="23283" xr:uid="{00000000-0005-0000-0000-000040750000}"/>
    <cellStyle name="Normal 25 26 5 2 2 5" xfId="23284" xr:uid="{00000000-0005-0000-0000-000041750000}"/>
    <cellStyle name="Normal 25 26 5 2 3" xfId="23285" xr:uid="{00000000-0005-0000-0000-000042750000}"/>
    <cellStyle name="Normal 25 26 5 2 4" xfId="23286" xr:uid="{00000000-0005-0000-0000-000043750000}"/>
    <cellStyle name="Normal 25 26 5 2 5" xfId="23287" xr:uid="{00000000-0005-0000-0000-000044750000}"/>
    <cellStyle name="Normal 25 26 5 2 6" xfId="23288" xr:uid="{00000000-0005-0000-0000-000045750000}"/>
    <cellStyle name="Normal 25 26 5 3" xfId="23289" xr:uid="{00000000-0005-0000-0000-000046750000}"/>
    <cellStyle name="Normal 25 26 5 3 2" xfId="23290" xr:uid="{00000000-0005-0000-0000-000047750000}"/>
    <cellStyle name="Normal 25 26 5 3 2 2" xfId="23291" xr:uid="{00000000-0005-0000-0000-000048750000}"/>
    <cellStyle name="Normal 25 26 5 3 2 3" xfId="23292" xr:uid="{00000000-0005-0000-0000-000049750000}"/>
    <cellStyle name="Normal 25 26 5 3 3" xfId="23293" xr:uid="{00000000-0005-0000-0000-00004A750000}"/>
    <cellStyle name="Normal 25 26 5 3 4" xfId="23294" xr:uid="{00000000-0005-0000-0000-00004B750000}"/>
    <cellStyle name="Normal 25 26 5 3 5" xfId="23295" xr:uid="{00000000-0005-0000-0000-00004C750000}"/>
    <cellStyle name="Normal 25 26 5 3 6" xfId="23296" xr:uid="{00000000-0005-0000-0000-00004D750000}"/>
    <cellStyle name="Normal 25 26 5 4" xfId="23297" xr:uid="{00000000-0005-0000-0000-00004E750000}"/>
    <cellStyle name="Normal 25 26 5 4 2" xfId="23298" xr:uid="{00000000-0005-0000-0000-00004F750000}"/>
    <cellStyle name="Normal 25 26 5 4 3" xfId="23299" xr:uid="{00000000-0005-0000-0000-000050750000}"/>
    <cellStyle name="Normal 25 26 5 5" xfId="23300" xr:uid="{00000000-0005-0000-0000-000051750000}"/>
    <cellStyle name="Normal 25 26 5 6" xfId="23301" xr:uid="{00000000-0005-0000-0000-000052750000}"/>
    <cellStyle name="Normal 25 26 5 7" xfId="23302" xr:uid="{00000000-0005-0000-0000-000053750000}"/>
    <cellStyle name="Normal 25 26 5 8" xfId="23303" xr:uid="{00000000-0005-0000-0000-000054750000}"/>
    <cellStyle name="Normal 25 26 6" xfId="23304" xr:uid="{00000000-0005-0000-0000-000055750000}"/>
    <cellStyle name="Normal 25 26 7" xfId="23305" xr:uid="{00000000-0005-0000-0000-000056750000}"/>
    <cellStyle name="Normal 25 27" xfId="23306" xr:uid="{00000000-0005-0000-0000-000057750000}"/>
    <cellStyle name="Normal 25 27 2" xfId="23307" xr:uid="{00000000-0005-0000-0000-000058750000}"/>
    <cellStyle name="Normal 25 27 2 2" xfId="23308" xr:uid="{00000000-0005-0000-0000-000059750000}"/>
    <cellStyle name="Normal 25 27 2 2 2" xfId="23309" xr:uid="{00000000-0005-0000-0000-00005A750000}"/>
    <cellStyle name="Normal 25 27 2 3" xfId="23310" xr:uid="{00000000-0005-0000-0000-00005B750000}"/>
    <cellStyle name="Normal 25 27 2 4" xfId="23311" xr:uid="{00000000-0005-0000-0000-00005C750000}"/>
    <cellStyle name="Normal 25 27 3" xfId="23312" xr:uid="{00000000-0005-0000-0000-00005D750000}"/>
    <cellStyle name="Normal 25 27 4" xfId="23313" xr:uid="{00000000-0005-0000-0000-00005E750000}"/>
    <cellStyle name="Normal 25 27 4 2" xfId="23314" xr:uid="{00000000-0005-0000-0000-00005F750000}"/>
    <cellStyle name="Normal 25 27 4 2 2" xfId="23315" xr:uid="{00000000-0005-0000-0000-000060750000}"/>
    <cellStyle name="Normal 25 27 4 2 2 2" xfId="23316" xr:uid="{00000000-0005-0000-0000-000061750000}"/>
    <cellStyle name="Normal 25 27 4 2 2 3" xfId="23317" xr:uid="{00000000-0005-0000-0000-000062750000}"/>
    <cellStyle name="Normal 25 27 4 2 2 4" xfId="23318" xr:uid="{00000000-0005-0000-0000-000063750000}"/>
    <cellStyle name="Normal 25 27 4 2 2 5" xfId="23319" xr:uid="{00000000-0005-0000-0000-000064750000}"/>
    <cellStyle name="Normal 25 27 4 2 3" xfId="23320" xr:uid="{00000000-0005-0000-0000-000065750000}"/>
    <cellStyle name="Normal 25 27 4 2 4" xfId="23321" xr:uid="{00000000-0005-0000-0000-000066750000}"/>
    <cellStyle name="Normal 25 27 4 2 5" xfId="23322" xr:uid="{00000000-0005-0000-0000-000067750000}"/>
    <cellStyle name="Normal 25 27 4 2 6" xfId="23323" xr:uid="{00000000-0005-0000-0000-000068750000}"/>
    <cellStyle name="Normal 25 27 4 3" xfId="23324" xr:uid="{00000000-0005-0000-0000-000069750000}"/>
    <cellStyle name="Normal 25 27 4 3 2" xfId="23325" xr:uid="{00000000-0005-0000-0000-00006A750000}"/>
    <cellStyle name="Normal 25 27 4 3 2 2" xfId="23326" xr:uid="{00000000-0005-0000-0000-00006B750000}"/>
    <cellStyle name="Normal 25 27 4 3 2 3" xfId="23327" xr:uid="{00000000-0005-0000-0000-00006C750000}"/>
    <cellStyle name="Normal 25 27 4 3 3" xfId="23328" xr:uid="{00000000-0005-0000-0000-00006D750000}"/>
    <cellStyle name="Normal 25 27 4 3 4" xfId="23329" xr:uid="{00000000-0005-0000-0000-00006E750000}"/>
    <cellStyle name="Normal 25 27 4 3 5" xfId="23330" xr:uid="{00000000-0005-0000-0000-00006F750000}"/>
    <cellStyle name="Normal 25 27 4 3 6" xfId="23331" xr:uid="{00000000-0005-0000-0000-000070750000}"/>
    <cellStyle name="Normal 25 27 4 4" xfId="23332" xr:uid="{00000000-0005-0000-0000-000071750000}"/>
    <cellStyle name="Normal 25 27 4 4 2" xfId="23333" xr:uid="{00000000-0005-0000-0000-000072750000}"/>
    <cellStyle name="Normal 25 27 4 4 3" xfId="23334" xr:uid="{00000000-0005-0000-0000-000073750000}"/>
    <cellStyle name="Normal 25 27 4 5" xfId="23335" xr:uid="{00000000-0005-0000-0000-000074750000}"/>
    <cellStyle name="Normal 25 27 4 6" xfId="23336" xr:uid="{00000000-0005-0000-0000-000075750000}"/>
    <cellStyle name="Normal 25 27 4 7" xfId="23337" xr:uid="{00000000-0005-0000-0000-000076750000}"/>
    <cellStyle name="Normal 25 27 4 8" xfId="23338" xr:uid="{00000000-0005-0000-0000-000077750000}"/>
    <cellStyle name="Normal 25 27 5" xfId="23339" xr:uid="{00000000-0005-0000-0000-000078750000}"/>
    <cellStyle name="Normal 25 27 5 2" xfId="23340" xr:uid="{00000000-0005-0000-0000-000079750000}"/>
    <cellStyle name="Normal 25 27 5 2 2" xfId="23341" xr:uid="{00000000-0005-0000-0000-00007A750000}"/>
    <cellStyle name="Normal 25 27 5 2 2 2" xfId="23342" xr:uid="{00000000-0005-0000-0000-00007B750000}"/>
    <cellStyle name="Normal 25 27 5 2 2 3" xfId="23343" xr:uid="{00000000-0005-0000-0000-00007C750000}"/>
    <cellStyle name="Normal 25 27 5 2 2 4" xfId="23344" xr:uid="{00000000-0005-0000-0000-00007D750000}"/>
    <cellStyle name="Normal 25 27 5 2 2 5" xfId="23345" xr:uid="{00000000-0005-0000-0000-00007E750000}"/>
    <cellStyle name="Normal 25 27 5 2 3" xfId="23346" xr:uid="{00000000-0005-0000-0000-00007F750000}"/>
    <cellStyle name="Normal 25 27 5 2 4" xfId="23347" xr:uid="{00000000-0005-0000-0000-000080750000}"/>
    <cellStyle name="Normal 25 27 5 2 5" xfId="23348" xr:uid="{00000000-0005-0000-0000-000081750000}"/>
    <cellStyle name="Normal 25 27 5 2 6" xfId="23349" xr:uid="{00000000-0005-0000-0000-000082750000}"/>
    <cellStyle name="Normal 25 27 5 3" xfId="23350" xr:uid="{00000000-0005-0000-0000-000083750000}"/>
    <cellStyle name="Normal 25 27 5 3 2" xfId="23351" xr:uid="{00000000-0005-0000-0000-000084750000}"/>
    <cellStyle name="Normal 25 27 5 3 2 2" xfId="23352" xr:uid="{00000000-0005-0000-0000-000085750000}"/>
    <cellStyle name="Normal 25 27 5 3 2 3" xfId="23353" xr:uid="{00000000-0005-0000-0000-000086750000}"/>
    <cellStyle name="Normal 25 27 5 3 3" xfId="23354" xr:uid="{00000000-0005-0000-0000-000087750000}"/>
    <cellStyle name="Normal 25 27 5 3 4" xfId="23355" xr:uid="{00000000-0005-0000-0000-000088750000}"/>
    <cellStyle name="Normal 25 27 5 3 5" xfId="23356" xr:uid="{00000000-0005-0000-0000-000089750000}"/>
    <cellStyle name="Normal 25 27 5 3 6" xfId="23357" xr:uid="{00000000-0005-0000-0000-00008A750000}"/>
    <cellStyle name="Normal 25 27 5 4" xfId="23358" xr:uid="{00000000-0005-0000-0000-00008B750000}"/>
    <cellStyle name="Normal 25 27 5 4 2" xfId="23359" xr:uid="{00000000-0005-0000-0000-00008C750000}"/>
    <cellStyle name="Normal 25 27 5 4 3" xfId="23360" xr:uid="{00000000-0005-0000-0000-00008D750000}"/>
    <cellStyle name="Normal 25 27 5 5" xfId="23361" xr:uid="{00000000-0005-0000-0000-00008E750000}"/>
    <cellStyle name="Normal 25 27 5 6" xfId="23362" xr:uid="{00000000-0005-0000-0000-00008F750000}"/>
    <cellStyle name="Normal 25 27 5 7" xfId="23363" xr:uid="{00000000-0005-0000-0000-000090750000}"/>
    <cellStyle name="Normal 25 27 5 8" xfId="23364" xr:uid="{00000000-0005-0000-0000-000091750000}"/>
    <cellStyle name="Normal 25 27 6" xfId="23365" xr:uid="{00000000-0005-0000-0000-000092750000}"/>
    <cellStyle name="Normal 25 27 7" xfId="23366" xr:uid="{00000000-0005-0000-0000-000093750000}"/>
    <cellStyle name="Normal 25 28" xfId="23367" xr:uid="{00000000-0005-0000-0000-000094750000}"/>
    <cellStyle name="Normal 25 28 2" xfId="23368" xr:uid="{00000000-0005-0000-0000-000095750000}"/>
    <cellStyle name="Normal 25 28 2 2" xfId="23369" xr:uid="{00000000-0005-0000-0000-000096750000}"/>
    <cellStyle name="Normal 25 28 2 2 2" xfId="23370" xr:uid="{00000000-0005-0000-0000-000097750000}"/>
    <cellStyle name="Normal 25 28 2 3" xfId="23371" xr:uid="{00000000-0005-0000-0000-000098750000}"/>
    <cellStyle name="Normal 25 28 2 4" xfId="23372" xr:uid="{00000000-0005-0000-0000-000099750000}"/>
    <cellStyle name="Normal 25 28 3" xfId="23373" xr:uid="{00000000-0005-0000-0000-00009A750000}"/>
    <cellStyle name="Normal 25 28 4" xfId="23374" xr:uid="{00000000-0005-0000-0000-00009B750000}"/>
    <cellStyle name="Normal 25 28 4 2" xfId="23375" xr:uid="{00000000-0005-0000-0000-00009C750000}"/>
    <cellStyle name="Normal 25 28 4 2 2" xfId="23376" xr:uid="{00000000-0005-0000-0000-00009D750000}"/>
    <cellStyle name="Normal 25 28 4 2 2 2" xfId="23377" xr:uid="{00000000-0005-0000-0000-00009E750000}"/>
    <cellStyle name="Normal 25 28 4 2 2 3" xfId="23378" xr:uid="{00000000-0005-0000-0000-00009F750000}"/>
    <cellStyle name="Normal 25 28 4 2 2 4" xfId="23379" xr:uid="{00000000-0005-0000-0000-0000A0750000}"/>
    <cellStyle name="Normal 25 28 4 2 2 5" xfId="23380" xr:uid="{00000000-0005-0000-0000-0000A1750000}"/>
    <cellStyle name="Normal 25 28 4 2 3" xfId="23381" xr:uid="{00000000-0005-0000-0000-0000A2750000}"/>
    <cellStyle name="Normal 25 28 4 2 4" xfId="23382" xr:uid="{00000000-0005-0000-0000-0000A3750000}"/>
    <cellStyle name="Normal 25 28 4 2 5" xfId="23383" xr:uid="{00000000-0005-0000-0000-0000A4750000}"/>
    <cellStyle name="Normal 25 28 4 2 6" xfId="23384" xr:uid="{00000000-0005-0000-0000-0000A5750000}"/>
    <cellStyle name="Normal 25 28 4 3" xfId="23385" xr:uid="{00000000-0005-0000-0000-0000A6750000}"/>
    <cellStyle name="Normal 25 28 4 3 2" xfId="23386" xr:uid="{00000000-0005-0000-0000-0000A7750000}"/>
    <cellStyle name="Normal 25 28 4 3 2 2" xfId="23387" xr:uid="{00000000-0005-0000-0000-0000A8750000}"/>
    <cellStyle name="Normal 25 28 4 3 2 3" xfId="23388" xr:uid="{00000000-0005-0000-0000-0000A9750000}"/>
    <cellStyle name="Normal 25 28 4 3 3" xfId="23389" xr:uid="{00000000-0005-0000-0000-0000AA750000}"/>
    <cellStyle name="Normal 25 28 4 3 4" xfId="23390" xr:uid="{00000000-0005-0000-0000-0000AB750000}"/>
    <cellStyle name="Normal 25 28 4 3 5" xfId="23391" xr:uid="{00000000-0005-0000-0000-0000AC750000}"/>
    <cellStyle name="Normal 25 28 4 3 6" xfId="23392" xr:uid="{00000000-0005-0000-0000-0000AD750000}"/>
    <cellStyle name="Normal 25 28 4 4" xfId="23393" xr:uid="{00000000-0005-0000-0000-0000AE750000}"/>
    <cellStyle name="Normal 25 28 4 4 2" xfId="23394" xr:uid="{00000000-0005-0000-0000-0000AF750000}"/>
    <cellStyle name="Normal 25 28 4 4 3" xfId="23395" xr:uid="{00000000-0005-0000-0000-0000B0750000}"/>
    <cellStyle name="Normal 25 28 4 5" xfId="23396" xr:uid="{00000000-0005-0000-0000-0000B1750000}"/>
    <cellStyle name="Normal 25 28 4 6" xfId="23397" xr:uid="{00000000-0005-0000-0000-0000B2750000}"/>
    <cellStyle name="Normal 25 28 4 7" xfId="23398" xr:uid="{00000000-0005-0000-0000-0000B3750000}"/>
    <cellStyle name="Normal 25 28 4 8" xfId="23399" xr:uid="{00000000-0005-0000-0000-0000B4750000}"/>
    <cellStyle name="Normal 25 28 5" xfId="23400" xr:uid="{00000000-0005-0000-0000-0000B5750000}"/>
    <cellStyle name="Normal 25 28 5 2" xfId="23401" xr:uid="{00000000-0005-0000-0000-0000B6750000}"/>
    <cellStyle name="Normal 25 28 5 2 2" xfId="23402" xr:uid="{00000000-0005-0000-0000-0000B7750000}"/>
    <cellStyle name="Normal 25 28 5 2 2 2" xfId="23403" xr:uid="{00000000-0005-0000-0000-0000B8750000}"/>
    <cellStyle name="Normal 25 28 5 2 2 3" xfId="23404" xr:uid="{00000000-0005-0000-0000-0000B9750000}"/>
    <cellStyle name="Normal 25 28 5 2 2 4" xfId="23405" xr:uid="{00000000-0005-0000-0000-0000BA750000}"/>
    <cellStyle name="Normal 25 28 5 2 2 5" xfId="23406" xr:uid="{00000000-0005-0000-0000-0000BB750000}"/>
    <cellStyle name="Normal 25 28 5 2 3" xfId="23407" xr:uid="{00000000-0005-0000-0000-0000BC750000}"/>
    <cellStyle name="Normal 25 28 5 2 4" xfId="23408" xr:uid="{00000000-0005-0000-0000-0000BD750000}"/>
    <cellStyle name="Normal 25 28 5 2 5" xfId="23409" xr:uid="{00000000-0005-0000-0000-0000BE750000}"/>
    <cellStyle name="Normal 25 28 5 2 6" xfId="23410" xr:uid="{00000000-0005-0000-0000-0000BF750000}"/>
    <cellStyle name="Normal 25 28 5 3" xfId="23411" xr:uid="{00000000-0005-0000-0000-0000C0750000}"/>
    <cellStyle name="Normal 25 28 5 3 2" xfId="23412" xr:uid="{00000000-0005-0000-0000-0000C1750000}"/>
    <cellStyle name="Normal 25 28 5 3 2 2" xfId="23413" xr:uid="{00000000-0005-0000-0000-0000C2750000}"/>
    <cellStyle name="Normal 25 28 5 3 2 3" xfId="23414" xr:uid="{00000000-0005-0000-0000-0000C3750000}"/>
    <cellStyle name="Normal 25 28 5 3 3" xfId="23415" xr:uid="{00000000-0005-0000-0000-0000C4750000}"/>
    <cellStyle name="Normal 25 28 5 3 4" xfId="23416" xr:uid="{00000000-0005-0000-0000-0000C5750000}"/>
    <cellStyle name="Normal 25 28 5 3 5" xfId="23417" xr:uid="{00000000-0005-0000-0000-0000C6750000}"/>
    <cellStyle name="Normal 25 28 5 3 6" xfId="23418" xr:uid="{00000000-0005-0000-0000-0000C7750000}"/>
    <cellStyle name="Normal 25 28 5 4" xfId="23419" xr:uid="{00000000-0005-0000-0000-0000C8750000}"/>
    <cellStyle name="Normal 25 28 5 4 2" xfId="23420" xr:uid="{00000000-0005-0000-0000-0000C9750000}"/>
    <cellStyle name="Normal 25 28 5 4 3" xfId="23421" xr:uid="{00000000-0005-0000-0000-0000CA750000}"/>
    <cellStyle name="Normal 25 28 5 5" xfId="23422" xr:uid="{00000000-0005-0000-0000-0000CB750000}"/>
    <cellStyle name="Normal 25 28 5 6" xfId="23423" xr:uid="{00000000-0005-0000-0000-0000CC750000}"/>
    <cellStyle name="Normal 25 28 5 7" xfId="23424" xr:uid="{00000000-0005-0000-0000-0000CD750000}"/>
    <cellStyle name="Normal 25 28 5 8" xfId="23425" xr:uid="{00000000-0005-0000-0000-0000CE750000}"/>
    <cellStyle name="Normal 25 28 6" xfId="23426" xr:uid="{00000000-0005-0000-0000-0000CF750000}"/>
    <cellStyle name="Normal 25 28 7" xfId="23427" xr:uid="{00000000-0005-0000-0000-0000D0750000}"/>
    <cellStyle name="Normal 25 29" xfId="23428" xr:uid="{00000000-0005-0000-0000-0000D1750000}"/>
    <cellStyle name="Normal 25 29 2" xfId="23429" xr:uid="{00000000-0005-0000-0000-0000D2750000}"/>
    <cellStyle name="Normal 25 29 2 2" xfId="23430" xr:uid="{00000000-0005-0000-0000-0000D3750000}"/>
    <cellStyle name="Normal 25 29 2 2 2" xfId="23431" xr:uid="{00000000-0005-0000-0000-0000D4750000}"/>
    <cellStyle name="Normal 25 29 2 3" xfId="23432" xr:uid="{00000000-0005-0000-0000-0000D5750000}"/>
    <cellStyle name="Normal 25 29 2 4" xfId="23433" xr:uid="{00000000-0005-0000-0000-0000D6750000}"/>
    <cellStyle name="Normal 25 29 3" xfId="23434" xr:uid="{00000000-0005-0000-0000-0000D7750000}"/>
    <cellStyle name="Normal 25 29 4" xfId="23435" xr:uid="{00000000-0005-0000-0000-0000D8750000}"/>
    <cellStyle name="Normal 25 29 4 2" xfId="23436" xr:uid="{00000000-0005-0000-0000-0000D9750000}"/>
    <cellStyle name="Normal 25 29 4 2 2" xfId="23437" xr:uid="{00000000-0005-0000-0000-0000DA750000}"/>
    <cellStyle name="Normal 25 29 4 2 2 2" xfId="23438" xr:uid="{00000000-0005-0000-0000-0000DB750000}"/>
    <cellStyle name="Normal 25 29 4 2 2 3" xfId="23439" xr:uid="{00000000-0005-0000-0000-0000DC750000}"/>
    <cellStyle name="Normal 25 29 4 2 2 4" xfId="23440" xr:uid="{00000000-0005-0000-0000-0000DD750000}"/>
    <cellStyle name="Normal 25 29 4 2 2 5" xfId="23441" xr:uid="{00000000-0005-0000-0000-0000DE750000}"/>
    <cellStyle name="Normal 25 29 4 2 3" xfId="23442" xr:uid="{00000000-0005-0000-0000-0000DF750000}"/>
    <cellStyle name="Normal 25 29 4 2 4" xfId="23443" xr:uid="{00000000-0005-0000-0000-0000E0750000}"/>
    <cellStyle name="Normal 25 29 4 2 5" xfId="23444" xr:uid="{00000000-0005-0000-0000-0000E1750000}"/>
    <cellStyle name="Normal 25 29 4 2 6" xfId="23445" xr:uid="{00000000-0005-0000-0000-0000E2750000}"/>
    <cellStyle name="Normal 25 29 4 3" xfId="23446" xr:uid="{00000000-0005-0000-0000-0000E3750000}"/>
    <cellStyle name="Normal 25 29 4 3 2" xfId="23447" xr:uid="{00000000-0005-0000-0000-0000E4750000}"/>
    <cellStyle name="Normal 25 29 4 3 2 2" xfId="23448" xr:uid="{00000000-0005-0000-0000-0000E5750000}"/>
    <cellStyle name="Normal 25 29 4 3 2 3" xfId="23449" xr:uid="{00000000-0005-0000-0000-0000E6750000}"/>
    <cellStyle name="Normal 25 29 4 3 3" xfId="23450" xr:uid="{00000000-0005-0000-0000-0000E7750000}"/>
    <cellStyle name="Normal 25 29 4 3 4" xfId="23451" xr:uid="{00000000-0005-0000-0000-0000E8750000}"/>
    <cellStyle name="Normal 25 29 4 3 5" xfId="23452" xr:uid="{00000000-0005-0000-0000-0000E9750000}"/>
    <cellStyle name="Normal 25 29 4 3 6" xfId="23453" xr:uid="{00000000-0005-0000-0000-0000EA750000}"/>
    <cellStyle name="Normal 25 29 4 4" xfId="23454" xr:uid="{00000000-0005-0000-0000-0000EB750000}"/>
    <cellStyle name="Normal 25 29 4 4 2" xfId="23455" xr:uid="{00000000-0005-0000-0000-0000EC750000}"/>
    <cellStyle name="Normal 25 29 4 4 3" xfId="23456" xr:uid="{00000000-0005-0000-0000-0000ED750000}"/>
    <cellStyle name="Normal 25 29 4 5" xfId="23457" xr:uid="{00000000-0005-0000-0000-0000EE750000}"/>
    <cellStyle name="Normal 25 29 4 6" xfId="23458" xr:uid="{00000000-0005-0000-0000-0000EF750000}"/>
    <cellStyle name="Normal 25 29 4 7" xfId="23459" xr:uid="{00000000-0005-0000-0000-0000F0750000}"/>
    <cellStyle name="Normal 25 29 4 8" xfId="23460" xr:uid="{00000000-0005-0000-0000-0000F1750000}"/>
    <cellStyle name="Normal 25 29 5" xfId="23461" xr:uid="{00000000-0005-0000-0000-0000F2750000}"/>
    <cellStyle name="Normal 25 29 5 2" xfId="23462" xr:uid="{00000000-0005-0000-0000-0000F3750000}"/>
    <cellStyle name="Normal 25 29 5 2 2" xfId="23463" xr:uid="{00000000-0005-0000-0000-0000F4750000}"/>
    <cellStyle name="Normal 25 29 5 2 2 2" xfId="23464" xr:uid="{00000000-0005-0000-0000-0000F5750000}"/>
    <cellStyle name="Normal 25 29 5 2 2 3" xfId="23465" xr:uid="{00000000-0005-0000-0000-0000F6750000}"/>
    <cellStyle name="Normal 25 29 5 2 2 4" xfId="23466" xr:uid="{00000000-0005-0000-0000-0000F7750000}"/>
    <cellStyle name="Normal 25 29 5 2 2 5" xfId="23467" xr:uid="{00000000-0005-0000-0000-0000F8750000}"/>
    <cellStyle name="Normal 25 29 5 2 3" xfId="23468" xr:uid="{00000000-0005-0000-0000-0000F9750000}"/>
    <cellStyle name="Normal 25 29 5 2 4" xfId="23469" xr:uid="{00000000-0005-0000-0000-0000FA750000}"/>
    <cellStyle name="Normal 25 29 5 2 5" xfId="23470" xr:uid="{00000000-0005-0000-0000-0000FB750000}"/>
    <cellStyle name="Normal 25 29 5 2 6" xfId="23471" xr:uid="{00000000-0005-0000-0000-0000FC750000}"/>
    <cellStyle name="Normal 25 29 5 3" xfId="23472" xr:uid="{00000000-0005-0000-0000-0000FD750000}"/>
    <cellStyle name="Normal 25 29 5 3 2" xfId="23473" xr:uid="{00000000-0005-0000-0000-0000FE750000}"/>
    <cellStyle name="Normal 25 29 5 3 2 2" xfId="23474" xr:uid="{00000000-0005-0000-0000-0000FF750000}"/>
    <cellStyle name="Normal 25 29 5 3 2 3" xfId="23475" xr:uid="{00000000-0005-0000-0000-000000760000}"/>
    <cellStyle name="Normal 25 29 5 3 3" xfId="23476" xr:uid="{00000000-0005-0000-0000-000001760000}"/>
    <cellStyle name="Normal 25 29 5 3 4" xfId="23477" xr:uid="{00000000-0005-0000-0000-000002760000}"/>
    <cellStyle name="Normal 25 29 5 3 5" xfId="23478" xr:uid="{00000000-0005-0000-0000-000003760000}"/>
    <cellStyle name="Normal 25 29 5 3 6" xfId="23479" xr:uid="{00000000-0005-0000-0000-000004760000}"/>
    <cellStyle name="Normal 25 29 5 4" xfId="23480" xr:uid="{00000000-0005-0000-0000-000005760000}"/>
    <cellStyle name="Normal 25 29 5 4 2" xfId="23481" xr:uid="{00000000-0005-0000-0000-000006760000}"/>
    <cellStyle name="Normal 25 29 5 4 3" xfId="23482" xr:uid="{00000000-0005-0000-0000-000007760000}"/>
    <cellStyle name="Normal 25 29 5 5" xfId="23483" xr:uid="{00000000-0005-0000-0000-000008760000}"/>
    <cellStyle name="Normal 25 29 5 6" xfId="23484" xr:uid="{00000000-0005-0000-0000-000009760000}"/>
    <cellStyle name="Normal 25 29 5 7" xfId="23485" xr:uid="{00000000-0005-0000-0000-00000A760000}"/>
    <cellStyle name="Normal 25 29 5 8" xfId="23486" xr:uid="{00000000-0005-0000-0000-00000B760000}"/>
    <cellStyle name="Normal 25 29 6" xfId="23487" xr:uid="{00000000-0005-0000-0000-00000C760000}"/>
    <cellStyle name="Normal 25 29 7" xfId="23488" xr:uid="{00000000-0005-0000-0000-00000D760000}"/>
    <cellStyle name="Normal 25 3" xfId="23489" xr:uid="{00000000-0005-0000-0000-00000E760000}"/>
    <cellStyle name="Normal 25 3 10" xfId="23490" xr:uid="{00000000-0005-0000-0000-00000F760000}"/>
    <cellStyle name="Normal 25 3 10 2" xfId="23491" xr:uid="{00000000-0005-0000-0000-000010760000}"/>
    <cellStyle name="Normal 25 3 10 2 2" xfId="23492" xr:uid="{00000000-0005-0000-0000-000011760000}"/>
    <cellStyle name="Normal 25 3 10 2 2 2" xfId="23493" xr:uid="{00000000-0005-0000-0000-000012760000}"/>
    <cellStyle name="Normal 25 3 10 2 3" xfId="23494" xr:uid="{00000000-0005-0000-0000-000013760000}"/>
    <cellStyle name="Normal 25 3 10 2 4" xfId="23495" xr:uid="{00000000-0005-0000-0000-000014760000}"/>
    <cellStyle name="Normal 25 3 10 3" xfId="23496" xr:uid="{00000000-0005-0000-0000-000015760000}"/>
    <cellStyle name="Normal 25 3 10 4" xfId="23497" xr:uid="{00000000-0005-0000-0000-000016760000}"/>
    <cellStyle name="Normal 25 3 10 4 2" xfId="23498" xr:uid="{00000000-0005-0000-0000-000017760000}"/>
    <cellStyle name="Normal 25 3 10 4 2 2" xfId="23499" xr:uid="{00000000-0005-0000-0000-000018760000}"/>
    <cellStyle name="Normal 25 3 10 4 2 2 2" xfId="23500" xr:uid="{00000000-0005-0000-0000-000019760000}"/>
    <cellStyle name="Normal 25 3 10 4 2 2 3" xfId="23501" xr:uid="{00000000-0005-0000-0000-00001A760000}"/>
    <cellStyle name="Normal 25 3 10 4 2 2 4" xfId="23502" xr:uid="{00000000-0005-0000-0000-00001B760000}"/>
    <cellStyle name="Normal 25 3 10 4 2 2 5" xfId="23503" xr:uid="{00000000-0005-0000-0000-00001C760000}"/>
    <cellStyle name="Normal 25 3 10 4 2 3" xfId="23504" xr:uid="{00000000-0005-0000-0000-00001D760000}"/>
    <cellStyle name="Normal 25 3 10 4 2 4" xfId="23505" xr:uid="{00000000-0005-0000-0000-00001E760000}"/>
    <cellStyle name="Normal 25 3 10 4 2 5" xfId="23506" xr:uid="{00000000-0005-0000-0000-00001F760000}"/>
    <cellStyle name="Normal 25 3 10 4 2 6" xfId="23507" xr:uid="{00000000-0005-0000-0000-000020760000}"/>
    <cellStyle name="Normal 25 3 10 4 3" xfId="23508" xr:uid="{00000000-0005-0000-0000-000021760000}"/>
    <cellStyle name="Normal 25 3 10 4 3 2" xfId="23509" xr:uid="{00000000-0005-0000-0000-000022760000}"/>
    <cellStyle name="Normal 25 3 10 4 3 2 2" xfId="23510" xr:uid="{00000000-0005-0000-0000-000023760000}"/>
    <cellStyle name="Normal 25 3 10 4 3 2 3" xfId="23511" xr:uid="{00000000-0005-0000-0000-000024760000}"/>
    <cellStyle name="Normal 25 3 10 4 3 3" xfId="23512" xr:uid="{00000000-0005-0000-0000-000025760000}"/>
    <cellStyle name="Normal 25 3 10 4 3 4" xfId="23513" xr:uid="{00000000-0005-0000-0000-000026760000}"/>
    <cellStyle name="Normal 25 3 10 4 3 5" xfId="23514" xr:uid="{00000000-0005-0000-0000-000027760000}"/>
    <cellStyle name="Normal 25 3 10 4 3 6" xfId="23515" xr:uid="{00000000-0005-0000-0000-000028760000}"/>
    <cellStyle name="Normal 25 3 10 4 4" xfId="23516" xr:uid="{00000000-0005-0000-0000-000029760000}"/>
    <cellStyle name="Normal 25 3 10 4 4 2" xfId="23517" xr:uid="{00000000-0005-0000-0000-00002A760000}"/>
    <cellStyle name="Normal 25 3 10 4 4 3" xfId="23518" xr:uid="{00000000-0005-0000-0000-00002B760000}"/>
    <cellStyle name="Normal 25 3 10 4 5" xfId="23519" xr:uid="{00000000-0005-0000-0000-00002C760000}"/>
    <cellStyle name="Normal 25 3 10 4 6" xfId="23520" xr:uid="{00000000-0005-0000-0000-00002D760000}"/>
    <cellStyle name="Normal 25 3 10 4 7" xfId="23521" xr:uid="{00000000-0005-0000-0000-00002E760000}"/>
    <cellStyle name="Normal 25 3 10 4 8" xfId="23522" xr:uid="{00000000-0005-0000-0000-00002F760000}"/>
    <cellStyle name="Normal 25 3 10 5" xfId="23523" xr:uid="{00000000-0005-0000-0000-000030760000}"/>
    <cellStyle name="Normal 25 3 10 5 2" xfId="23524" xr:uid="{00000000-0005-0000-0000-000031760000}"/>
    <cellStyle name="Normal 25 3 10 5 2 2" xfId="23525" xr:uid="{00000000-0005-0000-0000-000032760000}"/>
    <cellStyle name="Normal 25 3 10 5 2 2 2" xfId="23526" xr:uid="{00000000-0005-0000-0000-000033760000}"/>
    <cellStyle name="Normal 25 3 10 5 2 2 3" xfId="23527" xr:uid="{00000000-0005-0000-0000-000034760000}"/>
    <cellStyle name="Normal 25 3 10 5 2 2 4" xfId="23528" xr:uid="{00000000-0005-0000-0000-000035760000}"/>
    <cellStyle name="Normal 25 3 10 5 2 2 5" xfId="23529" xr:uid="{00000000-0005-0000-0000-000036760000}"/>
    <cellStyle name="Normal 25 3 10 5 2 3" xfId="23530" xr:uid="{00000000-0005-0000-0000-000037760000}"/>
    <cellStyle name="Normal 25 3 10 5 2 4" xfId="23531" xr:uid="{00000000-0005-0000-0000-000038760000}"/>
    <cellStyle name="Normal 25 3 10 5 2 5" xfId="23532" xr:uid="{00000000-0005-0000-0000-000039760000}"/>
    <cellStyle name="Normal 25 3 10 5 2 6" xfId="23533" xr:uid="{00000000-0005-0000-0000-00003A760000}"/>
    <cellStyle name="Normal 25 3 10 5 3" xfId="23534" xr:uid="{00000000-0005-0000-0000-00003B760000}"/>
    <cellStyle name="Normal 25 3 10 5 3 2" xfId="23535" xr:uid="{00000000-0005-0000-0000-00003C760000}"/>
    <cellStyle name="Normal 25 3 10 5 3 2 2" xfId="23536" xr:uid="{00000000-0005-0000-0000-00003D760000}"/>
    <cellStyle name="Normal 25 3 10 5 3 2 3" xfId="23537" xr:uid="{00000000-0005-0000-0000-00003E760000}"/>
    <cellStyle name="Normal 25 3 10 5 3 3" xfId="23538" xr:uid="{00000000-0005-0000-0000-00003F760000}"/>
    <cellStyle name="Normal 25 3 10 5 3 4" xfId="23539" xr:uid="{00000000-0005-0000-0000-000040760000}"/>
    <cellStyle name="Normal 25 3 10 5 3 5" xfId="23540" xr:uid="{00000000-0005-0000-0000-000041760000}"/>
    <cellStyle name="Normal 25 3 10 5 3 6" xfId="23541" xr:uid="{00000000-0005-0000-0000-000042760000}"/>
    <cellStyle name="Normal 25 3 10 5 4" xfId="23542" xr:uid="{00000000-0005-0000-0000-000043760000}"/>
    <cellStyle name="Normal 25 3 10 5 4 2" xfId="23543" xr:uid="{00000000-0005-0000-0000-000044760000}"/>
    <cellStyle name="Normal 25 3 10 5 4 3" xfId="23544" xr:uid="{00000000-0005-0000-0000-000045760000}"/>
    <cellStyle name="Normal 25 3 10 5 5" xfId="23545" xr:uid="{00000000-0005-0000-0000-000046760000}"/>
    <cellStyle name="Normal 25 3 10 5 6" xfId="23546" xr:uid="{00000000-0005-0000-0000-000047760000}"/>
    <cellStyle name="Normal 25 3 10 5 7" xfId="23547" xr:uid="{00000000-0005-0000-0000-000048760000}"/>
    <cellStyle name="Normal 25 3 10 5 8" xfId="23548" xr:uid="{00000000-0005-0000-0000-000049760000}"/>
    <cellStyle name="Normal 25 3 10 6" xfId="23549" xr:uid="{00000000-0005-0000-0000-00004A760000}"/>
    <cellStyle name="Normal 25 3 10 7" xfId="23550" xr:uid="{00000000-0005-0000-0000-00004B760000}"/>
    <cellStyle name="Normal 25 3 11" xfId="23551" xr:uid="{00000000-0005-0000-0000-00004C760000}"/>
    <cellStyle name="Normal 25 3 11 2" xfId="23552" xr:uid="{00000000-0005-0000-0000-00004D760000}"/>
    <cellStyle name="Normal 25 3 11 2 2" xfId="23553" xr:uid="{00000000-0005-0000-0000-00004E760000}"/>
    <cellStyle name="Normal 25 3 11 2 2 2" xfId="23554" xr:uid="{00000000-0005-0000-0000-00004F760000}"/>
    <cellStyle name="Normal 25 3 11 2 3" xfId="23555" xr:uid="{00000000-0005-0000-0000-000050760000}"/>
    <cellStyle name="Normal 25 3 11 2 4" xfId="23556" xr:uid="{00000000-0005-0000-0000-000051760000}"/>
    <cellStyle name="Normal 25 3 11 3" xfId="23557" xr:uid="{00000000-0005-0000-0000-000052760000}"/>
    <cellStyle name="Normal 25 3 11 4" xfId="23558" xr:uid="{00000000-0005-0000-0000-000053760000}"/>
    <cellStyle name="Normal 25 3 11 4 2" xfId="23559" xr:uid="{00000000-0005-0000-0000-000054760000}"/>
    <cellStyle name="Normal 25 3 11 4 2 2" xfId="23560" xr:uid="{00000000-0005-0000-0000-000055760000}"/>
    <cellStyle name="Normal 25 3 11 4 2 2 2" xfId="23561" xr:uid="{00000000-0005-0000-0000-000056760000}"/>
    <cellStyle name="Normal 25 3 11 4 2 2 3" xfId="23562" xr:uid="{00000000-0005-0000-0000-000057760000}"/>
    <cellStyle name="Normal 25 3 11 4 2 2 4" xfId="23563" xr:uid="{00000000-0005-0000-0000-000058760000}"/>
    <cellStyle name="Normal 25 3 11 4 2 2 5" xfId="23564" xr:uid="{00000000-0005-0000-0000-000059760000}"/>
    <cellStyle name="Normal 25 3 11 4 2 3" xfId="23565" xr:uid="{00000000-0005-0000-0000-00005A760000}"/>
    <cellStyle name="Normal 25 3 11 4 2 4" xfId="23566" xr:uid="{00000000-0005-0000-0000-00005B760000}"/>
    <cellStyle name="Normal 25 3 11 4 2 5" xfId="23567" xr:uid="{00000000-0005-0000-0000-00005C760000}"/>
    <cellStyle name="Normal 25 3 11 4 2 6" xfId="23568" xr:uid="{00000000-0005-0000-0000-00005D760000}"/>
    <cellStyle name="Normal 25 3 11 4 3" xfId="23569" xr:uid="{00000000-0005-0000-0000-00005E760000}"/>
    <cellStyle name="Normal 25 3 11 4 3 2" xfId="23570" xr:uid="{00000000-0005-0000-0000-00005F760000}"/>
    <cellStyle name="Normal 25 3 11 4 3 2 2" xfId="23571" xr:uid="{00000000-0005-0000-0000-000060760000}"/>
    <cellStyle name="Normal 25 3 11 4 3 2 3" xfId="23572" xr:uid="{00000000-0005-0000-0000-000061760000}"/>
    <cellStyle name="Normal 25 3 11 4 3 3" xfId="23573" xr:uid="{00000000-0005-0000-0000-000062760000}"/>
    <cellStyle name="Normal 25 3 11 4 3 4" xfId="23574" xr:uid="{00000000-0005-0000-0000-000063760000}"/>
    <cellStyle name="Normal 25 3 11 4 3 5" xfId="23575" xr:uid="{00000000-0005-0000-0000-000064760000}"/>
    <cellStyle name="Normal 25 3 11 4 3 6" xfId="23576" xr:uid="{00000000-0005-0000-0000-000065760000}"/>
    <cellStyle name="Normal 25 3 11 4 4" xfId="23577" xr:uid="{00000000-0005-0000-0000-000066760000}"/>
    <cellStyle name="Normal 25 3 11 4 4 2" xfId="23578" xr:uid="{00000000-0005-0000-0000-000067760000}"/>
    <cellStyle name="Normal 25 3 11 4 4 3" xfId="23579" xr:uid="{00000000-0005-0000-0000-000068760000}"/>
    <cellStyle name="Normal 25 3 11 4 5" xfId="23580" xr:uid="{00000000-0005-0000-0000-000069760000}"/>
    <cellStyle name="Normal 25 3 11 4 6" xfId="23581" xr:uid="{00000000-0005-0000-0000-00006A760000}"/>
    <cellStyle name="Normal 25 3 11 4 7" xfId="23582" xr:uid="{00000000-0005-0000-0000-00006B760000}"/>
    <cellStyle name="Normal 25 3 11 4 8" xfId="23583" xr:uid="{00000000-0005-0000-0000-00006C760000}"/>
    <cellStyle name="Normal 25 3 11 5" xfId="23584" xr:uid="{00000000-0005-0000-0000-00006D760000}"/>
    <cellStyle name="Normal 25 3 11 5 2" xfId="23585" xr:uid="{00000000-0005-0000-0000-00006E760000}"/>
    <cellStyle name="Normal 25 3 11 5 2 2" xfId="23586" xr:uid="{00000000-0005-0000-0000-00006F760000}"/>
    <cellStyle name="Normal 25 3 11 5 2 2 2" xfId="23587" xr:uid="{00000000-0005-0000-0000-000070760000}"/>
    <cellStyle name="Normal 25 3 11 5 2 2 3" xfId="23588" xr:uid="{00000000-0005-0000-0000-000071760000}"/>
    <cellStyle name="Normal 25 3 11 5 2 2 4" xfId="23589" xr:uid="{00000000-0005-0000-0000-000072760000}"/>
    <cellStyle name="Normal 25 3 11 5 2 2 5" xfId="23590" xr:uid="{00000000-0005-0000-0000-000073760000}"/>
    <cellStyle name="Normal 25 3 11 5 2 3" xfId="23591" xr:uid="{00000000-0005-0000-0000-000074760000}"/>
    <cellStyle name="Normal 25 3 11 5 2 4" xfId="23592" xr:uid="{00000000-0005-0000-0000-000075760000}"/>
    <cellStyle name="Normal 25 3 11 5 2 5" xfId="23593" xr:uid="{00000000-0005-0000-0000-000076760000}"/>
    <cellStyle name="Normal 25 3 11 5 2 6" xfId="23594" xr:uid="{00000000-0005-0000-0000-000077760000}"/>
    <cellStyle name="Normal 25 3 11 5 3" xfId="23595" xr:uid="{00000000-0005-0000-0000-000078760000}"/>
    <cellStyle name="Normal 25 3 11 5 3 2" xfId="23596" xr:uid="{00000000-0005-0000-0000-000079760000}"/>
    <cellStyle name="Normal 25 3 11 5 3 2 2" xfId="23597" xr:uid="{00000000-0005-0000-0000-00007A760000}"/>
    <cellStyle name="Normal 25 3 11 5 3 2 3" xfId="23598" xr:uid="{00000000-0005-0000-0000-00007B760000}"/>
    <cellStyle name="Normal 25 3 11 5 3 3" xfId="23599" xr:uid="{00000000-0005-0000-0000-00007C760000}"/>
    <cellStyle name="Normal 25 3 11 5 3 4" xfId="23600" xr:uid="{00000000-0005-0000-0000-00007D760000}"/>
    <cellStyle name="Normal 25 3 11 5 3 5" xfId="23601" xr:uid="{00000000-0005-0000-0000-00007E760000}"/>
    <cellStyle name="Normal 25 3 11 5 3 6" xfId="23602" xr:uid="{00000000-0005-0000-0000-00007F760000}"/>
    <cellStyle name="Normal 25 3 11 5 4" xfId="23603" xr:uid="{00000000-0005-0000-0000-000080760000}"/>
    <cellStyle name="Normal 25 3 11 5 4 2" xfId="23604" xr:uid="{00000000-0005-0000-0000-000081760000}"/>
    <cellStyle name="Normal 25 3 11 5 4 3" xfId="23605" xr:uid="{00000000-0005-0000-0000-000082760000}"/>
    <cellStyle name="Normal 25 3 11 5 5" xfId="23606" xr:uid="{00000000-0005-0000-0000-000083760000}"/>
    <cellStyle name="Normal 25 3 11 5 6" xfId="23607" xr:uid="{00000000-0005-0000-0000-000084760000}"/>
    <cellStyle name="Normal 25 3 11 5 7" xfId="23608" xr:uid="{00000000-0005-0000-0000-000085760000}"/>
    <cellStyle name="Normal 25 3 11 5 8" xfId="23609" xr:uid="{00000000-0005-0000-0000-000086760000}"/>
    <cellStyle name="Normal 25 3 11 6" xfId="23610" xr:uid="{00000000-0005-0000-0000-000087760000}"/>
    <cellStyle name="Normal 25 3 11 7" xfId="23611" xr:uid="{00000000-0005-0000-0000-000088760000}"/>
    <cellStyle name="Normal 25 3 12" xfId="23612" xr:uid="{00000000-0005-0000-0000-000089760000}"/>
    <cellStyle name="Normal 25 3 12 2" xfId="23613" xr:uid="{00000000-0005-0000-0000-00008A760000}"/>
    <cellStyle name="Normal 25 3 12 2 2" xfId="23614" xr:uid="{00000000-0005-0000-0000-00008B760000}"/>
    <cellStyle name="Normal 25 3 12 2 2 2" xfId="23615" xr:uid="{00000000-0005-0000-0000-00008C760000}"/>
    <cellStyle name="Normal 25 3 12 2 3" xfId="23616" xr:uid="{00000000-0005-0000-0000-00008D760000}"/>
    <cellStyle name="Normal 25 3 12 2 4" xfId="23617" xr:uid="{00000000-0005-0000-0000-00008E760000}"/>
    <cellStyle name="Normal 25 3 12 3" xfId="23618" xr:uid="{00000000-0005-0000-0000-00008F760000}"/>
    <cellStyle name="Normal 25 3 12 4" xfId="23619" xr:uid="{00000000-0005-0000-0000-000090760000}"/>
    <cellStyle name="Normal 25 3 12 4 2" xfId="23620" xr:uid="{00000000-0005-0000-0000-000091760000}"/>
    <cellStyle name="Normal 25 3 12 4 2 2" xfId="23621" xr:uid="{00000000-0005-0000-0000-000092760000}"/>
    <cellStyle name="Normal 25 3 12 4 2 2 2" xfId="23622" xr:uid="{00000000-0005-0000-0000-000093760000}"/>
    <cellStyle name="Normal 25 3 12 4 2 2 3" xfId="23623" xr:uid="{00000000-0005-0000-0000-000094760000}"/>
    <cellStyle name="Normal 25 3 12 4 2 2 4" xfId="23624" xr:uid="{00000000-0005-0000-0000-000095760000}"/>
    <cellStyle name="Normal 25 3 12 4 2 2 5" xfId="23625" xr:uid="{00000000-0005-0000-0000-000096760000}"/>
    <cellStyle name="Normal 25 3 12 4 2 3" xfId="23626" xr:uid="{00000000-0005-0000-0000-000097760000}"/>
    <cellStyle name="Normal 25 3 12 4 2 4" xfId="23627" xr:uid="{00000000-0005-0000-0000-000098760000}"/>
    <cellStyle name="Normal 25 3 12 4 2 5" xfId="23628" xr:uid="{00000000-0005-0000-0000-000099760000}"/>
    <cellStyle name="Normal 25 3 12 4 2 6" xfId="23629" xr:uid="{00000000-0005-0000-0000-00009A760000}"/>
    <cellStyle name="Normal 25 3 12 4 3" xfId="23630" xr:uid="{00000000-0005-0000-0000-00009B760000}"/>
    <cellStyle name="Normal 25 3 12 4 3 2" xfId="23631" xr:uid="{00000000-0005-0000-0000-00009C760000}"/>
    <cellStyle name="Normal 25 3 12 4 3 2 2" xfId="23632" xr:uid="{00000000-0005-0000-0000-00009D760000}"/>
    <cellStyle name="Normal 25 3 12 4 3 2 3" xfId="23633" xr:uid="{00000000-0005-0000-0000-00009E760000}"/>
    <cellStyle name="Normal 25 3 12 4 3 3" xfId="23634" xr:uid="{00000000-0005-0000-0000-00009F760000}"/>
    <cellStyle name="Normal 25 3 12 4 3 4" xfId="23635" xr:uid="{00000000-0005-0000-0000-0000A0760000}"/>
    <cellStyle name="Normal 25 3 12 4 3 5" xfId="23636" xr:uid="{00000000-0005-0000-0000-0000A1760000}"/>
    <cellStyle name="Normal 25 3 12 4 3 6" xfId="23637" xr:uid="{00000000-0005-0000-0000-0000A2760000}"/>
    <cellStyle name="Normal 25 3 12 4 4" xfId="23638" xr:uid="{00000000-0005-0000-0000-0000A3760000}"/>
    <cellStyle name="Normal 25 3 12 4 4 2" xfId="23639" xr:uid="{00000000-0005-0000-0000-0000A4760000}"/>
    <cellStyle name="Normal 25 3 12 4 4 3" xfId="23640" xr:uid="{00000000-0005-0000-0000-0000A5760000}"/>
    <cellStyle name="Normal 25 3 12 4 5" xfId="23641" xr:uid="{00000000-0005-0000-0000-0000A6760000}"/>
    <cellStyle name="Normal 25 3 12 4 6" xfId="23642" xr:uid="{00000000-0005-0000-0000-0000A7760000}"/>
    <cellStyle name="Normal 25 3 12 4 7" xfId="23643" xr:uid="{00000000-0005-0000-0000-0000A8760000}"/>
    <cellStyle name="Normal 25 3 12 4 8" xfId="23644" xr:uid="{00000000-0005-0000-0000-0000A9760000}"/>
    <cellStyle name="Normal 25 3 12 5" xfId="23645" xr:uid="{00000000-0005-0000-0000-0000AA760000}"/>
    <cellStyle name="Normal 25 3 12 5 2" xfId="23646" xr:uid="{00000000-0005-0000-0000-0000AB760000}"/>
    <cellStyle name="Normal 25 3 12 5 2 2" xfId="23647" xr:uid="{00000000-0005-0000-0000-0000AC760000}"/>
    <cellStyle name="Normal 25 3 12 5 2 2 2" xfId="23648" xr:uid="{00000000-0005-0000-0000-0000AD760000}"/>
    <cellStyle name="Normal 25 3 12 5 2 2 3" xfId="23649" xr:uid="{00000000-0005-0000-0000-0000AE760000}"/>
    <cellStyle name="Normal 25 3 12 5 2 2 4" xfId="23650" xr:uid="{00000000-0005-0000-0000-0000AF760000}"/>
    <cellStyle name="Normal 25 3 12 5 2 2 5" xfId="23651" xr:uid="{00000000-0005-0000-0000-0000B0760000}"/>
    <cellStyle name="Normal 25 3 12 5 2 3" xfId="23652" xr:uid="{00000000-0005-0000-0000-0000B1760000}"/>
    <cellStyle name="Normal 25 3 12 5 2 4" xfId="23653" xr:uid="{00000000-0005-0000-0000-0000B2760000}"/>
    <cellStyle name="Normal 25 3 12 5 2 5" xfId="23654" xr:uid="{00000000-0005-0000-0000-0000B3760000}"/>
    <cellStyle name="Normal 25 3 12 5 2 6" xfId="23655" xr:uid="{00000000-0005-0000-0000-0000B4760000}"/>
    <cellStyle name="Normal 25 3 12 5 3" xfId="23656" xr:uid="{00000000-0005-0000-0000-0000B5760000}"/>
    <cellStyle name="Normal 25 3 12 5 3 2" xfId="23657" xr:uid="{00000000-0005-0000-0000-0000B6760000}"/>
    <cellStyle name="Normal 25 3 12 5 3 2 2" xfId="23658" xr:uid="{00000000-0005-0000-0000-0000B7760000}"/>
    <cellStyle name="Normal 25 3 12 5 3 2 3" xfId="23659" xr:uid="{00000000-0005-0000-0000-0000B8760000}"/>
    <cellStyle name="Normal 25 3 12 5 3 3" xfId="23660" xr:uid="{00000000-0005-0000-0000-0000B9760000}"/>
    <cellStyle name="Normal 25 3 12 5 3 4" xfId="23661" xr:uid="{00000000-0005-0000-0000-0000BA760000}"/>
    <cellStyle name="Normal 25 3 12 5 3 5" xfId="23662" xr:uid="{00000000-0005-0000-0000-0000BB760000}"/>
    <cellStyle name="Normal 25 3 12 5 3 6" xfId="23663" xr:uid="{00000000-0005-0000-0000-0000BC760000}"/>
    <cellStyle name="Normal 25 3 12 5 4" xfId="23664" xr:uid="{00000000-0005-0000-0000-0000BD760000}"/>
    <cellStyle name="Normal 25 3 12 5 4 2" xfId="23665" xr:uid="{00000000-0005-0000-0000-0000BE760000}"/>
    <cellStyle name="Normal 25 3 12 5 4 3" xfId="23666" xr:uid="{00000000-0005-0000-0000-0000BF760000}"/>
    <cellStyle name="Normal 25 3 12 5 5" xfId="23667" xr:uid="{00000000-0005-0000-0000-0000C0760000}"/>
    <cellStyle name="Normal 25 3 12 5 6" xfId="23668" xr:uid="{00000000-0005-0000-0000-0000C1760000}"/>
    <cellStyle name="Normal 25 3 12 5 7" xfId="23669" xr:uid="{00000000-0005-0000-0000-0000C2760000}"/>
    <cellStyle name="Normal 25 3 12 5 8" xfId="23670" xr:uid="{00000000-0005-0000-0000-0000C3760000}"/>
    <cellStyle name="Normal 25 3 12 6" xfId="23671" xr:uid="{00000000-0005-0000-0000-0000C4760000}"/>
    <cellStyle name="Normal 25 3 12 7" xfId="23672" xr:uid="{00000000-0005-0000-0000-0000C5760000}"/>
    <cellStyle name="Normal 25 3 13" xfId="23673" xr:uid="{00000000-0005-0000-0000-0000C6760000}"/>
    <cellStyle name="Normal 25 3 13 2" xfId="23674" xr:uid="{00000000-0005-0000-0000-0000C7760000}"/>
    <cellStyle name="Normal 25 3 13 2 2" xfId="23675" xr:uid="{00000000-0005-0000-0000-0000C8760000}"/>
    <cellStyle name="Normal 25 3 13 2 2 2" xfId="23676" xr:uid="{00000000-0005-0000-0000-0000C9760000}"/>
    <cellStyle name="Normal 25 3 13 2 3" xfId="23677" xr:uid="{00000000-0005-0000-0000-0000CA760000}"/>
    <cellStyle name="Normal 25 3 13 2 4" xfId="23678" xr:uid="{00000000-0005-0000-0000-0000CB760000}"/>
    <cellStyle name="Normal 25 3 13 3" xfId="23679" xr:uid="{00000000-0005-0000-0000-0000CC760000}"/>
    <cellStyle name="Normal 25 3 13 4" xfId="23680" xr:uid="{00000000-0005-0000-0000-0000CD760000}"/>
    <cellStyle name="Normal 25 3 13 4 2" xfId="23681" xr:uid="{00000000-0005-0000-0000-0000CE760000}"/>
    <cellStyle name="Normal 25 3 13 4 2 2" xfId="23682" xr:uid="{00000000-0005-0000-0000-0000CF760000}"/>
    <cellStyle name="Normal 25 3 13 4 2 2 2" xfId="23683" xr:uid="{00000000-0005-0000-0000-0000D0760000}"/>
    <cellStyle name="Normal 25 3 13 4 2 2 3" xfId="23684" xr:uid="{00000000-0005-0000-0000-0000D1760000}"/>
    <cellStyle name="Normal 25 3 13 4 2 2 4" xfId="23685" xr:uid="{00000000-0005-0000-0000-0000D2760000}"/>
    <cellStyle name="Normal 25 3 13 4 2 2 5" xfId="23686" xr:uid="{00000000-0005-0000-0000-0000D3760000}"/>
    <cellStyle name="Normal 25 3 13 4 2 3" xfId="23687" xr:uid="{00000000-0005-0000-0000-0000D4760000}"/>
    <cellStyle name="Normal 25 3 13 4 2 4" xfId="23688" xr:uid="{00000000-0005-0000-0000-0000D5760000}"/>
    <cellStyle name="Normal 25 3 13 4 2 5" xfId="23689" xr:uid="{00000000-0005-0000-0000-0000D6760000}"/>
    <cellStyle name="Normal 25 3 13 4 2 6" xfId="23690" xr:uid="{00000000-0005-0000-0000-0000D7760000}"/>
    <cellStyle name="Normal 25 3 13 4 3" xfId="23691" xr:uid="{00000000-0005-0000-0000-0000D8760000}"/>
    <cellStyle name="Normal 25 3 13 4 3 2" xfId="23692" xr:uid="{00000000-0005-0000-0000-0000D9760000}"/>
    <cellStyle name="Normal 25 3 13 4 3 2 2" xfId="23693" xr:uid="{00000000-0005-0000-0000-0000DA760000}"/>
    <cellStyle name="Normal 25 3 13 4 3 2 3" xfId="23694" xr:uid="{00000000-0005-0000-0000-0000DB760000}"/>
    <cellStyle name="Normal 25 3 13 4 3 3" xfId="23695" xr:uid="{00000000-0005-0000-0000-0000DC760000}"/>
    <cellStyle name="Normal 25 3 13 4 3 4" xfId="23696" xr:uid="{00000000-0005-0000-0000-0000DD760000}"/>
    <cellStyle name="Normal 25 3 13 4 3 5" xfId="23697" xr:uid="{00000000-0005-0000-0000-0000DE760000}"/>
    <cellStyle name="Normal 25 3 13 4 3 6" xfId="23698" xr:uid="{00000000-0005-0000-0000-0000DF760000}"/>
    <cellStyle name="Normal 25 3 13 4 4" xfId="23699" xr:uid="{00000000-0005-0000-0000-0000E0760000}"/>
    <cellStyle name="Normal 25 3 13 4 4 2" xfId="23700" xr:uid="{00000000-0005-0000-0000-0000E1760000}"/>
    <cellStyle name="Normal 25 3 13 4 4 3" xfId="23701" xr:uid="{00000000-0005-0000-0000-0000E2760000}"/>
    <cellStyle name="Normal 25 3 13 4 5" xfId="23702" xr:uid="{00000000-0005-0000-0000-0000E3760000}"/>
    <cellStyle name="Normal 25 3 13 4 6" xfId="23703" xr:uid="{00000000-0005-0000-0000-0000E4760000}"/>
    <cellStyle name="Normal 25 3 13 4 7" xfId="23704" xr:uid="{00000000-0005-0000-0000-0000E5760000}"/>
    <cellStyle name="Normal 25 3 13 4 8" xfId="23705" xr:uid="{00000000-0005-0000-0000-0000E6760000}"/>
    <cellStyle name="Normal 25 3 13 5" xfId="23706" xr:uid="{00000000-0005-0000-0000-0000E7760000}"/>
    <cellStyle name="Normal 25 3 13 5 2" xfId="23707" xr:uid="{00000000-0005-0000-0000-0000E8760000}"/>
    <cellStyle name="Normal 25 3 13 5 2 2" xfId="23708" xr:uid="{00000000-0005-0000-0000-0000E9760000}"/>
    <cellStyle name="Normal 25 3 13 5 2 2 2" xfId="23709" xr:uid="{00000000-0005-0000-0000-0000EA760000}"/>
    <cellStyle name="Normal 25 3 13 5 2 2 3" xfId="23710" xr:uid="{00000000-0005-0000-0000-0000EB760000}"/>
    <cellStyle name="Normal 25 3 13 5 2 2 4" xfId="23711" xr:uid="{00000000-0005-0000-0000-0000EC760000}"/>
    <cellStyle name="Normal 25 3 13 5 2 2 5" xfId="23712" xr:uid="{00000000-0005-0000-0000-0000ED760000}"/>
    <cellStyle name="Normal 25 3 13 5 2 3" xfId="23713" xr:uid="{00000000-0005-0000-0000-0000EE760000}"/>
    <cellStyle name="Normal 25 3 13 5 2 4" xfId="23714" xr:uid="{00000000-0005-0000-0000-0000EF760000}"/>
    <cellStyle name="Normal 25 3 13 5 2 5" xfId="23715" xr:uid="{00000000-0005-0000-0000-0000F0760000}"/>
    <cellStyle name="Normal 25 3 13 5 2 6" xfId="23716" xr:uid="{00000000-0005-0000-0000-0000F1760000}"/>
    <cellStyle name="Normal 25 3 13 5 3" xfId="23717" xr:uid="{00000000-0005-0000-0000-0000F2760000}"/>
    <cellStyle name="Normal 25 3 13 5 3 2" xfId="23718" xr:uid="{00000000-0005-0000-0000-0000F3760000}"/>
    <cellStyle name="Normal 25 3 13 5 3 2 2" xfId="23719" xr:uid="{00000000-0005-0000-0000-0000F4760000}"/>
    <cellStyle name="Normal 25 3 13 5 3 2 3" xfId="23720" xr:uid="{00000000-0005-0000-0000-0000F5760000}"/>
    <cellStyle name="Normal 25 3 13 5 3 3" xfId="23721" xr:uid="{00000000-0005-0000-0000-0000F6760000}"/>
    <cellStyle name="Normal 25 3 13 5 3 4" xfId="23722" xr:uid="{00000000-0005-0000-0000-0000F7760000}"/>
    <cellStyle name="Normal 25 3 13 5 3 5" xfId="23723" xr:uid="{00000000-0005-0000-0000-0000F8760000}"/>
    <cellStyle name="Normal 25 3 13 5 3 6" xfId="23724" xr:uid="{00000000-0005-0000-0000-0000F9760000}"/>
    <cellStyle name="Normal 25 3 13 5 4" xfId="23725" xr:uid="{00000000-0005-0000-0000-0000FA760000}"/>
    <cellStyle name="Normal 25 3 13 5 4 2" xfId="23726" xr:uid="{00000000-0005-0000-0000-0000FB760000}"/>
    <cellStyle name="Normal 25 3 13 5 4 3" xfId="23727" xr:uid="{00000000-0005-0000-0000-0000FC760000}"/>
    <cellStyle name="Normal 25 3 13 5 5" xfId="23728" xr:uid="{00000000-0005-0000-0000-0000FD760000}"/>
    <cellStyle name="Normal 25 3 13 5 6" xfId="23729" xr:uid="{00000000-0005-0000-0000-0000FE760000}"/>
    <cellStyle name="Normal 25 3 13 5 7" xfId="23730" xr:uid="{00000000-0005-0000-0000-0000FF760000}"/>
    <cellStyle name="Normal 25 3 13 5 8" xfId="23731" xr:uid="{00000000-0005-0000-0000-000000770000}"/>
    <cellStyle name="Normal 25 3 13 6" xfId="23732" xr:uid="{00000000-0005-0000-0000-000001770000}"/>
    <cellStyle name="Normal 25 3 13 7" xfId="23733" xr:uid="{00000000-0005-0000-0000-000002770000}"/>
    <cellStyle name="Normal 25 3 14" xfId="23734" xr:uid="{00000000-0005-0000-0000-000003770000}"/>
    <cellStyle name="Normal 25 3 14 2" xfId="23735" xr:uid="{00000000-0005-0000-0000-000004770000}"/>
    <cellStyle name="Normal 25 3 14 2 2" xfId="23736" xr:uid="{00000000-0005-0000-0000-000005770000}"/>
    <cellStyle name="Normal 25 3 14 2 2 2" xfId="23737" xr:uid="{00000000-0005-0000-0000-000006770000}"/>
    <cellStyle name="Normal 25 3 14 2 3" xfId="23738" xr:uid="{00000000-0005-0000-0000-000007770000}"/>
    <cellStyle name="Normal 25 3 14 2 4" xfId="23739" xr:uid="{00000000-0005-0000-0000-000008770000}"/>
    <cellStyle name="Normal 25 3 14 3" xfId="23740" xr:uid="{00000000-0005-0000-0000-000009770000}"/>
    <cellStyle name="Normal 25 3 14 4" xfId="23741" xr:uid="{00000000-0005-0000-0000-00000A770000}"/>
    <cellStyle name="Normal 25 3 14 4 2" xfId="23742" xr:uid="{00000000-0005-0000-0000-00000B770000}"/>
    <cellStyle name="Normal 25 3 14 4 2 2" xfId="23743" xr:uid="{00000000-0005-0000-0000-00000C770000}"/>
    <cellStyle name="Normal 25 3 14 4 2 2 2" xfId="23744" xr:uid="{00000000-0005-0000-0000-00000D770000}"/>
    <cellStyle name="Normal 25 3 14 4 2 2 3" xfId="23745" xr:uid="{00000000-0005-0000-0000-00000E770000}"/>
    <cellStyle name="Normal 25 3 14 4 2 2 4" xfId="23746" xr:uid="{00000000-0005-0000-0000-00000F770000}"/>
    <cellStyle name="Normal 25 3 14 4 2 2 5" xfId="23747" xr:uid="{00000000-0005-0000-0000-000010770000}"/>
    <cellStyle name="Normal 25 3 14 4 2 3" xfId="23748" xr:uid="{00000000-0005-0000-0000-000011770000}"/>
    <cellStyle name="Normal 25 3 14 4 2 4" xfId="23749" xr:uid="{00000000-0005-0000-0000-000012770000}"/>
    <cellStyle name="Normal 25 3 14 4 2 5" xfId="23750" xr:uid="{00000000-0005-0000-0000-000013770000}"/>
    <cellStyle name="Normal 25 3 14 4 2 6" xfId="23751" xr:uid="{00000000-0005-0000-0000-000014770000}"/>
    <cellStyle name="Normal 25 3 14 4 3" xfId="23752" xr:uid="{00000000-0005-0000-0000-000015770000}"/>
    <cellStyle name="Normal 25 3 14 4 3 2" xfId="23753" xr:uid="{00000000-0005-0000-0000-000016770000}"/>
    <cellStyle name="Normal 25 3 14 4 3 2 2" xfId="23754" xr:uid="{00000000-0005-0000-0000-000017770000}"/>
    <cellStyle name="Normal 25 3 14 4 3 2 3" xfId="23755" xr:uid="{00000000-0005-0000-0000-000018770000}"/>
    <cellStyle name="Normal 25 3 14 4 3 3" xfId="23756" xr:uid="{00000000-0005-0000-0000-000019770000}"/>
    <cellStyle name="Normal 25 3 14 4 3 4" xfId="23757" xr:uid="{00000000-0005-0000-0000-00001A770000}"/>
    <cellStyle name="Normal 25 3 14 4 3 5" xfId="23758" xr:uid="{00000000-0005-0000-0000-00001B770000}"/>
    <cellStyle name="Normal 25 3 14 4 3 6" xfId="23759" xr:uid="{00000000-0005-0000-0000-00001C770000}"/>
    <cellStyle name="Normal 25 3 14 4 4" xfId="23760" xr:uid="{00000000-0005-0000-0000-00001D770000}"/>
    <cellStyle name="Normal 25 3 14 4 4 2" xfId="23761" xr:uid="{00000000-0005-0000-0000-00001E770000}"/>
    <cellStyle name="Normal 25 3 14 4 4 3" xfId="23762" xr:uid="{00000000-0005-0000-0000-00001F770000}"/>
    <cellStyle name="Normal 25 3 14 4 5" xfId="23763" xr:uid="{00000000-0005-0000-0000-000020770000}"/>
    <cellStyle name="Normal 25 3 14 4 6" xfId="23764" xr:uid="{00000000-0005-0000-0000-000021770000}"/>
    <cellStyle name="Normal 25 3 14 4 7" xfId="23765" xr:uid="{00000000-0005-0000-0000-000022770000}"/>
    <cellStyle name="Normal 25 3 14 4 8" xfId="23766" xr:uid="{00000000-0005-0000-0000-000023770000}"/>
    <cellStyle name="Normal 25 3 14 5" xfId="23767" xr:uid="{00000000-0005-0000-0000-000024770000}"/>
    <cellStyle name="Normal 25 3 14 5 2" xfId="23768" xr:uid="{00000000-0005-0000-0000-000025770000}"/>
    <cellStyle name="Normal 25 3 14 5 2 2" xfId="23769" xr:uid="{00000000-0005-0000-0000-000026770000}"/>
    <cellStyle name="Normal 25 3 14 5 2 2 2" xfId="23770" xr:uid="{00000000-0005-0000-0000-000027770000}"/>
    <cellStyle name="Normal 25 3 14 5 2 2 3" xfId="23771" xr:uid="{00000000-0005-0000-0000-000028770000}"/>
    <cellStyle name="Normal 25 3 14 5 2 2 4" xfId="23772" xr:uid="{00000000-0005-0000-0000-000029770000}"/>
    <cellStyle name="Normal 25 3 14 5 2 2 5" xfId="23773" xr:uid="{00000000-0005-0000-0000-00002A770000}"/>
    <cellStyle name="Normal 25 3 14 5 2 3" xfId="23774" xr:uid="{00000000-0005-0000-0000-00002B770000}"/>
    <cellStyle name="Normal 25 3 14 5 2 4" xfId="23775" xr:uid="{00000000-0005-0000-0000-00002C770000}"/>
    <cellStyle name="Normal 25 3 14 5 2 5" xfId="23776" xr:uid="{00000000-0005-0000-0000-00002D770000}"/>
    <cellStyle name="Normal 25 3 14 5 2 6" xfId="23777" xr:uid="{00000000-0005-0000-0000-00002E770000}"/>
    <cellStyle name="Normal 25 3 14 5 3" xfId="23778" xr:uid="{00000000-0005-0000-0000-00002F770000}"/>
    <cellStyle name="Normal 25 3 14 5 3 2" xfId="23779" xr:uid="{00000000-0005-0000-0000-000030770000}"/>
    <cellStyle name="Normal 25 3 14 5 3 2 2" xfId="23780" xr:uid="{00000000-0005-0000-0000-000031770000}"/>
    <cellStyle name="Normal 25 3 14 5 3 2 3" xfId="23781" xr:uid="{00000000-0005-0000-0000-000032770000}"/>
    <cellStyle name="Normal 25 3 14 5 3 3" xfId="23782" xr:uid="{00000000-0005-0000-0000-000033770000}"/>
    <cellStyle name="Normal 25 3 14 5 3 4" xfId="23783" xr:uid="{00000000-0005-0000-0000-000034770000}"/>
    <cellStyle name="Normal 25 3 14 5 3 5" xfId="23784" xr:uid="{00000000-0005-0000-0000-000035770000}"/>
    <cellStyle name="Normal 25 3 14 5 3 6" xfId="23785" xr:uid="{00000000-0005-0000-0000-000036770000}"/>
    <cellStyle name="Normal 25 3 14 5 4" xfId="23786" xr:uid="{00000000-0005-0000-0000-000037770000}"/>
    <cellStyle name="Normal 25 3 14 5 4 2" xfId="23787" xr:uid="{00000000-0005-0000-0000-000038770000}"/>
    <cellStyle name="Normal 25 3 14 5 4 3" xfId="23788" xr:uid="{00000000-0005-0000-0000-000039770000}"/>
    <cellStyle name="Normal 25 3 14 5 5" xfId="23789" xr:uid="{00000000-0005-0000-0000-00003A770000}"/>
    <cellStyle name="Normal 25 3 14 5 6" xfId="23790" xr:uid="{00000000-0005-0000-0000-00003B770000}"/>
    <cellStyle name="Normal 25 3 14 5 7" xfId="23791" xr:uid="{00000000-0005-0000-0000-00003C770000}"/>
    <cellStyle name="Normal 25 3 14 5 8" xfId="23792" xr:uid="{00000000-0005-0000-0000-00003D770000}"/>
    <cellStyle name="Normal 25 3 14 6" xfId="23793" xr:uid="{00000000-0005-0000-0000-00003E770000}"/>
    <cellStyle name="Normal 25 3 14 7" xfId="23794" xr:uid="{00000000-0005-0000-0000-00003F770000}"/>
    <cellStyle name="Normal 25 3 15" xfId="23795" xr:uid="{00000000-0005-0000-0000-000040770000}"/>
    <cellStyle name="Normal 25 3 15 2" xfId="23796" xr:uid="{00000000-0005-0000-0000-000041770000}"/>
    <cellStyle name="Normal 25 3 15 2 2" xfId="23797" xr:uid="{00000000-0005-0000-0000-000042770000}"/>
    <cellStyle name="Normal 25 3 15 2 2 2" xfId="23798" xr:uid="{00000000-0005-0000-0000-000043770000}"/>
    <cellStyle name="Normal 25 3 15 2 3" xfId="23799" xr:uid="{00000000-0005-0000-0000-000044770000}"/>
    <cellStyle name="Normal 25 3 15 2 4" xfId="23800" xr:uid="{00000000-0005-0000-0000-000045770000}"/>
    <cellStyle name="Normal 25 3 15 3" xfId="23801" xr:uid="{00000000-0005-0000-0000-000046770000}"/>
    <cellStyle name="Normal 25 3 15 4" xfId="23802" xr:uid="{00000000-0005-0000-0000-000047770000}"/>
    <cellStyle name="Normal 25 3 15 4 2" xfId="23803" xr:uid="{00000000-0005-0000-0000-000048770000}"/>
    <cellStyle name="Normal 25 3 15 4 2 2" xfId="23804" xr:uid="{00000000-0005-0000-0000-000049770000}"/>
    <cellStyle name="Normal 25 3 15 4 2 2 2" xfId="23805" xr:uid="{00000000-0005-0000-0000-00004A770000}"/>
    <cellStyle name="Normal 25 3 15 4 2 2 3" xfId="23806" xr:uid="{00000000-0005-0000-0000-00004B770000}"/>
    <cellStyle name="Normal 25 3 15 4 2 2 4" xfId="23807" xr:uid="{00000000-0005-0000-0000-00004C770000}"/>
    <cellStyle name="Normal 25 3 15 4 2 2 5" xfId="23808" xr:uid="{00000000-0005-0000-0000-00004D770000}"/>
    <cellStyle name="Normal 25 3 15 4 2 3" xfId="23809" xr:uid="{00000000-0005-0000-0000-00004E770000}"/>
    <cellStyle name="Normal 25 3 15 4 2 4" xfId="23810" xr:uid="{00000000-0005-0000-0000-00004F770000}"/>
    <cellStyle name="Normal 25 3 15 4 2 5" xfId="23811" xr:uid="{00000000-0005-0000-0000-000050770000}"/>
    <cellStyle name="Normal 25 3 15 4 2 6" xfId="23812" xr:uid="{00000000-0005-0000-0000-000051770000}"/>
    <cellStyle name="Normal 25 3 15 4 3" xfId="23813" xr:uid="{00000000-0005-0000-0000-000052770000}"/>
    <cellStyle name="Normal 25 3 15 4 3 2" xfId="23814" xr:uid="{00000000-0005-0000-0000-000053770000}"/>
    <cellStyle name="Normal 25 3 15 4 3 2 2" xfId="23815" xr:uid="{00000000-0005-0000-0000-000054770000}"/>
    <cellStyle name="Normal 25 3 15 4 3 2 3" xfId="23816" xr:uid="{00000000-0005-0000-0000-000055770000}"/>
    <cellStyle name="Normal 25 3 15 4 3 3" xfId="23817" xr:uid="{00000000-0005-0000-0000-000056770000}"/>
    <cellStyle name="Normal 25 3 15 4 3 4" xfId="23818" xr:uid="{00000000-0005-0000-0000-000057770000}"/>
    <cellStyle name="Normal 25 3 15 4 3 5" xfId="23819" xr:uid="{00000000-0005-0000-0000-000058770000}"/>
    <cellStyle name="Normal 25 3 15 4 3 6" xfId="23820" xr:uid="{00000000-0005-0000-0000-000059770000}"/>
    <cellStyle name="Normal 25 3 15 4 4" xfId="23821" xr:uid="{00000000-0005-0000-0000-00005A770000}"/>
    <cellStyle name="Normal 25 3 15 4 4 2" xfId="23822" xr:uid="{00000000-0005-0000-0000-00005B770000}"/>
    <cellStyle name="Normal 25 3 15 4 4 3" xfId="23823" xr:uid="{00000000-0005-0000-0000-00005C770000}"/>
    <cellStyle name="Normal 25 3 15 4 5" xfId="23824" xr:uid="{00000000-0005-0000-0000-00005D770000}"/>
    <cellStyle name="Normal 25 3 15 4 6" xfId="23825" xr:uid="{00000000-0005-0000-0000-00005E770000}"/>
    <cellStyle name="Normal 25 3 15 4 7" xfId="23826" xr:uid="{00000000-0005-0000-0000-00005F770000}"/>
    <cellStyle name="Normal 25 3 15 4 8" xfId="23827" xr:uid="{00000000-0005-0000-0000-000060770000}"/>
    <cellStyle name="Normal 25 3 15 5" xfId="23828" xr:uid="{00000000-0005-0000-0000-000061770000}"/>
    <cellStyle name="Normal 25 3 15 5 2" xfId="23829" xr:uid="{00000000-0005-0000-0000-000062770000}"/>
    <cellStyle name="Normal 25 3 15 5 2 2" xfId="23830" xr:uid="{00000000-0005-0000-0000-000063770000}"/>
    <cellStyle name="Normal 25 3 15 5 2 2 2" xfId="23831" xr:uid="{00000000-0005-0000-0000-000064770000}"/>
    <cellStyle name="Normal 25 3 15 5 2 2 3" xfId="23832" xr:uid="{00000000-0005-0000-0000-000065770000}"/>
    <cellStyle name="Normal 25 3 15 5 2 2 4" xfId="23833" xr:uid="{00000000-0005-0000-0000-000066770000}"/>
    <cellStyle name="Normal 25 3 15 5 2 2 5" xfId="23834" xr:uid="{00000000-0005-0000-0000-000067770000}"/>
    <cellStyle name="Normal 25 3 15 5 2 3" xfId="23835" xr:uid="{00000000-0005-0000-0000-000068770000}"/>
    <cellStyle name="Normal 25 3 15 5 2 4" xfId="23836" xr:uid="{00000000-0005-0000-0000-000069770000}"/>
    <cellStyle name="Normal 25 3 15 5 2 5" xfId="23837" xr:uid="{00000000-0005-0000-0000-00006A770000}"/>
    <cellStyle name="Normal 25 3 15 5 2 6" xfId="23838" xr:uid="{00000000-0005-0000-0000-00006B770000}"/>
    <cellStyle name="Normal 25 3 15 5 3" xfId="23839" xr:uid="{00000000-0005-0000-0000-00006C770000}"/>
    <cellStyle name="Normal 25 3 15 5 3 2" xfId="23840" xr:uid="{00000000-0005-0000-0000-00006D770000}"/>
    <cellStyle name="Normal 25 3 15 5 3 2 2" xfId="23841" xr:uid="{00000000-0005-0000-0000-00006E770000}"/>
    <cellStyle name="Normal 25 3 15 5 3 2 3" xfId="23842" xr:uid="{00000000-0005-0000-0000-00006F770000}"/>
    <cellStyle name="Normal 25 3 15 5 3 3" xfId="23843" xr:uid="{00000000-0005-0000-0000-000070770000}"/>
    <cellStyle name="Normal 25 3 15 5 3 4" xfId="23844" xr:uid="{00000000-0005-0000-0000-000071770000}"/>
    <cellStyle name="Normal 25 3 15 5 3 5" xfId="23845" xr:uid="{00000000-0005-0000-0000-000072770000}"/>
    <cellStyle name="Normal 25 3 15 5 3 6" xfId="23846" xr:uid="{00000000-0005-0000-0000-000073770000}"/>
    <cellStyle name="Normal 25 3 15 5 4" xfId="23847" xr:uid="{00000000-0005-0000-0000-000074770000}"/>
    <cellStyle name="Normal 25 3 15 5 4 2" xfId="23848" xr:uid="{00000000-0005-0000-0000-000075770000}"/>
    <cellStyle name="Normal 25 3 15 5 4 3" xfId="23849" xr:uid="{00000000-0005-0000-0000-000076770000}"/>
    <cellStyle name="Normal 25 3 15 5 5" xfId="23850" xr:uid="{00000000-0005-0000-0000-000077770000}"/>
    <cellStyle name="Normal 25 3 15 5 6" xfId="23851" xr:uid="{00000000-0005-0000-0000-000078770000}"/>
    <cellStyle name="Normal 25 3 15 5 7" xfId="23852" xr:uid="{00000000-0005-0000-0000-000079770000}"/>
    <cellStyle name="Normal 25 3 15 5 8" xfId="23853" xr:uid="{00000000-0005-0000-0000-00007A770000}"/>
    <cellStyle name="Normal 25 3 15 6" xfId="23854" xr:uid="{00000000-0005-0000-0000-00007B770000}"/>
    <cellStyle name="Normal 25 3 15 7" xfId="23855" xr:uid="{00000000-0005-0000-0000-00007C770000}"/>
    <cellStyle name="Normal 25 3 16" xfId="23856" xr:uid="{00000000-0005-0000-0000-00007D770000}"/>
    <cellStyle name="Normal 25 3 16 2" xfId="23857" xr:uid="{00000000-0005-0000-0000-00007E770000}"/>
    <cellStyle name="Normal 25 3 16 2 2" xfId="23858" xr:uid="{00000000-0005-0000-0000-00007F770000}"/>
    <cellStyle name="Normal 25 3 16 2 2 2" xfId="23859" xr:uid="{00000000-0005-0000-0000-000080770000}"/>
    <cellStyle name="Normal 25 3 16 2 3" xfId="23860" xr:uid="{00000000-0005-0000-0000-000081770000}"/>
    <cellStyle name="Normal 25 3 16 2 4" xfId="23861" xr:uid="{00000000-0005-0000-0000-000082770000}"/>
    <cellStyle name="Normal 25 3 16 3" xfId="23862" xr:uid="{00000000-0005-0000-0000-000083770000}"/>
    <cellStyle name="Normal 25 3 16 4" xfId="23863" xr:uid="{00000000-0005-0000-0000-000084770000}"/>
    <cellStyle name="Normal 25 3 16 4 2" xfId="23864" xr:uid="{00000000-0005-0000-0000-000085770000}"/>
    <cellStyle name="Normal 25 3 16 4 2 2" xfId="23865" xr:uid="{00000000-0005-0000-0000-000086770000}"/>
    <cellStyle name="Normal 25 3 16 4 2 2 2" xfId="23866" xr:uid="{00000000-0005-0000-0000-000087770000}"/>
    <cellStyle name="Normal 25 3 16 4 2 2 3" xfId="23867" xr:uid="{00000000-0005-0000-0000-000088770000}"/>
    <cellStyle name="Normal 25 3 16 4 2 2 4" xfId="23868" xr:uid="{00000000-0005-0000-0000-000089770000}"/>
    <cellStyle name="Normal 25 3 16 4 2 2 5" xfId="23869" xr:uid="{00000000-0005-0000-0000-00008A770000}"/>
    <cellStyle name="Normal 25 3 16 4 2 3" xfId="23870" xr:uid="{00000000-0005-0000-0000-00008B770000}"/>
    <cellStyle name="Normal 25 3 16 4 2 4" xfId="23871" xr:uid="{00000000-0005-0000-0000-00008C770000}"/>
    <cellStyle name="Normal 25 3 16 4 2 5" xfId="23872" xr:uid="{00000000-0005-0000-0000-00008D770000}"/>
    <cellStyle name="Normal 25 3 16 4 2 6" xfId="23873" xr:uid="{00000000-0005-0000-0000-00008E770000}"/>
    <cellStyle name="Normal 25 3 16 4 3" xfId="23874" xr:uid="{00000000-0005-0000-0000-00008F770000}"/>
    <cellStyle name="Normal 25 3 16 4 3 2" xfId="23875" xr:uid="{00000000-0005-0000-0000-000090770000}"/>
    <cellStyle name="Normal 25 3 16 4 3 2 2" xfId="23876" xr:uid="{00000000-0005-0000-0000-000091770000}"/>
    <cellStyle name="Normal 25 3 16 4 3 2 3" xfId="23877" xr:uid="{00000000-0005-0000-0000-000092770000}"/>
    <cellStyle name="Normal 25 3 16 4 3 3" xfId="23878" xr:uid="{00000000-0005-0000-0000-000093770000}"/>
    <cellStyle name="Normal 25 3 16 4 3 4" xfId="23879" xr:uid="{00000000-0005-0000-0000-000094770000}"/>
    <cellStyle name="Normal 25 3 16 4 3 5" xfId="23880" xr:uid="{00000000-0005-0000-0000-000095770000}"/>
    <cellStyle name="Normal 25 3 16 4 3 6" xfId="23881" xr:uid="{00000000-0005-0000-0000-000096770000}"/>
    <cellStyle name="Normal 25 3 16 4 4" xfId="23882" xr:uid="{00000000-0005-0000-0000-000097770000}"/>
    <cellStyle name="Normal 25 3 16 4 4 2" xfId="23883" xr:uid="{00000000-0005-0000-0000-000098770000}"/>
    <cellStyle name="Normal 25 3 16 4 4 3" xfId="23884" xr:uid="{00000000-0005-0000-0000-000099770000}"/>
    <cellStyle name="Normal 25 3 16 4 5" xfId="23885" xr:uid="{00000000-0005-0000-0000-00009A770000}"/>
    <cellStyle name="Normal 25 3 16 4 6" xfId="23886" xr:uid="{00000000-0005-0000-0000-00009B770000}"/>
    <cellStyle name="Normal 25 3 16 4 7" xfId="23887" xr:uid="{00000000-0005-0000-0000-00009C770000}"/>
    <cellStyle name="Normal 25 3 16 4 8" xfId="23888" xr:uid="{00000000-0005-0000-0000-00009D770000}"/>
    <cellStyle name="Normal 25 3 16 5" xfId="23889" xr:uid="{00000000-0005-0000-0000-00009E770000}"/>
    <cellStyle name="Normal 25 3 16 5 2" xfId="23890" xr:uid="{00000000-0005-0000-0000-00009F770000}"/>
    <cellStyle name="Normal 25 3 16 5 2 2" xfId="23891" xr:uid="{00000000-0005-0000-0000-0000A0770000}"/>
    <cellStyle name="Normal 25 3 16 5 2 2 2" xfId="23892" xr:uid="{00000000-0005-0000-0000-0000A1770000}"/>
    <cellStyle name="Normal 25 3 16 5 2 2 3" xfId="23893" xr:uid="{00000000-0005-0000-0000-0000A2770000}"/>
    <cellStyle name="Normal 25 3 16 5 2 2 4" xfId="23894" xr:uid="{00000000-0005-0000-0000-0000A3770000}"/>
    <cellStyle name="Normal 25 3 16 5 2 2 5" xfId="23895" xr:uid="{00000000-0005-0000-0000-0000A4770000}"/>
    <cellStyle name="Normal 25 3 16 5 2 3" xfId="23896" xr:uid="{00000000-0005-0000-0000-0000A5770000}"/>
    <cellStyle name="Normal 25 3 16 5 2 4" xfId="23897" xr:uid="{00000000-0005-0000-0000-0000A6770000}"/>
    <cellStyle name="Normal 25 3 16 5 2 5" xfId="23898" xr:uid="{00000000-0005-0000-0000-0000A7770000}"/>
    <cellStyle name="Normal 25 3 16 5 2 6" xfId="23899" xr:uid="{00000000-0005-0000-0000-0000A8770000}"/>
    <cellStyle name="Normal 25 3 16 5 3" xfId="23900" xr:uid="{00000000-0005-0000-0000-0000A9770000}"/>
    <cellStyle name="Normal 25 3 16 5 3 2" xfId="23901" xr:uid="{00000000-0005-0000-0000-0000AA770000}"/>
    <cellStyle name="Normal 25 3 16 5 3 2 2" xfId="23902" xr:uid="{00000000-0005-0000-0000-0000AB770000}"/>
    <cellStyle name="Normal 25 3 16 5 3 2 3" xfId="23903" xr:uid="{00000000-0005-0000-0000-0000AC770000}"/>
    <cellStyle name="Normal 25 3 16 5 3 3" xfId="23904" xr:uid="{00000000-0005-0000-0000-0000AD770000}"/>
    <cellStyle name="Normal 25 3 16 5 3 4" xfId="23905" xr:uid="{00000000-0005-0000-0000-0000AE770000}"/>
    <cellStyle name="Normal 25 3 16 5 3 5" xfId="23906" xr:uid="{00000000-0005-0000-0000-0000AF770000}"/>
    <cellStyle name="Normal 25 3 16 5 3 6" xfId="23907" xr:uid="{00000000-0005-0000-0000-0000B0770000}"/>
    <cellStyle name="Normal 25 3 16 5 4" xfId="23908" xr:uid="{00000000-0005-0000-0000-0000B1770000}"/>
    <cellStyle name="Normal 25 3 16 5 4 2" xfId="23909" xr:uid="{00000000-0005-0000-0000-0000B2770000}"/>
    <cellStyle name="Normal 25 3 16 5 4 3" xfId="23910" xr:uid="{00000000-0005-0000-0000-0000B3770000}"/>
    <cellStyle name="Normal 25 3 16 5 5" xfId="23911" xr:uid="{00000000-0005-0000-0000-0000B4770000}"/>
    <cellStyle name="Normal 25 3 16 5 6" xfId="23912" xr:uid="{00000000-0005-0000-0000-0000B5770000}"/>
    <cellStyle name="Normal 25 3 16 5 7" xfId="23913" xr:uid="{00000000-0005-0000-0000-0000B6770000}"/>
    <cellStyle name="Normal 25 3 16 5 8" xfId="23914" xr:uid="{00000000-0005-0000-0000-0000B7770000}"/>
    <cellStyle name="Normal 25 3 16 6" xfId="23915" xr:uid="{00000000-0005-0000-0000-0000B8770000}"/>
    <cellStyle name="Normal 25 3 16 7" xfId="23916" xr:uid="{00000000-0005-0000-0000-0000B9770000}"/>
    <cellStyle name="Normal 25 3 17" xfId="23917" xr:uid="{00000000-0005-0000-0000-0000BA770000}"/>
    <cellStyle name="Normal 25 3 17 2" xfId="23918" xr:uid="{00000000-0005-0000-0000-0000BB770000}"/>
    <cellStyle name="Normal 25 3 17 2 2" xfId="23919" xr:uid="{00000000-0005-0000-0000-0000BC770000}"/>
    <cellStyle name="Normal 25 3 17 2 2 2" xfId="23920" xr:uid="{00000000-0005-0000-0000-0000BD770000}"/>
    <cellStyle name="Normal 25 3 17 2 3" xfId="23921" xr:uid="{00000000-0005-0000-0000-0000BE770000}"/>
    <cellStyle name="Normal 25 3 17 2 4" xfId="23922" xr:uid="{00000000-0005-0000-0000-0000BF770000}"/>
    <cellStyle name="Normal 25 3 17 3" xfId="23923" xr:uid="{00000000-0005-0000-0000-0000C0770000}"/>
    <cellStyle name="Normal 25 3 17 4" xfId="23924" xr:uid="{00000000-0005-0000-0000-0000C1770000}"/>
    <cellStyle name="Normal 25 3 17 4 2" xfId="23925" xr:uid="{00000000-0005-0000-0000-0000C2770000}"/>
    <cellStyle name="Normal 25 3 17 4 2 2" xfId="23926" xr:uid="{00000000-0005-0000-0000-0000C3770000}"/>
    <cellStyle name="Normal 25 3 17 4 2 2 2" xfId="23927" xr:uid="{00000000-0005-0000-0000-0000C4770000}"/>
    <cellStyle name="Normal 25 3 17 4 2 2 3" xfId="23928" xr:uid="{00000000-0005-0000-0000-0000C5770000}"/>
    <cellStyle name="Normal 25 3 17 4 2 2 4" xfId="23929" xr:uid="{00000000-0005-0000-0000-0000C6770000}"/>
    <cellStyle name="Normal 25 3 17 4 2 2 5" xfId="23930" xr:uid="{00000000-0005-0000-0000-0000C7770000}"/>
    <cellStyle name="Normal 25 3 17 4 2 3" xfId="23931" xr:uid="{00000000-0005-0000-0000-0000C8770000}"/>
    <cellStyle name="Normal 25 3 17 4 2 4" xfId="23932" xr:uid="{00000000-0005-0000-0000-0000C9770000}"/>
    <cellStyle name="Normal 25 3 17 4 2 5" xfId="23933" xr:uid="{00000000-0005-0000-0000-0000CA770000}"/>
    <cellStyle name="Normal 25 3 17 4 2 6" xfId="23934" xr:uid="{00000000-0005-0000-0000-0000CB770000}"/>
    <cellStyle name="Normal 25 3 17 4 3" xfId="23935" xr:uid="{00000000-0005-0000-0000-0000CC770000}"/>
    <cellStyle name="Normal 25 3 17 4 3 2" xfId="23936" xr:uid="{00000000-0005-0000-0000-0000CD770000}"/>
    <cellStyle name="Normal 25 3 17 4 3 2 2" xfId="23937" xr:uid="{00000000-0005-0000-0000-0000CE770000}"/>
    <cellStyle name="Normal 25 3 17 4 3 2 3" xfId="23938" xr:uid="{00000000-0005-0000-0000-0000CF770000}"/>
    <cellStyle name="Normal 25 3 17 4 3 3" xfId="23939" xr:uid="{00000000-0005-0000-0000-0000D0770000}"/>
    <cellStyle name="Normal 25 3 17 4 3 4" xfId="23940" xr:uid="{00000000-0005-0000-0000-0000D1770000}"/>
    <cellStyle name="Normal 25 3 17 4 3 5" xfId="23941" xr:uid="{00000000-0005-0000-0000-0000D2770000}"/>
    <cellStyle name="Normal 25 3 17 4 3 6" xfId="23942" xr:uid="{00000000-0005-0000-0000-0000D3770000}"/>
    <cellStyle name="Normal 25 3 17 4 4" xfId="23943" xr:uid="{00000000-0005-0000-0000-0000D4770000}"/>
    <cellStyle name="Normal 25 3 17 4 4 2" xfId="23944" xr:uid="{00000000-0005-0000-0000-0000D5770000}"/>
    <cellStyle name="Normal 25 3 17 4 4 3" xfId="23945" xr:uid="{00000000-0005-0000-0000-0000D6770000}"/>
    <cellStyle name="Normal 25 3 17 4 5" xfId="23946" xr:uid="{00000000-0005-0000-0000-0000D7770000}"/>
    <cellStyle name="Normal 25 3 17 4 6" xfId="23947" xr:uid="{00000000-0005-0000-0000-0000D8770000}"/>
    <cellStyle name="Normal 25 3 17 4 7" xfId="23948" xr:uid="{00000000-0005-0000-0000-0000D9770000}"/>
    <cellStyle name="Normal 25 3 17 4 8" xfId="23949" xr:uid="{00000000-0005-0000-0000-0000DA770000}"/>
    <cellStyle name="Normal 25 3 17 5" xfId="23950" xr:uid="{00000000-0005-0000-0000-0000DB770000}"/>
    <cellStyle name="Normal 25 3 17 5 2" xfId="23951" xr:uid="{00000000-0005-0000-0000-0000DC770000}"/>
    <cellStyle name="Normal 25 3 17 5 2 2" xfId="23952" xr:uid="{00000000-0005-0000-0000-0000DD770000}"/>
    <cellStyle name="Normal 25 3 17 5 2 2 2" xfId="23953" xr:uid="{00000000-0005-0000-0000-0000DE770000}"/>
    <cellStyle name="Normal 25 3 17 5 2 2 3" xfId="23954" xr:uid="{00000000-0005-0000-0000-0000DF770000}"/>
    <cellStyle name="Normal 25 3 17 5 2 2 4" xfId="23955" xr:uid="{00000000-0005-0000-0000-0000E0770000}"/>
    <cellStyle name="Normal 25 3 17 5 2 2 5" xfId="23956" xr:uid="{00000000-0005-0000-0000-0000E1770000}"/>
    <cellStyle name="Normal 25 3 17 5 2 3" xfId="23957" xr:uid="{00000000-0005-0000-0000-0000E2770000}"/>
    <cellStyle name="Normal 25 3 17 5 2 4" xfId="23958" xr:uid="{00000000-0005-0000-0000-0000E3770000}"/>
    <cellStyle name="Normal 25 3 17 5 2 5" xfId="23959" xr:uid="{00000000-0005-0000-0000-0000E4770000}"/>
    <cellStyle name="Normal 25 3 17 5 2 6" xfId="23960" xr:uid="{00000000-0005-0000-0000-0000E5770000}"/>
    <cellStyle name="Normal 25 3 17 5 3" xfId="23961" xr:uid="{00000000-0005-0000-0000-0000E6770000}"/>
    <cellStyle name="Normal 25 3 17 5 3 2" xfId="23962" xr:uid="{00000000-0005-0000-0000-0000E7770000}"/>
    <cellStyle name="Normal 25 3 17 5 3 2 2" xfId="23963" xr:uid="{00000000-0005-0000-0000-0000E8770000}"/>
    <cellStyle name="Normal 25 3 17 5 3 2 3" xfId="23964" xr:uid="{00000000-0005-0000-0000-0000E9770000}"/>
    <cellStyle name="Normal 25 3 17 5 3 3" xfId="23965" xr:uid="{00000000-0005-0000-0000-0000EA770000}"/>
    <cellStyle name="Normal 25 3 17 5 3 4" xfId="23966" xr:uid="{00000000-0005-0000-0000-0000EB770000}"/>
    <cellStyle name="Normal 25 3 17 5 3 5" xfId="23967" xr:uid="{00000000-0005-0000-0000-0000EC770000}"/>
    <cellStyle name="Normal 25 3 17 5 3 6" xfId="23968" xr:uid="{00000000-0005-0000-0000-0000ED770000}"/>
    <cellStyle name="Normal 25 3 17 5 4" xfId="23969" xr:uid="{00000000-0005-0000-0000-0000EE770000}"/>
    <cellStyle name="Normal 25 3 17 5 4 2" xfId="23970" xr:uid="{00000000-0005-0000-0000-0000EF770000}"/>
    <cellStyle name="Normal 25 3 17 5 4 3" xfId="23971" xr:uid="{00000000-0005-0000-0000-0000F0770000}"/>
    <cellStyle name="Normal 25 3 17 5 5" xfId="23972" xr:uid="{00000000-0005-0000-0000-0000F1770000}"/>
    <cellStyle name="Normal 25 3 17 5 6" xfId="23973" xr:uid="{00000000-0005-0000-0000-0000F2770000}"/>
    <cellStyle name="Normal 25 3 17 5 7" xfId="23974" xr:uid="{00000000-0005-0000-0000-0000F3770000}"/>
    <cellStyle name="Normal 25 3 17 5 8" xfId="23975" xr:uid="{00000000-0005-0000-0000-0000F4770000}"/>
    <cellStyle name="Normal 25 3 17 6" xfId="23976" xr:uid="{00000000-0005-0000-0000-0000F5770000}"/>
    <cellStyle name="Normal 25 3 17 7" xfId="23977" xr:uid="{00000000-0005-0000-0000-0000F6770000}"/>
    <cellStyle name="Normal 25 3 2" xfId="23978" xr:uid="{00000000-0005-0000-0000-0000F7770000}"/>
    <cellStyle name="Normal 25 3 2 2" xfId="23979" xr:uid="{00000000-0005-0000-0000-0000F8770000}"/>
    <cellStyle name="Normal 25 3 2 2 2" xfId="23980" xr:uid="{00000000-0005-0000-0000-0000F9770000}"/>
    <cellStyle name="Normal 25 3 2 2 2 2" xfId="23981" xr:uid="{00000000-0005-0000-0000-0000FA770000}"/>
    <cellStyle name="Normal 25 3 2 2 3" xfId="23982" xr:uid="{00000000-0005-0000-0000-0000FB770000}"/>
    <cellStyle name="Normal 25 3 2 2 4" xfId="23983" xr:uid="{00000000-0005-0000-0000-0000FC770000}"/>
    <cellStyle name="Normal 25 3 2 3" xfId="23984" xr:uid="{00000000-0005-0000-0000-0000FD770000}"/>
    <cellStyle name="Normal 25 3 2 4" xfId="23985" xr:uid="{00000000-0005-0000-0000-0000FE770000}"/>
    <cellStyle name="Normal 25 3 2 4 2" xfId="23986" xr:uid="{00000000-0005-0000-0000-0000FF770000}"/>
    <cellStyle name="Normal 25 3 2 4 2 2" xfId="23987" xr:uid="{00000000-0005-0000-0000-000000780000}"/>
    <cellStyle name="Normal 25 3 2 4 2 2 2" xfId="23988" xr:uid="{00000000-0005-0000-0000-000001780000}"/>
    <cellStyle name="Normal 25 3 2 4 2 2 3" xfId="23989" xr:uid="{00000000-0005-0000-0000-000002780000}"/>
    <cellStyle name="Normal 25 3 2 4 2 2 4" xfId="23990" xr:uid="{00000000-0005-0000-0000-000003780000}"/>
    <cellStyle name="Normal 25 3 2 4 2 2 5" xfId="23991" xr:uid="{00000000-0005-0000-0000-000004780000}"/>
    <cellStyle name="Normal 25 3 2 4 2 3" xfId="23992" xr:uid="{00000000-0005-0000-0000-000005780000}"/>
    <cellStyle name="Normal 25 3 2 4 2 4" xfId="23993" xr:uid="{00000000-0005-0000-0000-000006780000}"/>
    <cellStyle name="Normal 25 3 2 4 2 5" xfId="23994" xr:uid="{00000000-0005-0000-0000-000007780000}"/>
    <cellStyle name="Normal 25 3 2 4 2 6" xfId="23995" xr:uid="{00000000-0005-0000-0000-000008780000}"/>
    <cellStyle name="Normal 25 3 2 4 3" xfId="23996" xr:uid="{00000000-0005-0000-0000-000009780000}"/>
    <cellStyle name="Normal 25 3 2 4 3 2" xfId="23997" xr:uid="{00000000-0005-0000-0000-00000A780000}"/>
    <cellStyle name="Normal 25 3 2 4 3 2 2" xfId="23998" xr:uid="{00000000-0005-0000-0000-00000B780000}"/>
    <cellStyle name="Normal 25 3 2 4 3 2 3" xfId="23999" xr:uid="{00000000-0005-0000-0000-00000C780000}"/>
    <cellStyle name="Normal 25 3 2 4 3 3" xfId="24000" xr:uid="{00000000-0005-0000-0000-00000D780000}"/>
    <cellStyle name="Normal 25 3 2 4 3 4" xfId="24001" xr:uid="{00000000-0005-0000-0000-00000E780000}"/>
    <cellStyle name="Normal 25 3 2 4 3 5" xfId="24002" xr:uid="{00000000-0005-0000-0000-00000F780000}"/>
    <cellStyle name="Normal 25 3 2 4 3 6" xfId="24003" xr:uid="{00000000-0005-0000-0000-000010780000}"/>
    <cellStyle name="Normal 25 3 2 4 4" xfId="24004" xr:uid="{00000000-0005-0000-0000-000011780000}"/>
    <cellStyle name="Normal 25 3 2 4 4 2" xfId="24005" xr:uid="{00000000-0005-0000-0000-000012780000}"/>
    <cellStyle name="Normal 25 3 2 4 4 3" xfId="24006" xr:uid="{00000000-0005-0000-0000-000013780000}"/>
    <cellStyle name="Normal 25 3 2 4 5" xfId="24007" xr:uid="{00000000-0005-0000-0000-000014780000}"/>
    <cellStyle name="Normal 25 3 2 4 6" xfId="24008" xr:uid="{00000000-0005-0000-0000-000015780000}"/>
    <cellStyle name="Normal 25 3 2 4 7" xfId="24009" xr:uid="{00000000-0005-0000-0000-000016780000}"/>
    <cellStyle name="Normal 25 3 2 4 8" xfId="24010" xr:uid="{00000000-0005-0000-0000-000017780000}"/>
    <cellStyle name="Normal 25 3 2 5" xfId="24011" xr:uid="{00000000-0005-0000-0000-000018780000}"/>
    <cellStyle name="Normal 25 3 2 5 2" xfId="24012" xr:uid="{00000000-0005-0000-0000-000019780000}"/>
    <cellStyle name="Normal 25 3 2 5 2 2" xfId="24013" xr:uid="{00000000-0005-0000-0000-00001A780000}"/>
    <cellStyle name="Normal 25 3 2 5 2 2 2" xfId="24014" xr:uid="{00000000-0005-0000-0000-00001B780000}"/>
    <cellStyle name="Normal 25 3 2 5 2 2 3" xfId="24015" xr:uid="{00000000-0005-0000-0000-00001C780000}"/>
    <cellStyle name="Normal 25 3 2 5 2 2 4" xfId="24016" xr:uid="{00000000-0005-0000-0000-00001D780000}"/>
    <cellStyle name="Normal 25 3 2 5 2 2 5" xfId="24017" xr:uid="{00000000-0005-0000-0000-00001E780000}"/>
    <cellStyle name="Normal 25 3 2 5 2 3" xfId="24018" xr:uid="{00000000-0005-0000-0000-00001F780000}"/>
    <cellStyle name="Normal 25 3 2 5 2 4" xfId="24019" xr:uid="{00000000-0005-0000-0000-000020780000}"/>
    <cellStyle name="Normal 25 3 2 5 2 5" xfId="24020" xr:uid="{00000000-0005-0000-0000-000021780000}"/>
    <cellStyle name="Normal 25 3 2 5 2 6" xfId="24021" xr:uid="{00000000-0005-0000-0000-000022780000}"/>
    <cellStyle name="Normal 25 3 2 5 3" xfId="24022" xr:uid="{00000000-0005-0000-0000-000023780000}"/>
    <cellStyle name="Normal 25 3 2 5 3 2" xfId="24023" xr:uid="{00000000-0005-0000-0000-000024780000}"/>
    <cellStyle name="Normal 25 3 2 5 3 2 2" xfId="24024" xr:uid="{00000000-0005-0000-0000-000025780000}"/>
    <cellStyle name="Normal 25 3 2 5 3 2 3" xfId="24025" xr:uid="{00000000-0005-0000-0000-000026780000}"/>
    <cellStyle name="Normal 25 3 2 5 3 3" xfId="24026" xr:uid="{00000000-0005-0000-0000-000027780000}"/>
    <cellStyle name="Normal 25 3 2 5 3 4" xfId="24027" xr:uid="{00000000-0005-0000-0000-000028780000}"/>
    <cellStyle name="Normal 25 3 2 5 3 5" xfId="24028" xr:uid="{00000000-0005-0000-0000-000029780000}"/>
    <cellStyle name="Normal 25 3 2 5 3 6" xfId="24029" xr:uid="{00000000-0005-0000-0000-00002A780000}"/>
    <cellStyle name="Normal 25 3 2 5 4" xfId="24030" xr:uid="{00000000-0005-0000-0000-00002B780000}"/>
    <cellStyle name="Normal 25 3 2 5 4 2" xfId="24031" xr:uid="{00000000-0005-0000-0000-00002C780000}"/>
    <cellStyle name="Normal 25 3 2 5 4 3" xfId="24032" xr:uid="{00000000-0005-0000-0000-00002D780000}"/>
    <cellStyle name="Normal 25 3 2 5 5" xfId="24033" xr:uid="{00000000-0005-0000-0000-00002E780000}"/>
    <cellStyle name="Normal 25 3 2 5 6" xfId="24034" xr:uid="{00000000-0005-0000-0000-00002F780000}"/>
    <cellStyle name="Normal 25 3 2 5 7" xfId="24035" xr:uid="{00000000-0005-0000-0000-000030780000}"/>
    <cellStyle name="Normal 25 3 2 5 8" xfId="24036" xr:uid="{00000000-0005-0000-0000-000031780000}"/>
    <cellStyle name="Normal 25 3 2 6" xfId="24037" xr:uid="{00000000-0005-0000-0000-000032780000}"/>
    <cellStyle name="Normal 25 3 2 7" xfId="24038" xr:uid="{00000000-0005-0000-0000-000033780000}"/>
    <cellStyle name="Normal 25 3 3" xfId="24039" xr:uid="{00000000-0005-0000-0000-000034780000}"/>
    <cellStyle name="Normal 25 3 3 2" xfId="24040" xr:uid="{00000000-0005-0000-0000-000035780000}"/>
    <cellStyle name="Normal 25 3 3 2 2" xfId="24041" xr:uid="{00000000-0005-0000-0000-000036780000}"/>
    <cellStyle name="Normal 25 3 3 2 2 2" xfId="24042" xr:uid="{00000000-0005-0000-0000-000037780000}"/>
    <cellStyle name="Normal 25 3 3 2 3" xfId="24043" xr:uid="{00000000-0005-0000-0000-000038780000}"/>
    <cellStyle name="Normal 25 3 3 2 4" xfId="24044" xr:uid="{00000000-0005-0000-0000-000039780000}"/>
    <cellStyle name="Normal 25 3 3 3" xfId="24045" xr:uid="{00000000-0005-0000-0000-00003A780000}"/>
    <cellStyle name="Normal 25 3 3 4" xfId="24046" xr:uid="{00000000-0005-0000-0000-00003B780000}"/>
    <cellStyle name="Normal 25 3 3 4 2" xfId="24047" xr:uid="{00000000-0005-0000-0000-00003C780000}"/>
    <cellStyle name="Normal 25 3 3 4 2 2" xfId="24048" xr:uid="{00000000-0005-0000-0000-00003D780000}"/>
    <cellStyle name="Normal 25 3 3 4 2 2 2" xfId="24049" xr:uid="{00000000-0005-0000-0000-00003E780000}"/>
    <cellStyle name="Normal 25 3 3 4 2 2 3" xfId="24050" xr:uid="{00000000-0005-0000-0000-00003F780000}"/>
    <cellStyle name="Normal 25 3 3 4 2 2 4" xfId="24051" xr:uid="{00000000-0005-0000-0000-000040780000}"/>
    <cellStyle name="Normal 25 3 3 4 2 2 5" xfId="24052" xr:uid="{00000000-0005-0000-0000-000041780000}"/>
    <cellStyle name="Normal 25 3 3 4 2 3" xfId="24053" xr:uid="{00000000-0005-0000-0000-000042780000}"/>
    <cellStyle name="Normal 25 3 3 4 2 4" xfId="24054" xr:uid="{00000000-0005-0000-0000-000043780000}"/>
    <cellStyle name="Normal 25 3 3 4 2 5" xfId="24055" xr:uid="{00000000-0005-0000-0000-000044780000}"/>
    <cellStyle name="Normal 25 3 3 4 2 6" xfId="24056" xr:uid="{00000000-0005-0000-0000-000045780000}"/>
    <cellStyle name="Normal 25 3 3 4 3" xfId="24057" xr:uid="{00000000-0005-0000-0000-000046780000}"/>
    <cellStyle name="Normal 25 3 3 4 3 2" xfId="24058" xr:uid="{00000000-0005-0000-0000-000047780000}"/>
    <cellStyle name="Normal 25 3 3 4 3 2 2" xfId="24059" xr:uid="{00000000-0005-0000-0000-000048780000}"/>
    <cellStyle name="Normal 25 3 3 4 3 2 3" xfId="24060" xr:uid="{00000000-0005-0000-0000-000049780000}"/>
    <cellStyle name="Normal 25 3 3 4 3 3" xfId="24061" xr:uid="{00000000-0005-0000-0000-00004A780000}"/>
    <cellStyle name="Normal 25 3 3 4 3 4" xfId="24062" xr:uid="{00000000-0005-0000-0000-00004B780000}"/>
    <cellStyle name="Normal 25 3 3 4 3 5" xfId="24063" xr:uid="{00000000-0005-0000-0000-00004C780000}"/>
    <cellStyle name="Normal 25 3 3 4 3 6" xfId="24064" xr:uid="{00000000-0005-0000-0000-00004D780000}"/>
    <cellStyle name="Normal 25 3 3 4 4" xfId="24065" xr:uid="{00000000-0005-0000-0000-00004E780000}"/>
    <cellStyle name="Normal 25 3 3 4 4 2" xfId="24066" xr:uid="{00000000-0005-0000-0000-00004F780000}"/>
    <cellStyle name="Normal 25 3 3 4 4 3" xfId="24067" xr:uid="{00000000-0005-0000-0000-000050780000}"/>
    <cellStyle name="Normal 25 3 3 4 5" xfId="24068" xr:uid="{00000000-0005-0000-0000-000051780000}"/>
    <cellStyle name="Normal 25 3 3 4 6" xfId="24069" xr:uid="{00000000-0005-0000-0000-000052780000}"/>
    <cellStyle name="Normal 25 3 3 4 7" xfId="24070" xr:uid="{00000000-0005-0000-0000-000053780000}"/>
    <cellStyle name="Normal 25 3 3 4 8" xfId="24071" xr:uid="{00000000-0005-0000-0000-000054780000}"/>
    <cellStyle name="Normal 25 3 3 5" xfId="24072" xr:uid="{00000000-0005-0000-0000-000055780000}"/>
    <cellStyle name="Normal 25 3 3 5 2" xfId="24073" xr:uid="{00000000-0005-0000-0000-000056780000}"/>
    <cellStyle name="Normal 25 3 3 5 2 2" xfId="24074" xr:uid="{00000000-0005-0000-0000-000057780000}"/>
    <cellStyle name="Normal 25 3 3 5 2 2 2" xfId="24075" xr:uid="{00000000-0005-0000-0000-000058780000}"/>
    <cellStyle name="Normal 25 3 3 5 2 2 3" xfId="24076" xr:uid="{00000000-0005-0000-0000-000059780000}"/>
    <cellStyle name="Normal 25 3 3 5 2 2 4" xfId="24077" xr:uid="{00000000-0005-0000-0000-00005A780000}"/>
    <cellStyle name="Normal 25 3 3 5 2 2 5" xfId="24078" xr:uid="{00000000-0005-0000-0000-00005B780000}"/>
    <cellStyle name="Normal 25 3 3 5 2 3" xfId="24079" xr:uid="{00000000-0005-0000-0000-00005C780000}"/>
    <cellStyle name="Normal 25 3 3 5 2 4" xfId="24080" xr:uid="{00000000-0005-0000-0000-00005D780000}"/>
    <cellStyle name="Normal 25 3 3 5 2 5" xfId="24081" xr:uid="{00000000-0005-0000-0000-00005E780000}"/>
    <cellStyle name="Normal 25 3 3 5 2 6" xfId="24082" xr:uid="{00000000-0005-0000-0000-00005F780000}"/>
    <cellStyle name="Normal 25 3 3 5 3" xfId="24083" xr:uid="{00000000-0005-0000-0000-000060780000}"/>
    <cellStyle name="Normal 25 3 3 5 3 2" xfId="24084" xr:uid="{00000000-0005-0000-0000-000061780000}"/>
    <cellStyle name="Normal 25 3 3 5 3 2 2" xfId="24085" xr:uid="{00000000-0005-0000-0000-000062780000}"/>
    <cellStyle name="Normal 25 3 3 5 3 2 3" xfId="24086" xr:uid="{00000000-0005-0000-0000-000063780000}"/>
    <cellStyle name="Normal 25 3 3 5 3 3" xfId="24087" xr:uid="{00000000-0005-0000-0000-000064780000}"/>
    <cellStyle name="Normal 25 3 3 5 3 4" xfId="24088" xr:uid="{00000000-0005-0000-0000-000065780000}"/>
    <cellStyle name="Normal 25 3 3 5 3 5" xfId="24089" xr:uid="{00000000-0005-0000-0000-000066780000}"/>
    <cellStyle name="Normal 25 3 3 5 3 6" xfId="24090" xr:uid="{00000000-0005-0000-0000-000067780000}"/>
    <cellStyle name="Normal 25 3 3 5 4" xfId="24091" xr:uid="{00000000-0005-0000-0000-000068780000}"/>
    <cellStyle name="Normal 25 3 3 5 4 2" xfId="24092" xr:uid="{00000000-0005-0000-0000-000069780000}"/>
    <cellStyle name="Normal 25 3 3 5 4 3" xfId="24093" xr:uid="{00000000-0005-0000-0000-00006A780000}"/>
    <cellStyle name="Normal 25 3 3 5 5" xfId="24094" xr:uid="{00000000-0005-0000-0000-00006B780000}"/>
    <cellStyle name="Normal 25 3 3 5 6" xfId="24095" xr:uid="{00000000-0005-0000-0000-00006C780000}"/>
    <cellStyle name="Normal 25 3 3 5 7" xfId="24096" xr:uid="{00000000-0005-0000-0000-00006D780000}"/>
    <cellStyle name="Normal 25 3 3 5 8" xfId="24097" xr:uid="{00000000-0005-0000-0000-00006E780000}"/>
    <cellStyle name="Normal 25 3 3 6" xfId="24098" xr:uid="{00000000-0005-0000-0000-00006F780000}"/>
    <cellStyle name="Normal 25 3 3 7" xfId="24099" xr:uid="{00000000-0005-0000-0000-000070780000}"/>
    <cellStyle name="Normal 25 3 4" xfId="24100" xr:uid="{00000000-0005-0000-0000-000071780000}"/>
    <cellStyle name="Normal 25 3 4 2" xfId="24101" xr:uid="{00000000-0005-0000-0000-000072780000}"/>
    <cellStyle name="Normal 25 3 4 2 2" xfId="24102" xr:uid="{00000000-0005-0000-0000-000073780000}"/>
    <cellStyle name="Normal 25 3 4 2 2 2" xfId="24103" xr:uid="{00000000-0005-0000-0000-000074780000}"/>
    <cellStyle name="Normal 25 3 4 2 3" xfId="24104" xr:uid="{00000000-0005-0000-0000-000075780000}"/>
    <cellStyle name="Normal 25 3 4 2 4" xfId="24105" xr:uid="{00000000-0005-0000-0000-000076780000}"/>
    <cellStyle name="Normal 25 3 4 3" xfId="24106" xr:uid="{00000000-0005-0000-0000-000077780000}"/>
    <cellStyle name="Normal 25 3 4 4" xfId="24107" xr:uid="{00000000-0005-0000-0000-000078780000}"/>
    <cellStyle name="Normal 25 3 4 4 2" xfId="24108" xr:uid="{00000000-0005-0000-0000-000079780000}"/>
    <cellStyle name="Normal 25 3 4 4 2 2" xfId="24109" xr:uid="{00000000-0005-0000-0000-00007A780000}"/>
    <cellStyle name="Normal 25 3 4 4 2 2 2" xfId="24110" xr:uid="{00000000-0005-0000-0000-00007B780000}"/>
    <cellStyle name="Normal 25 3 4 4 2 2 3" xfId="24111" xr:uid="{00000000-0005-0000-0000-00007C780000}"/>
    <cellStyle name="Normal 25 3 4 4 2 2 4" xfId="24112" xr:uid="{00000000-0005-0000-0000-00007D780000}"/>
    <cellStyle name="Normal 25 3 4 4 2 2 5" xfId="24113" xr:uid="{00000000-0005-0000-0000-00007E780000}"/>
    <cellStyle name="Normal 25 3 4 4 2 3" xfId="24114" xr:uid="{00000000-0005-0000-0000-00007F780000}"/>
    <cellStyle name="Normal 25 3 4 4 2 4" xfId="24115" xr:uid="{00000000-0005-0000-0000-000080780000}"/>
    <cellStyle name="Normal 25 3 4 4 2 5" xfId="24116" xr:uid="{00000000-0005-0000-0000-000081780000}"/>
    <cellStyle name="Normal 25 3 4 4 2 6" xfId="24117" xr:uid="{00000000-0005-0000-0000-000082780000}"/>
    <cellStyle name="Normal 25 3 4 4 3" xfId="24118" xr:uid="{00000000-0005-0000-0000-000083780000}"/>
    <cellStyle name="Normal 25 3 4 4 3 2" xfId="24119" xr:uid="{00000000-0005-0000-0000-000084780000}"/>
    <cellStyle name="Normal 25 3 4 4 3 2 2" xfId="24120" xr:uid="{00000000-0005-0000-0000-000085780000}"/>
    <cellStyle name="Normal 25 3 4 4 3 2 3" xfId="24121" xr:uid="{00000000-0005-0000-0000-000086780000}"/>
    <cellStyle name="Normal 25 3 4 4 3 3" xfId="24122" xr:uid="{00000000-0005-0000-0000-000087780000}"/>
    <cellStyle name="Normal 25 3 4 4 3 4" xfId="24123" xr:uid="{00000000-0005-0000-0000-000088780000}"/>
    <cellStyle name="Normal 25 3 4 4 3 5" xfId="24124" xr:uid="{00000000-0005-0000-0000-000089780000}"/>
    <cellStyle name="Normal 25 3 4 4 3 6" xfId="24125" xr:uid="{00000000-0005-0000-0000-00008A780000}"/>
    <cellStyle name="Normal 25 3 4 4 4" xfId="24126" xr:uid="{00000000-0005-0000-0000-00008B780000}"/>
    <cellStyle name="Normal 25 3 4 4 4 2" xfId="24127" xr:uid="{00000000-0005-0000-0000-00008C780000}"/>
    <cellStyle name="Normal 25 3 4 4 4 3" xfId="24128" xr:uid="{00000000-0005-0000-0000-00008D780000}"/>
    <cellStyle name="Normal 25 3 4 4 5" xfId="24129" xr:uid="{00000000-0005-0000-0000-00008E780000}"/>
    <cellStyle name="Normal 25 3 4 4 6" xfId="24130" xr:uid="{00000000-0005-0000-0000-00008F780000}"/>
    <cellStyle name="Normal 25 3 4 4 7" xfId="24131" xr:uid="{00000000-0005-0000-0000-000090780000}"/>
    <cellStyle name="Normal 25 3 4 4 8" xfId="24132" xr:uid="{00000000-0005-0000-0000-000091780000}"/>
    <cellStyle name="Normal 25 3 4 5" xfId="24133" xr:uid="{00000000-0005-0000-0000-000092780000}"/>
    <cellStyle name="Normal 25 3 4 5 2" xfId="24134" xr:uid="{00000000-0005-0000-0000-000093780000}"/>
    <cellStyle name="Normal 25 3 4 5 2 2" xfId="24135" xr:uid="{00000000-0005-0000-0000-000094780000}"/>
    <cellStyle name="Normal 25 3 4 5 2 2 2" xfId="24136" xr:uid="{00000000-0005-0000-0000-000095780000}"/>
    <cellStyle name="Normal 25 3 4 5 2 2 3" xfId="24137" xr:uid="{00000000-0005-0000-0000-000096780000}"/>
    <cellStyle name="Normal 25 3 4 5 2 2 4" xfId="24138" xr:uid="{00000000-0005-0000-0000-000097780000}"/>
    <cellStyle name="Normal 25 3 4 5 2 2 5" xfId="24139" xr:uid="{00000000-0005-0000-0000-000098780000}"/>
    <cellStyle name="Normal 25 3 4 5 2 3" xfId="24140" xr:uid="{00000000-0005-0000-0000-000099780000}"/>
    <cellStyle name="Normal 25 3 4 5 2 4" xfId="24141" xr:uid="{00000000-0005-0000-0000-00009A780000}"/>
    <cellStyle name="Normal 25 3 4 5 2 5" xfId="24142" xr:uid="{00000000-0005-0000-0000-00009B780000}"/>
    <cellStyle name="Normal 25 3 4 5 2 6" xfId="24143" xr:uid="{00000000-0005-0000-0000-00009C780000}"/>
    <cellStyle name="Normal 25 3 4 5 3" xfId="24144" xr:uid="{00000000-0005-0000-0000-00009D780000}"/>
    <cellStyle name="Normal 25 3 4 5 3 2" xfId="24145" xr:uid="{00000000-0005-0000-0000-00009E780000}"/>
    <cellStyle name="Normal 25 3 4 5 3 2 2" xfId="24146" xr:uid="{00000000-0005-0000-0000-00009F780000}"/>
    <cellStyle name="Normal 25 3 4 5 3 2 3" xfId="24147" xr:uid="{00000000-0005-0000-0000-0000A0780000}"/>
    <cellStyle name="Normal 25 3 4 5 3 3" xfId="24148" xr:uid="{00000000-0005-0000-0000-0000A1780000}"/>
    <cellStyle name="Normal 25 3 4 5 3 4" xfId="24149" xr:uid="{00000000-0005-0000-0000-0000A2780000}"/>
    <cellStyle name="Normal 25 3 4 5 3 5" xfId="24150" xr:uid="{00000000-0005-0000-0000-0000A3780000}"/>
    <cellStyle name="Normal 25 3 4 5 3 6" xfId="24151" xr:uid="{00000000-0005-0000-0000-0000A4780000}"/>
    <cellStyle name="Normal 25 3 4 5 4" xfId="24152" xr:uid="{00000000-0005-0000-0000-0000A5780000}"/>
    <cellStyle name="Normal 25 3 4 5 4 2" xfId="24153" xr:uid="{00000000-0005-0000-0000-0000A6780000}"/>
    <cellStyle name="Normal 25 3 4 5 4 3" xfId="24154" xr:uid="{00000000-0005-0000-0000-0000A7780000}"/>
    <cellStyle name="Normal 25 3 4 5 5" xfId="24155" xr:uid="{00000000-0005-0000-0000-0000A8780000}"/>
    <cellStyle name="Normal 25 3 4 5 6" xfId="24156" xr:uid="{00000000-0005-0000-0000-0000A9780000}"/>
    <cellStyle name="Normal 25 3 4 5 7" xfId="24157" xr:uid="{00000000-0005-0000-0000-0000AA780000}"/>
    <cellStyle name="Normal 25 3 4 5 8" xfId="24158" xr:uid="{00000000-0005-0000-0000-0000AB780000}"/>
    <cellStyle name="Normal 25 3 4 6" xfId="24159" xr:uid="{00000000-0005-0000-0000-0000AC780000}"/>
    <cellStyle name="Normal 25 3 4 7" xfId="24160" xr:uid="{00000000-0005-0000-0000-0000AD780000}"/>
    <cellStyle name="Normal 25 3 5" xfId="24161" xr:uid="{00000000-0005-0000-0000-0000AE780000}"/>
    <cellStyle name="Normal 25 3 5 2" xfId="24162" xr:uid="{00000000-0005-0000-0000-0000AF780000}"/>
    <cellStyle name="Normal 25 3 5 2 2" xfId="24163" xr:uid="{00000000-0005-0000-0000-0000B0780000}"/>
    <cellStyle name="Normal 25 3 5 2 2 2" xfId="24164" xr:uid="{00000000-0005-0000-0000-0000B1780000}"/>
    <cellStyle name="Normal 25 3 5 2 3" xfId="24165" xr:uid="{00000000-0005-0000-0000-0000B2780000}"/>
    <cellStyle name="Normal 25 3 5 2 4" xfId="24166" xr:uid="{00000000-0005-0000-0000-0000B3780000}"/>
    <cellStyle name="Normal 25 3 5 3" xfId="24167" xr:uid="{00000000-0005-0000-0000-0000B4780000}"/>
    <cellStyle name="Normal 25 3 5 4" xfId="24168" xr:uid="{00000000-0005-0000-0000-0000B5780000}"/>
    <cellStyle name="Normal 25 3 5 4 2" xfId="24169" xr:uid="{00000000-0005-0000-0000-0000B6780000}"/>
    <cellStyle name="Normal 25 3 5 4 2 2" xfId="24170" xr:uid="{00000000-0005-0000-0000-0000B7780000}"/>
    <cellStyle name="Normal 25 3 5 4 2 2 2" xfId="24171" xr:uid="{00000000-0005-0000-0000-0000B8780000}"/>
    <cellStyle name="Normal 25 3 5 4 2 2 3" xfId="24172" xr:uid="{00000000-0005-0000-0000-0000B9780000}"/>
    <cellStyle name="Normal 25 3 5 4 2 2 4" xfId="24173" xr:uid="{00000000-0005-0000-0000-0000BA780000}"/>
    <cellStyle name="Normal 25 3 5 4 2 2 5" xfId="24174" xr:uid="{00000000-0005-0000-0000-0000BB780000}"/>
    <cellStyle name="Normal 25 3 5 4 2 3" xfId="24175" xr:uid="{00000000-0005-0000-0000-0000BC780000}"/>
    <cellStyle name="Normal 25 3 5 4 2 4" xfId="24176" xr:uid="{00000000-0005-0000-0000-0000BD780000}"/>
    <cellStyle name="Normal 25 3 5 4 2 5" xfId="24177" xr:uid="{00000000-0005-0000-0000-0000BE780000}"/>
    <cellStyle name="Normal 25 3 5 4 2 6" xfId="24178" xr:uid="{00000000-0005-0000-0000-0000BF780000}"/>
    <cellStyle name="Normal 25 3 5 4 3" xfId="24179" xr:uid="{00000000-0005-0000-0000-0000C0780000}"/>
    <cellStyle name="Normal 25 3 5 4 3 2" xfId="24180" xr:uid="{00000000-0005-0000-0000-0000C1780000}"/>
    <cellStyle name="Normal 25 3 5 4 3 2 2" xfId="24181" xr:uid="{00000000-0005-0000-0000-0000C2780000}"/>
    <cellStyle name="Normal 25 3 5 4 3 2 3" xfId="24182" xr:uid="{00000000-0005-0000-0000-0000C3780000}"/>
    <cellStyle name="Normal 25 3 5 4 3 3" xfId="24183" xr:uid="{00000000-0005-0000-0000-0000C4780000}"/>
    <cellStyle name="Normal 25 3 5 4 3 4" xfId="24184" xr:uid="{00000000-0005-0000-0000-0000C5780000}"/>
    <cellStyle name="Normal 25 3 5 4 3 5" xfId="24185" xr:uid="{00000000-0005-0000-0000-0000C6780000}"/>
    <cellStyle name="Normal 25 3 5 4 3 6" xfId="24186" xr:uid="{00000000-0005-0000-0000-0000C7780000}"/>
    <cellStyle name="Normal 25 3 5 4 4" xfId="24187" xr:uid="{00000000-0005-0000-0000-0000C8780000}"/>
    <cellStyle name="Normal 25 3 5 4 4 2" xfId="24188" xr:uid="{00000000-0005-0000-0000-0000C9780000}"/>
    <cellStyle name="Normal 25 3 5 4 4 3" xfId="24189" xr:uid="{00000000-0005-0000-0000-0000CA780000}"/>
    <cellStyle name="Normal 25 3 5 4 5" xfId="24190" xr:uid="{00000000-0005-0000-0000-0000CB780000}"/>
    <cellStyle name="Normal 25 3 5 4 6" xfId="24191" xr:uid="{00000000-0005-0000-0000-0000CC780000}"/>
    <cellStyle name="Normal 25 3 5 4 7" xfId="24192" xr:uid="{00000000-0005-0000-0000-0000CD780000}"/>
    <cellStyle name="Normal 25 3 5 4 8" xfId="24193" xr:uid="{00000000-0005-0000-0000-0000CE780000}"/>
    <cellStyle name="Normal 25 3 5 5" xfId="24194" xr:uid="{00000000-0005-0000-0000-0000CF780000}"/>
    <cellStyle name="Normal 25 3 5 5 2" xfId="24195" xr:uid="{00000000-0005-0000-0000-0000D0780000}"/>
    <cellStyle name="Normal 25 3 5 5 2 2" xfId="24196" xr:uid="{00000000-0005-0000-0000-0000D1780000}"/>
    <cellStyle name="Normal 25 3 5 5 2 2 2" xfId="24197" xr:uid="{00000000-0005-0000-0000-0000D2780000}"/>
    <cellStyle name="Normal 25 3 5 5 2 2 3" xfId="24198" xr:uid="{00000000-0005-0000-0000-0000D3780000}"/>
    <cellStyle name="Normal 25 3 5 5 2 2 4" xfId="24199" xr:uid="{00000000-0005-0000-0000-0000D4780000}"/>
    <cellStyle name="Normal 25 3 5 5 2 2 5" xfId="24200" xr:uid="{00000000-0005-0000-0000-0000D5780000}"/>
    <cellStyle name="Normal 25 3 5 5 2 3" xfId="24201" xr:uid="{00000000-0005-0000-0000-0000D6780000}"/>
    <cellStyle name="Normal 25 3 5 5 2 4" xfId="24202" xr:uid="{00000000-0005-0000-0000-0000D7780000}"/>
    <cellStyle name="Normal 25 3 5 5 2 5" xfId="24203" xr:uid="{00000000-0005-0000-0000-0000D8780000}"/>
    <cellStyle name="Normal 25 3 5 5 2 6" xfId="24204" xr:uid="{00000000-0005-0000-0000-0000D9780000}"/>
    <cellStyle name="Normal 25 3 5 5 3" xfId="24205" xr:uid="{00000000-0005-0000-0000-0000DA780000}"/>
    <cellStyle name="Normal 25 3 5 5 3 2" xfId="24206" xr:uid="{00000000-0005-0000-0000-0000DB780000}"/>
    <cellStyle name="Normal 25 3 5 5 3 2 2" xfId="24207" xr:uid="{00000000-0005-0000-0000-0000DC780000}"/>
    <cellStyle name="Normal 25 3 5 5 3 2 3" xfId="24208" xr:uid="{00000000-0005-0000-0000-0000DD780000}"/>
    <cellStyle name="Normal 25 3 5 5 3 3" xfId="24209" xr:uid="{00000000-0005-0000-0000-0000DE780000}"/>
    <cellStyle name="Normal 25 3 5 5 3 4" xfId="24210" xr:uid="{00000000-0005-0000-0000-0000DF780000}"/>
    <cellStyle name="Normal 25 3 5 5 3 5" xfId="24211" xr:uid="{00000000-0005-0000-0000-0000E0780000}"/>
    <cellStyle name="Normal 25 3 5 5 3 6" xfId="24212" xr:uid="{00000000-0005-0000-0000-0000E1780000}"/>
    <cellStyle name="Normal 25 3 5 5 4" xfId="24213" xr:uid="{00000000-0005-0000-0000-0000E2780000}"/>
    <cellStyle name="Normal 25 3 5 5 4 2" xfId="24214" xr:uid="{00000000-0005-0000-0000-0000E3780000}"/>
    <cellStyle name="Normal 25 3 5 5 4 3" xfId="24215" xr:uid="{00000000-0005-0000-0000-0000E4780000}"/>
    <cellStyle name="Normal 25 3 5 5 5" xfId="24216" xr:uid="{00000000-0005-0000-0000-0000E5780000}"/>
    <cellStyle name="Normal 25 3 5 5 6" xfId="24217" xr:uid="{00000000-0005-0000-0000-0000E6780000}"/>
    <cellStyle name="Normal 25 3 5 5 7" xfId="24218" xr:uid="{00000000-0005-0000-0000-0000E7780000}"/>
    <cellStyle name="Normal 25 3 5 5 8" xfId="24219" xr:uid="{00000000-0005-0000-0000-0000E8780000}"/>
    <cellStyle name="Normal 25 3 5 6" xfId="24220" xr:uid="{00000000-0005-0000-0000-0000E9780000}"/>
    <cellStyle name="Normal 25 3 5 7" xfId="24221" xr:uid="{00000000-0005-0000-0000-0000EA780000}"/>
    <cellStyle name="Normal 25 3 6" xfId="24222" xr:uid="{00000000-0005-0000-0000-0000EB780000}"/>
    <cellStyle name="Normal 25 3 6 2" xfId="24223" xr:uid="{00000000-0005-0000-0000-0000EC780000}"/>
    <cellStyle name="Normal 25 3 6 2 2" xfId="24224" xr:uid="{00000000-0005-0000-0000-0000ED780000}"/>
    <cellStyle name="Normal 25 3 6 2 2 2" xfId="24225" xr:uid="{00000000-0005-0000-0000-0000EE780000}"/>
    <cellStyle name="Normal 25 3 6 2 3" xfId="24226" xr:uid="{00000000-0005-0000-0000-0000EF780000}"/>
    <cellStyle name="Normal 25 3 6 2 4" xfId="24227" xr:uid="{00000000-0005-0000-0000-0000F0780000}"/>
    <cellStyle name="Normal 25 3 6 3" xfId="24228" xr:uid="{00000000-0005-0000-0000-0000F1780000}"/>
    <cellStyle name="Normal 25 3 6 4" xfId="24229" xr:uid="{00000000-0005-0000-0000-0000F2780000}"/>
    <cellStyle name="Normal 25 3 6 4 2" xfId="24230" xr:uid="{00000000-0005-0000-0000-0000F3780000}"/>
    <cellStyle name="Normal 25 3 6 4 2 2" xfId="24231" xr:uid="{00000000-0005-0000-0000-0000F4780000}"/>
    <cellStyle name="Normal 25 3 6 4 2 2 2" xfId="24232" xr:uid="{00000000-0005-0000-0000-0000F5780000}"/>
    <cellStyle name="Normal 25 3 6 4 2 2 3" xfId="24233" xr:uid="{00000000-0005-0000-0000-0000F6780000}"/>
    <cellStyle name="Normal 25 3 6 4 2 2 4" xfId="24234" xr:uid="{00000000-0005-0000-0000-0000F7780000}"/>
    <cellStyle name="Normal 25 3 6 4 2 2 5" xfId="24235" xr:uid="{00000000-0005-0000-0000-0000F8780000}"/>
    <cellStyle name="Normal 25 3 6 4 2 3" xfId="24236" xr:uid="{00000000-0005-0000-0000-0000F9780000}"/>
    <cellStyle name="Normal 25 3 6 4 2 4" xfId="24237" xr:uid="{00000000-0005-0000-0000-0000FA780000}"/>
    <cellStyle name="Normal 25 3 6 4 2 5" xfId="24238" xr:uid="{00000000-0005-0000-0000-0000FB780000}"/>
    <cellStyle name="Normal 25 3 6 4 2 6" xfId="24239" xr:uid="{00000000-0005-0000-0000-0000FC780000}"/>
    <cellStyle name="Normal 25 3 6 4 3" xfId="24240" xr:uid="{00000000-0005-0000-0000-0000FD780000}"/>
    <cellStyle name="Normal 25 3 6 4 3 2" xfId="24241" xr:uid="{00000000-0005-0000-0000-0000FE780000}"/>
    <cellStyle name="Normal 25 3 6 4 3 2 2" xfId="24242" xr:uid="{00000000-0005-0000-0000-0000FF780000}"/>
    <cellStyle name="Normal 25 3 6 4 3 2 3" xfId="24243" xr:uid="{00000000-0005-0000-0000-000000790000}"/>
    <cellStyle name="Normal 25 3 6 4 3 3" xfId="24244" xr:uid="{00000000-0005-0000-0000-000001790000}"/>
    <cellStyle name="Normal 25 3 6 4 3 4" xfId="24245" xr:uid="{00000000-0005-0000-0000-000002790000}"/>
    <cellStyle name="Normal 25 3 6 4 3 5" xfId="24246" xr:uid="{00000000-0005-0000-0000-000003790000}"/>
    <cellStyle name="Normal 25 3 6 4 3 6" xfId="24247" xr:uid="{00000000-0005-0000-0000-000004790000}"/>
    <cellStyle name="Normal 25 3 6 4 4" xfId="24248" xr:uid="{00000000-0005-0000-0000-000005790000}"/>
    <cellStyle name="Normal 25 3 6 4 4 2" xfId="24249" xr:uid="{00000000-0005-0000-0000-000006790000}"/>
    <cellStyle name="Normal 25 3 6 4 4 3" xfId="24250" xr:uid="{00000000-0005-0000-0000-000007790000}"/>
    <cellStyle name="Normal 25 3 6 4 5" xfId="24251" xr:uid="{00000000-0005-0000-0000-000008790000}"/>
    <cellStyle name="Normal 25 3 6 4 6" xfId="24252" xr:uid="{00000000-0005-0000-0000-000009790000}"/>
    <cellStyle name="Normal 25 3 6 4 7" xfId="24253" xr:uid="{00000000-0005-0000-0000-00000A790000}"/>
    <cellStyle name="Normal 25 3 6 4 8" xfId="24254" xr:uid="{00000000-0005-0000-0000-00000B790000}"/>
    <cellStyle name="Normal 25 3 6 5" xfId="24255" xr:uid="{00000000-0005-0000-0000-00000C790000}"/>
    <cellStyle name="Normal 25 3 6 5 2" xfId="24256" xr:uid="{00000000-0005-0000-0000-00000D790000}"/>
    <cellStyle name="Normal 25 3 6 5 2 2" xfId="24257" xr:uid="{00000000-0005-0000-0000-00000E790000}"/>
    <cellStyle name="Normal 25 3 6 5 2 2 2" xfId="24258" xr:uid="{00000000-0005-0000-0000-00000F790000}"/>
    <cellStyle name="Normal 25 3 6 5 2 2 3" xfId="24259" xr:uid="{00000000-0005-0000-0000-000010790000}"/>
    <cellStyle name="Normal 25 3 6 5 2 2 4" xfId="24260" xr:uid="{00000000-0005-0000-0000-000011790000}"/>
    <cellStyle name="Normal 25 3 6 5 2 2 5" xfId="24261" xr:uid="{00000000-0005-0000-0000-000012790000}"/>
    <cellStyle name="Normal 25 3 6 5 2 3" xfId="24262" xr:uid="{00000000-0005-0000-0000-000013790000}"/>
    <cellStyle name="Normal 25 3 6 5 2 4" xfId="24263" xr:uid="{00000000-0005-0000-0000-000014790000}"/>
    <cellStyle name="Normal 25 3 6 5 2 5" xfId="24264" xr:uid="{00000000-0005-0000-0000-000015790000}"/>
    <cellStyle name="Normal 25 3 6 5 2 6" xfId="24265" xr:uid="{00000000-0005-0000-0000-000016790000}"/>
    <cellStyle name="Normal 25 3 6 5 3" xfId="24266" xr:uid="{00000000-0005-0000-0000-000017790000}"/>
    <cellStyle name="Normal 25 3 6 5 3 2" xfId="24267" xr:uid="{00000000-0005-0000-0000-000018790000}"/>
    <cellStyle name="Normal 25 3 6 5 3 2 2" xfId="24268" xr:uid="{00000000-0005-0000-0000-000019790000}"/>
    <cellStyle name="Normal 25 3 6 5 3 2 3" xfId="24269" xr:uid="{00000000-0005-0000-0000-00001A790000}"/>
    <cellStyle name="Normal 25 3 6 5 3 3" xfId="24270" xr:uid="{00000000-0005-0000-0000-00001B790000}"/>
    <cellStyle name="Normal 25 3 6 5 3 4" xfId="24271" xr:uid="{00000000-0005-0000-0000-00001C790000}"/>
    <cellStyle name="Normal 25 3 6 5 3 5" xfId="24272" xr:uid="{00000000-0005-0000-0000-00001D790000}"/>
    <cellStyle name="Normal 25 3 6 5 3 6" xfId="24273" xr:uid="{00000000-0005-0000-0000-00001E790000}"/>
    <cellStyle name="Normal 25 3 6 5 4" xfId="24274" xr:uid="{00000000-0005-0000-0000-00001F790000}"/>
    <cellStyle name="Normal 25 3 6 5 4 2" xfId="24275" xr:uid="{00000000-0005-0000-0000-000020790000}"/>
    <cellStyle name="Normal 25 3 6 5 4 3" xfId="24276" xr:uid="{00000000-0005-0000-0000-000021790000}"/>
    <cellStyle name="Normal 25 3 6 5 5" xfId="24277" xr:uid="{00000000-0005-0000-0000-000022790000}"/>
    <cellStyle name="Normal 25 3 6 5 6" xfId="24278" xr:uid="{00000000-0005-0000-0000-000023790000}"/>
    <cellStyle name="Normal 25 3 6 5 7" xfId="24279" xr:uid="{00000000-0005-0000-0000-000024790000}"/>
    <cellStyle name="Normal 25 3 6 5 8" xfId="24280" xr:uid="{00000000-0005-0000-0000-000025790000}"/>
    <cellStyle name="Normal 25 3 6 6" xfId="24281" xr:uid="{00000000-0005-0000-0000-000026790000}"/>
    <cellStyle name="Normal 25 3 6 7" xfId="24282" xr:uid="{00000000-0005-0000-0000-000027790000}"/>
    <cellStyle name="Normal 25 3 7" xfId="24283" xr:uid="{00000000-0005-0000-0000-000028790000}"/>
    <cellStyle name="Normal 25 3 7 2" xfId="24284" xr:uid="{00000000-0005-0000-0000-000029790000}"/>
    <cellStyle name="Normal 25 3 7 2 2" xfId="24285" xr:uid="{00000000-0005-0000-0000-00002A790000}"/>
    <cellStyle name="Normal 25 3 7 2 2 2" xfId="24286" xr:uid="{00000000-0005-0000-0000-00002B790000}"/>
    <cellStyle name="Normal 25 3 7 2 3" xfId="24287" xr:uid="{00000000-0005-0000-0000-00002C790000}"/>
    <cellStyle name="Normal 25 3 7 2 4" xfId="24288" xr:uid="{00000000-0005-0000-0000-00002D790000}"/>
    <cellStyle name="Normal 25 3 7 3" xfId="24289" xr:uid="{00000000-0005-0000-0000-00002E790000}"/>
    <cellStyle name="Normal 25 3 7 4" xfId="24290" xr:uid="{00000000-0005-0000-0000-00002F790000}"/>
    <cellStyle name="Normal 25 3 7 4 2" xfId="24291" xr:uid="{00000000-0005-0000-0000-000030790000}"/>
    <cellStyle name="Normal 25 3 7 4 2 2" xfId="24292" xr:uid="{00000000-0005-0000-0000-000031790000}"/>
    <cellStyle name="Normal 25 3 7 4 2 2 2" xfId="24293" xr:uid="{00000000-0005-0000-0000-000032790000}"/>
    <cellStyle name="Normal 25 3 7 4 2 2 3" xfId="24294" xr:uid="{00000000-0005-0000-0000-000033790000}"/>
    <cellStyle name="Normal 25 3 7 4 2 2 4" xfId="24295" xr:uid="{00000000-0005-0000-0000-000034790000}"/>
    <cellStyle name="Normal 25 3 7 4 2 2 5" xfId="24296" xr:uid="{00000000-0005-0000-0000-000035790000}"/>
    <cellStyle name="Normal 25 3 7 4 2 3" xfId="24297" xr:uid="{00000000-0005-0000-0000-000036790000}"/>
    <cellStyle name="Normal 25 3 7 4 2 4" xfId="24298" xr:uid="{00000000-0005-0000-0000-000037790000}"/>
    <cellStyle name="Normal 25 3 7 4 2 5" xfId="24299" xr:uid="{00000000-0005-0000-0000-000038790000}"/>
    <cellStyle name="Normal 25 3 7 4 2 6" xfId="24300" xr:uid="{00000000-0005-0000-0000-000039790000}"/>
    <cellStyle name="Normal 25 3 7 4 3" xfId="24301" xr:uid="{00000000-0005-0000-0000-00003A790000}"/>
    <cellStyle name="Normal 25 3 7 4 3 2" xfId="24302" xr:uid="{00000000-0005-0000-0000-00003B790000}"/>
    <cellStyle name="Normal 25 3 7 4 3 2 2" xfId="24303" xr:uid="{00000000-0005-0000-0000-00003C790000}"/>
    <cellStyle name="Normal 25 3 7 4 3 2 3" xfId="24304" xr:uid="{00000000-0005-0000-0000-00003D790000}"/>
    <cellStyle name="Normal 25 3 7 4 3 3" xfId="24305" xr:uid="{00000000-0005-0000-0000-00003E790000}"/>
    <cellStyle name="Normal 25 3 7 4 3 4" xfId="24306" xr:uid="{00000000-0005-0000-0000-00003F790000}"/>
    <cellStyle name="Normal 25 3 7 4 3 5" xfId="24307" xr:uid="{00000000-0005-0000-0000-000040790000}"/>
    <cellStyle name="Normal 25 3 7 4 3 6" xfId="24308" xr:uid="{00000000-0005-0000-0000-000041790000}"/>
    <cellStyle name="Normal 25 3 7 4 4" xfId="24309" xr:uid="{00000000-0005-0000-0000-000042790000}"/>
    <cellStyle name="Normal 25 3 7 4 4 2" xfId="24310" xr:uid="{00000000-0005-0000-0000-000043790000}"/>
    <cellStyle name="Normal 25 3 7 4 4 3" xfId="24311" xr:uid="{00000000-0005-0000-0000-000044790000}"/>
    <cellStyle name="Normal 25 3 7 4 5" xfId="24312" xr:uid="{00000000-0005-0000-0000-000045790000}"/>
    <cellStyle name="Normal 25 3 7 4 6" xfId="24313" xr:uid="{00000000-0005-0000-0000-000046790000}"/>
    <cellStyle name="Normal 25 3 7 4 7" xfId="24314" xr:uid="{00000000-0005-0000-0000-000047790000}"/>
    <cellStyle name="Normal 25 3 7 4 8" xfId="24315" xr:uid="{00000000-0005-0000-0000-000048790000}"/>
    <cellStyle name="Normal 25 3 7 5" xfId="24316" xr:uid="{00000000-0005-0000-0000-000049790000}"/>
    <cellStyle name="Normal 25 3 7 5 2" xfId="24317" xr:uid="{00000000-0005-0000-0000-00004A790000}"/>
    <cellStyle name="Normal 25 3 7 5 2 2" xfId="24318" xr:uid="{00000000-0005-0000-0000-00004B790000}"/>
    <cellStyle name="Normal 25 3 7 5 2 2 2" xfId="24319" xr:uid="{00000000-0005-0000-0000-00004C790000}"/>
    <cellStyle name="Normal 25 3 7 5 2 2 3" xfId="24320" xr:uid="{00000000-0005-0000-0000-00004D790000}"/>
    <cellStyle name="Normal 25 3 7 5 2 2 4" xfId="24321" xr:uid="{00000000-0005-0000-0000-00004E790000}"/>
    <cellStyle name="Normal 25 3 7 5 2 2 5" xfId="24322" xr:uid="{00000000-0005-0000-0000-00004F790000}"/>
    <cellStyle name="Normal 25 3 7 5 2 3" xfId="24323" xr:uid="{00000000-0005-0000-0000-000050790000}"/>
    <cellStyle name="Normal 25 3 7 5 2 4" xfId="24324" xr:uid="{00000000-0005-0000-0000-000051790000}"/>
    <cellStyle name="Normal 25 3 7 5 2 5" xfId="24325" xr:uid="{00000000-0005-0000-0000-000052790000}"/>
    <cellStyle name="Normal 25 3 7 5 2 6" xfId="24326" xr:uid="{00000000-0005-0000-0000-000053790000}"/>
    <cellStyle name="Normal 25 3 7 5 3" xfId="24327" xr:uid="{00000000-0005-0000-0000-000054790000}"/>
    <cellStyle name="Normal 25 3 7 5 3 2" xfId="24328" xr:uid="{00000000-0005-0000-0000-000055790000}"/>
    <cellStyle name="Normal 25 3 7 5 3 2 2" xfId="24329" xr:uid="{00000000-0005-0000-0000-000056790000}"/>
    <cellStyle name="Normal 25 3 7 5 3 2 3" xfId="24330" xr:uid="{00000000-0005-0000-0000-000057790000}"/>
    <cellStyle name="Normal 25 3 7 5 3 3" xfId="24331" xr:uid="{00000000-0005-0000-0000-000058790000}"/>
    <cellStyle name="Normal 25 3 7 5 3 4" xfId="24332" xr:uid="{00000000-0005-0000-0000-000059790000}"/>
    <cellStyle name="Normal 25 3 7 5 3 5" xfId="24333" xr:uid="{00000000-0005-0000-0000-00005A790000}"/>
    <cellStyle name="Normal 25 3 7 5 3 6" xfId="24334" xr:uid="{00000000-0005-0000-0000-00005B790000}"/>
    <cellStyle name="Normal 25 3 7 5 4" xfId="24335" xr:uid="{00000000-0005-0000-0000-00005C790000}"/>
    <cellStyle name="Normal 25 3 7 5 4 2" xfId="24336" xr:uid="{00000000-0005-0000-0000-00005D790000}"/>
    <cellStyle name="Normal 25 3 7 5 4 3" xfId="24337" xr:uid="{00000000-0005-0000-0000-00005E790000}"/>
    <cellStyle name="Normal 25 3 7 5 5" xfId="24338" xr:uid="{00000000-0005-0000-0000-00005F790000}"/>
    <cellStyle name="Normal 25 3 7 5 6" xfId="24339" xr:uid="{00000000-0005-0000-0000-000060790000}"/>
    <cellStyle name="Normal 25 3 7 5 7" xfId="24340" xr:uid="{00000000-0005-0000-0000-000061790000}"/>
    <cellStyle name="Normal 25 3 7 5 8" xfId="24341" xr:uid="{00000000-0005-0000-0000-000062790000}"/>
    <cellStyle name="Normal 25 3 7 6" xfId="24342" xr:uid="{00000000-0005-0000-0000-000063790000}"/>
    <cellStyle name="Normal 25 3 7 7" xfId="24343" xr:uid="{00000000-0005-0000-0000-000064790000}"/>
    <cellStyle name="Normal 25 3 8" xfId="24344" xr:uid="{00000000-0005-0000-0000-000065790000}"/>
    <cellStyle name="Normal 25 3 8 2" xfId="24345" xr:uid="{00000000-0005-0000-0000-000066790000}"/>
    <cellStyle name="Normal 25 3 8 2 2" xfId="24346" xr:uid="{00000000-0005-0000-0000-000067790000}"/>
    <cellStyle name="Normal 25 3 8 2 2 2" xfId="24347" xr:uid="{00000000-0005-0000-0000-000068790000}"/>
    <cellStyle name="Normal 25 3 8 2 3" xfId="24348" xr:uid="{00000000-0005-0000-0000-000069790000}"/>
    <cellStyle name="Normal 25 3 8 2 4" xfId="24349" xr:uid="{00000000-0005-0000-0000-00006A790000}"/>
    <cellStyle name="Normal 25 3 8 3" xfId="24350" xr:uid="{00000000-0005-0000-0000-00006B790000}"/>
    <cellStyle name="Normal 25 3 8 4" xfId="24351" xr:uid="{00000000-0005-0000-0000-00006C790000}"/>
    <cellStyle name="Normal 25 3 8 4 2" xfId="24352" xr:uid="{00000000-0005-0000-0000-00006D790000}"/>
    <cellStyle name="Normal 25 3 8 4 2 2" xfId="24353" xr:uid="{00000000-0005-0000-0000-00006E790000}"/>
    <cellStyle name="Normal 25 3 8 4 2 2 2" xfId="24354" xr:uid="{00000000-0005-0000-0000-00006F790000}"/>
    <cellStyle name="Normal 25 3 8 4 2 2 3" xfId="24355" xr:uid="{00000000-0005-0000-0000-000070790000}"/>
    <cellStyle name="Normal 25 3 8 4 2 2 4" xfId="24356" xr:uid="{00000000-0005-0000-0000-000071790000}"/>
    <cellStyle name="Normal 25 3 8 4 2 2 5" xfId="24357" xr:uid="{00000000-0005-0000-0000-000072790000}"/>
    <cellStyle name="Normal 25 3 8 4 2 3" xfId="24358" xr:uid="{00000000-0005-0000-0000-000073790000}"/>
    <cellStyle name="Normal 25 3 8 4 2 4" xfId="24359" xr:uid="{00000000-0005-0000-0000-000074790000}"/>
    <cellStyle name="Normal 25 3 8 4 2 5" xfId="24360" xr:uid="{00000000-0005-0000-0000-000075790000}"/>
    <cellStyle name="Normal 25 3 8 4 2 6" xfId="24361" xr:uid="{00000000-0005-0000-0000-000076790000}"/>
    <cellStyle name="Normal 25 3 8 4 3" xfId="24362" xr:uid="{00000000-0005-0000-0000-000077790000}"/>
    <cellStyle name="Normal 25 3 8 4 3 2" xfId="24363" xr:uid="{00000000-0005-0000-0000-000078790000}"/>
    <cellStyle name="Normal 25 3 8 4 3 2 2" xfId="24364" xr:uid="{00000000-0005-0000-0000-000079790000}"/>
    <cellStyle name="Normal 25 3 8 4 3 2 3" xfId="24365" xr:uid="{00000000-0005-0000-0000-00007A790000}"/>
    <cellStyle name="Normal 25 3 8 4 3 3" xfId="24366" xr:uid="{00000000-0005-0000-0000-00007B790000}"/>
    <cellStyle name="Normal 25 3 8 4 3 4" xfId="24367" xr:uid="{00000000-0005-0000-0000-00007C790000}"/>
    <cellStyle name="Normal 25 3 8 4 3 5" xfId="24368" xr:uid="{00000000-0005-0000-0000-00007D790000}"/>
    <cellStyle name="Normal 25 3 8 4 3 6" xfId="24369" xr:uid="{00000000-0005-0000-0000-00007E790000}"/>
    <cellStyle name="Normal 25 3 8 4 4" xfId="24370" xr:uid="{00000000-0005-0000-0000-00007F790000}"/>
    <cellStyle name="Normal 25 3 8 4 4 2" xfId="24371" xr:uid="{00000000-0005-0000-0000-000080790000}"/>
    <cellStyle name="Normal 25 3 8 4 4 3" xfId="24372" xr:uid="{00000000-0005-0000-0000-000081790000}"/>
    <cellStyle name="Normal 25 3 8 4 5" xfId="24373" xr:uid="{00000000-0005-0000-0000-000082790000}"/>
    <cellStyle name="Normal 25 3 8 4 6" xfId="24374" xr:uid="{00000000-0005-0000-0000-000083790000}"/>
    <cellStyle name="Normal 25 3 8 4 7" xfId="24375" xr:uid="{00000000-0005-0000-0000-000084790000}"/>
    <cellStyle name="Normal 25 3 8 4 8" xfId="24376" xr:uid="{00000000-0005-0000-0000-000085790000}"/>
    <cellStyle name="Normal 25 3 8 5" xfId="24377" xr:uid="{00000000-0005-0000-0000-000086790000}"/>
    <cellStyle name="Normal 25 3 8 5 2" xfId="24378" xr:uid="{00000000-0005-0000-0000-000087790000}"/>
    <cellStyle name="Normal 25 3 8 5 2 2" xfId="24379" xr:uid="{00000000-0005-0000-0000-000088790000}"/>
    <cellStyle name="Normal 25 3 8 5 2 2 2" xfId="24380" xr:uid="{00000000-0005-0000-0000-000089790000}"/>
    <cellStyle name="Normal 25 3 8 5 2 2 3" xfId="24381" xr:uid="{00000000-0005-0000-0000-00008A790000}"/>
    <cellStyle name="Normal 25 3 8 5 2 2 4" xfId="24382" xr:uid="{00000000-0005-0000-0000-00008B790000}"/>
    <cellStyle name="Normal 25 3 8 5 2 2 5" xfId="24383" xr:uid="{00000000-0005-0000-0000-00008C790000}"/>
    <cellStyle name="Normal 25 3 8 5 2 3" xfId="24384" xr:uid="{00000000-0005-0000-0000-00008D790000}"/>
    <cellStyle name="Normal 25 3 8 5 2 4" xfId="24385" xr:uid="{00000000-0005-0000-0000-00008E790000}"/>
    <cellStyle name="Normal 25 3 8 5 2 5" xfId="24386" xr:uid="{00000000-0005-0000-0000-00008F790000}"/>
    <cellStyle name="Normal 25 3 8 5 2 6" xfId="24387" xr:uid="{00000000-0005-0000-0000-000090790000}"/>
    <cellStyle name="Normal 25 3 8 5 3" xfId="24388" xr:uid="{00000000-0005-0000-0000-000091790000}"/>
    <cellStyle name="Normal 25 3 8 5 3 2" xfId="24389" xr:uid="{00000000-0005-0000-0000-000092790000}"/>
    <cellStyle name="Normal 25 3 8 5 3 2 2" xfId="24390" xr:uid="{00000000-0005-0000-0000-000093790000}"/>
    <cellStyle name="Normal 25 3 8 5 3 2 3" xfId="24391" xr:uid="{00000000-0005-0000-0000-000094790000}"/>
    <cellStyle name="Normal 25 3 8 5 3 3" xfId="24392" xr:uid="{00000000-0005-0000-0000-000095790000}"/>
    <cellStyle name="Normal 25 3 8 5 3 4" xfId="24393" xr:uid="{00000000-0005-0000-0000-000096790000}"/>
    <cellStyle name="Normal 25 3 8 5 3 5" xfId="24394" xr:uid="{00000000-0005-0000-0000-000097790000}"/>
    <cellStyle name="Normal 25 3 8 5 3 6" xfId="24395" xr:uid="{00000000-0005-0000-0000-000098790000}"/>
    <cellStyle name="Normal 25 3 8 5 4" xfId="24396" xr:uid="{00000000-0005-0000-0000-000099790000}"/>
    <cellStyle name="Normal 25 3 8 5 4 2" xfId="24397" xr:uid="{00000000-0005-0000-0000-00009A790000}"/>
    <cellStyle name="Normal 25 3 8 5 4 3" xfId="24398" xr:uid="{00000000-0005-0000-0000-00009B790000}"/>
    <cellStyle name="Normal 25 3 8 5 5" xfId="24399" xr:uid="{00000000-0005-0000-0000-00009C790000}"/>
    <cellStyle name="Normal 25 3 8 5 6" xfId="24400" xr:uid="{00000000-0005-0000-0000-00009D790000}"/>
    <cellStyle name="Normal 25 3 8 5 7" xfId="24401" xr:uid="{00000000-0005-0000-0000-00009E790000}"/>
    <cellStyle name="Normal 25 3 8 5 8" xfId="24402" xr:uid="{00000000-0005-0000-0000-00009F790000}"/>
    <cellStyle name="Normal 25 3 8 6" xfId="24403" xr:uid="{00000000-0005-0000-0000-0000A0790000}"/>
    <cellStyle name="Normal 25 3 8 7" xfId="24404" xr:uid="{00000000-0005-0000-0000-0000A1790000}"/>
    <cellStyle name="Normal 25 3 9" xfId="24405" xr:uid="{00000000-0005-0000-0000-0000A2790000}"/>
    <cellStyle name="Normal 25 3 9 2" xfId="24406" xr:uid="{00000000-0005-0000-0000-0000A3790000}"/>
    <cellStyle name="Normal 25 3 9 2 2" xfId="24407" xr:uid="{00000000-0005-0000-0000-0000A4790000}"/>
    <cellStyle name="Normal 25 3 9 2 2 2" xfId="24408" xr:uid="{00000000-0005-0000-0000-0000A5790000}"/>
    <cellStyle name="Normal 25 3 9 2 3" xfId="24409" xr:uid="{00000000-0005-0000-0000-0000A6790000}"/>
    <cellStyle name="Normal 25 3 9 2 4" xfId="24410" xr:uid="{00000000-0005-0000-0000-0000A7790000}"/>
    <cellStyle name="Normal 25 3 9 3" xfId="24411" xr:uid="{00000000-0005-0000-0000-0000A8790000}"/>
    <cellStyle name="Normal 25 3 9 4" xfId="24412" xr:uid="{00000000-0005-0000-0000-0000A9790000}"/>
    <cellStyle name="Normal 25 3 9 4 2" xfId="24413" xr:uid="{00000000-0005-0000-0000-0000AA790000}"/>
    <cellStyle name="Normal 25 3 9 4 2 2" xfId="24414" xr:uid="{00000000-0005-0000-0000-0000AB790000}"/>
    <cellStyle name="Normal 25 3 9 4 2 2 2" xfId="24415" xr:uid="{00000000-0005-0000-0000-0000AC790000}"/>
    <cellStyle name="Normal 25 3 9 4 2 2 3" xfId="24416" xr:uid="{00000000-0005-0000-0000-0000AD790000}"/>
    <cellStyle name="Normal 25 3 9 4 2 2 4" xfId="24417" xr:uid="{00000000-0005-0000-0000-0000AE790000}"/>
    <cellStyle name="Normal 25 3 9 4 2 2 5" xfId="24418" xr:uid="{00000000-0005-0000-0000-0000AF790000}"/>
    <cellStyle name="Normal 25 3 9 4 2 3" xfId="24419" xr:uid="{00000000-0005-0000-0000-0000B0790000}"/>
    <cellStyle name="Normal 25 3 9 4 2 4" xfId="24420" xr:uid="{00000000-0005-0000-0000-0000B1790000}"/>
    <cellStyle name="Normal 25 3 9 4 2 5" xfId="24421" xr:uid="{00000000-0005-0000-0000-0000B2790000}"/>
    <cellStyle name="Normal 25 3 9 4 2 6" xfId="24422" xr:uid="{00000000-0005-0000-0000-0000B3790000}"/>
    <cellStyle name="Normal 25 3 9 4 3" xfId="24423" xr:uid="{00000000-0005-0000-0000-0000B4790000}"/>
    <cellStyle name="Normal 25 3 9 4 3 2" xfId="24424" xr:uid="{00000000-0005-0000-0000-0000B5790000}"/>
    <cellStyle name="Normal 25 3 9 4 3 2 2" xfId="24425" xr:uid="{00000000-0005-0000-0000-0000B6790000}"/>
    <cellStyle name="Normal 25 3 9 4 3 2 3" xfId="24426" xr:uid="{00000000-0005-0000-0000-0000B7790000}"/>
    <cellStyle name="Normal 25 3 9 4 3 3" xfId="24427" xr:uid="{00000000-0005-0000-0000-0000B8790000}"/>
    <cellStyle name="Normal 25 3 9 4 3 4" xfId="24428" xr:uid="{00000000-0005-0000-0000-0000B9790000}"/>
    <cellStyle name="Normal 25 3 9 4 3 5" xfId="24429" xr:uid="{00000000-0005-0000-0000-0000BA790000}"/>
    <cellStyle name="Normal 25 3 9 4 3 6" xfId="24430" xr:uid="{00000000-0005-0000-0000-0000BB790000}"/>
    <cellStyle name="Normal 25 3 9 4 4" xfId="24431" xr:uid="{00000000-0005-0000-0000-0000BC790000}"/>
    <cellStyle name="Normal 25 3 9 4 4 2" xfId="24432" xr:uid="{00000000-0005-0000-0000-0000BD790000}"/>
    <cellStyle name="Normal 25 3 9 4 4 3" xfId="24433" xr:uid="{00000000-0005-0000-0000-0000BE790000}"/>
    <cellStyle name="Normal 25 3 9 4 5" xfId="24434" xr:uid="{00000000-0005-0000-0000-0000BF790000}"/>
    <cellStyle name="Normal 25 3 9 4 6" xfId="24435" xr:uid="{00000000-0005-0000-0000-0000C0790000}"/>
    <cellStyle name="Normal 25 3 9 4 7" xfId="24436" xr:uid="{00000000-0005-0000-0000-0000C1790000}"/>
    <cellStyle name="Normal 25 3 9 4 8" xfId="24437" xr:uid="{00000000-0005-0000-0000-0000C2790000}"/>
    <cellStyle name="Normal 25 3 9 5" xfId="24438" xr:uid="{00000000-0005-0000-0000-0000C3790000}"/>
    <cellStyle name="Normal 25 3 9 5 2" xfId="24439" xr:uid="{00000000-0005-0000-0000-0000C4790000}"/>
    <cellStyle name="Normal 25 3 9 5 2 2" xfId="24440" xr:uid="{00000000-0005-0000-0000-0000C5790000}"/>
    <cellStyle name="Normal 25 3 9 5 2 2 2" xfId="24441" xr:uid="{00000000-0005-0000-0000-0000C6790000}"/>
    <cellStyle name="Normal 25 3 9 5 2 2 3" xfId="24442" xr:uid="{00000000-0005-0000-0000-0000C7790000}"/>
    <cellStyle name="Normal 25 3 9 5 2 2 4" xfId="24443" xr:uid="{00000000-0005-0000-0000-0000C8790000}"/>
    <cellStyle name="Normal 25 3 9 5 2 2 5" xfId="24444" xr:uid="{00000000-0005-0000-0000-0000C9790000}"/>
    <cellStyle name="Normal 25 3 9 5 2 3" xfId="24445" xr:uid="{00000000-0005-0000-0000-0000CA790000}"/>
    <cellStyle name="Normal 25 3 9 5 2 4" xfId="24446" xr:uid="{00000000-0005-0000-0000-0000CB790000}"/>
    <cellStyle name="Normal 25 3 9 5 2 5" xfId="24447" xr:uid="{00000000-0005-0000-0000-0000CC790000}"/>
    <cellStyle name="Normal 25 3 9 5 2 6" xfId="24448" xr:uid="{00000000-0005-0000-0000-0000CD790000}"/>
    <cellStyle name="Normal 25 3 9 5 3" xfId="24449" xr:uid="{00000000-0005-0000-0000-0000CE790000}"/>
    <cellStyle name="Normal 25 3 9 5 3 2" xfId="24450" xr:uid="{00000000-0005-0000-0000-0000CF790000}"/>
    <cellStyle name="Normal 25 3 9 5 3 2 2" xfId="24451" xr:uid="{00000000-0005-0000-0000-0000D0790000}"/>
    <cellStyle name="Normal 25 3 9 5 3 2 3" xfId="24452" xr:uid="{00000000-0005-0000-0000-0000D1790000}"/>
    <cellStyle name="Normal 25 3 9 5 3 3" xfId="24453" xr:uid="{00000000-0005-0000-0000-0000D2790000}"/>
    <cellStyle name="Normal 25 3 9 5 3 4" xfId="24454" xr:uid="{00000000-0005-0000-0000-0000D3790000}"/>
    <cellStyle name="Normal 25 3 9 5 3 5" xfId="24455" xr:uid="{00000000-0005-0000-0000-0000D4790000}"/>
    <cellStyle name="Normal 25 3 9 5 3 6" xfId="24456" xr:uid="{00000000-0005-0000-0000-0000D5790000}"/>
    <cellStyle name="Normal 25 3 9 5 4" xfId="24457" xr:uid="{00000000-0005-0000-0000-0000D6790000}"/>
    <cellStyle name="Normal 25 3 9 5 4 2" xfId="24458" xr:uid="{00000000-0005-0000-0000-0000D7790000}"/>
    <cellStyle name="Normal 25 3 9 5 4 3" xfId="24459" xr:uid="{00000000-0005-0000-0000-0000D8790000}"/>
    <cellStyle name="Normal 25 3 9 5 5" xfId="24460" xr:uid="{00000000-0005-0000-0000-0000D9790000}"/>
    <cellStyle name="Normal 25 3 9 5 6" xfId="24461" xr:uid="{00000000-0005-0000-0000-0000DA790000}"/>
    <cellStyle name="Normal 25 3 9 5 7" xfId="24462" xr:uid="{00000000-0005-0000-0000-0000DB790000}"/>
    <cellStyle name="Normal 25 3 9 5 8" xfId="24463" xr:uid="{00000000-0005-0000-0000-0000DC790000}"/>
    <cellStyle name="Normal 25 3 9 6" xfId="24464" xr:uid="{00000000-0005-0000-0000-0000DD790000}"/>
    <cellStyle name="Normal 25 3 9 7" xfId="24465" xr:uid="{00000000-0005-0000-0000-0000DE790000}"/>
    <cellStyle name="Normal 25 30" xfId="24466" xr:uid="{00000000-0005-0000-0000-0000DF790000}"/>
    <cellStyle name="Normal 25 30 2" xfId="24467" xr:uid="{00000000-0005-0000-0000-0000E0790000}"/>
    <cellStyle name="Normal 25 30 2 2" xfId="24468" xr:uid="{00000000-0005-0000-0000-0000E1790000}"/>
    <cellStyle name="Normal 25 30 2 2 2" xfId="24469" xr:uid="{00000000-0005-0000-0000-0000E2790000}"/>
    <cellStyle name="Normal 25 30 2 3" xfId="24470" xr:uid="{00000000-0005-0000-0000-0000E3790000}"/>
    <cellStyle name="Normal 25 30 2 4" xfId="24471" xr:uid="{00000000-0005-0000-0000-0000E4790000}"/>
    <cellStyle name="Normal 25 30 3" xfId="24472" xr:uid="{00000000-0005-0000-0000-0000E5790000}"/>
    <cellStyle name="Normal 25 30 4" xfId="24473" xr:uid="{00000000-0005-0000-0000-0000E6790000}"/>
    <cellStyle name="Normal 25 30 4 2" xfId="24474" xr:uid="{00000000-0005-0000-0000-0000E7790000}"/>
    <cellStyle name="Normal 25 30 4 2 2" xfId="24475" xr:uid="{00000000-0005-0000-0000-0000E8790000}"/>
    <cellStyle name="Normal 25 30 4 2 2 2" xfId="24476" xr:uid="{00000000-0005-0000-0000-0000E9790000}"/>
    <cellStyle name="Normal 25 30 4 2 2 3" xfId="24477" xr:uid="{00000000-0005-0000-0000-0000EA790000}"/>
    <cellStyle name="Normal 25 30 4 2 2 4" xfId="24478" xr:uid="{00000000-0005-0000-0000-0000EB790000}"/>
    <cellStyle name="Normal 25 30 4 2 2 5" xfId="24479" xr:uid="{00000000-0005-0000-0000-0000EC790000}"/>
    <cellStyle name="Normal 25 30 4 2 3" xfId="24480" xr:uid="{00000000-0005-0000-0000-0000ED790000}"/>
    <cellStyle name="Normal 25 30 4 2 4" xfId="24481" xr:uid="{00000000-0005-0000-0000-0000EE790000}"/>
    <cellStyle name="Normal 25 30 4 2 5" xfId="24482" xr:uid="{00000000-0005-0000-0000-0000EF790000}"/>
    <cellStyle name="Normal 25 30 4 2 6" xfId="24483" xr:uid="{00000000-0005-0000-0000-0000F0790000}"/>
    <cellStyle name="Normal 25 30 4 3" xfId="24484" xr:uid="{00000000-0005-0000-0000-0000F1790000}"/>
    <cellStyle name="Normal 25 30 4 3 2" xfId="24485" xr:uid="{00000000-0005-0000-0000-0000F2790000}"/>
    <cellStyle name="Normal 25 30 4 3 2 2" xfId="24486" xr:uid="{00000000-0005-0000-0000-0000F3790000}"/>
    <cellStyle name="Normal 25 30 4 3 2 3" xfId="24487" xr:uid="{00000000-0005-0000-0000-0000F4790000}"/>
    <cellStyle name="Normal 25 30 4 3 3" xfId="24488" xr:uid="{00000000-0005-0000-0000-0000F5790000}"/>
    <cellStyle name="Normal 25 30 4 3 4" xfId="24489" xr:uid="{00000000-0005-0000-0000-0000F6790000}"/>
    <cellStyle name="Normal 25 30 4 3 5" xfId="24490" xr:uid="{00000000-0005-0000-0000-0000F7790000}"/>
    <cellStyle name="Normal 25 30 4 3 6" xfId="24491" xr:uid="{00000000-0005-0000-0000-0000F8790000}"/>
    <cellStyle name="Normal 25 30 4 4" xfId="24492" xr:uid="{00000000-0005-0000-0000-0000F9790000}"/>
    <cellStyle name="Normal 25 30 4 4 2" xfId="24493" xr:uid="{00000000-0005-0000-0000-0000FA790000}"/>
    <cellStyle name="Normal 25 30 4 4 3" xfId="24494" xr:uid="{00000000-0005-0000-0000-0000FB790000}"/>
    <cellStyle name="Normal 25 30 4 5" xfId="24495" xr:uid="{00000000-0005-0000-0000-0000FC790000}"/>
    <cellStyle name="Normal 25 30 4 6" xfId="24496" xr:uid="{00000000-0005-0000-0000-0000FD790000}"/>
    <cellStyle name="Normal 25 30 4 7" xfId="24497" xr:uid="{00000000-0005-0000-0000-0000FE790000}"/>
    <cellStyle name="Normal 25 30 4 8" xfId="24498" xr:uid="{00000000-0005-0000-0000-0000FF790000}"/>
    <cellStyle name="Normal 25 30 5" xfId="24499" xr:uid="{00000000-0005-0000-0000-0000007A0000}"/>
    <cellStyle name="Normal 25 30 5 2" xfId="24500" xr:uid="{00000000-0005-0000-0000-0000017A0000}"/>
    <cellStyle name="Normal 25 30 5 2 2" xfId="24501" xr:uid="{00000000-0005-0000-0000-0000027A0000}"/>
    <cellStyle name="Normal 25 30 5 2 2 2" xfId="24502" xr:uid="{00000000-0005-0000-0000-0000037A0000}"/>
    <cellStyle name="Normal 25 30 5 2 2 3" xfId="24503" xr:uid="{00000000-0005-0000-0000-0000047A0000}"/>
    <cellStyle name="Normal 25 30 5 2 2 4" xfId="24504" xr:uid="{00000000-0005-0000-0000-0000057A0000}"/>
    <cellStyle name="Normal 25 30 5 2 2 5" xfId="24505" xr:uid="{00000000-0005-0000-0000-0000067A0000}"/>
    <cellStyle name="Normal 25 30 5 2 3" xfId="24506" xr:uid="{00000000-0005-0000-0000-0000077A0000}"/>
    <cellStyle name="Normal 25 30 5 2 4" xfId="24507" xr:uid="{00000000-0005-0000-0000-0000087A0000}"/>
    <cellStyle name="Normal 25 30 5 2 5" xfId="24508" xr:uid="{00000000-0005-0000-0000-0000097A0000}"/>
    <cellStyle name="Normal 25 30 5 2 6" xfId="24509" xr:uid="{00000000-0005-0000-0000-00000A7A0000}"/>
    <cellStyle name="Normal 25 30 5 3" xfId="24510" xr:uid="{00000000-0005-0000-0000-00000B7A0000}"/>
    <cellStyle name="Normal 25 30 5 3 2" xfId="24511" xr:uid="{00000000-0005-0000-0000-00000C7A0000}"/>
    <cellStyle name="Normal 25 30 5 3 2 2" xfId="24512" xr:uid="{00000000-0005-0000-0000-00000D7A0000}"/>
    <cellStyle name="Normal 25 30 5 3 2 3" xfId="24513" xr:uid="{00000000-0005-0000-0000-00000E7A0000}"/>
    <cellStyle name="Normal 25 30 5 3 3" xfId="24514" xr:uid="{00000000-0005-0000-0000-00000F7A0000}"/>
    <cellStyle name="Normal 25 30 5 3 4" xfId="24515" xr:uid="{00000000-0005-0000-0000-0000107A0000}"/>
    <cellStyle name="Normal 25 30 5 3 5" xfId="24516" xr:uid="{00000000-0005-0000-0000-0000117A0000}"/>
    <cellStyle name="Normal 25 30 5 3 6" xfId="24517" xr:uid="{00000000-0005-0000-0000-0000127A0000}"/>
    <cellStyle name="Normal 25 30 5 4" xfId="24518" xr:uid="{00000000-0005-0000-0000-0000137A0000}"/>
    <cellStyle name="Normal 25 30 5 4 2" xfId="24519" xr:uid="{00000000-0005-0000-0000-0000147A0000}"/>
    <cellStyle name="Normal 25 30 5 4 3" xfId="24520" xr:uid="{00000000-0005-0000-0000-0000157A0000}"/>
    <cellStyle name="Normal 25 30 5 5" xfId="24521" xr:uid="{00000000-0005-0000-0000-0000167A0000}"/>
    <cellStyle name="Normal 25 30 5 6" xfId="24522" xr:uid="{00000000-0005-0000-0000-0000177A0000}"/>
    <cellStyle name="Normal 25 30 5 7" xfId="24523" xr:uid="{00000000-0005-0000-0000-0000187A0000}"/>
    <cellStyle name="Normal 25 30 5 8" xfId="24524" xr:uid="{00000000-0005-0000-0000-0000197A0000}"/>
    <cellStyle name="Normal 25 30 6" xfId="24525" xr:uid="{00000000-0005-0000-0000-00001A7A0000}"/>
    <cellStyle name="Normal 25 30 7" xfId="24526" xr:uid="{00000000-0005-0000-0000-00001B7A0000}"/>
    <cellStyle name="Normal 25 31" xfId="24527" xr:uid="{00000000-0005-0000-0000-00001C7A0000}"/>
    <cellStyle name="Normal 25 31 2" xfId="24528" xr:uid="{00000000-0005-0000-0000-00001D7A0000}"/>
    <cellStyle name="Normal 25 31 2 2" xfId="24529" xr:uid="{00000000-0005-0000-0000-00001E7A0000}"/>
    <cellStyle name="Normal 25 31 2 2 2" xfId="24530" xr:uid="{00000000-0005-0000-0000-00001F7A0000}"/>
    <cellStyle name="Normal 25 31 2 3" xfId="24531" xr:uid="{00000000-0005-0000-0000-0000207A0000}"/>
    <cellStyle name="Normal 25 31 2 4" xfId="24532" xr:uid="{00000000-0005-0000-0000-0000217A0000}"/>
    <cellStyle name="Normal 25 31 3" xfId="24533" xr:uid="{00000000-0005-0000-0000-0000227A0000}"/>
    <cellStyle name="Normal 25 31 4" xfId="24534" xr:uid="{00000000-0005-0000-0000-0000237A0000}"/>
    <cellStyle name="Normal 25 31 4 2" xfId="24535" xr:uid="{00000000-0005-0000-0000-0000247A0000}"/>
    <cellStyle name="Normal 25 31 4 2 2" xfId="24536" xr:uid="{00000000-0005-0000-0000-0000257A0000}"/>
    <cellStyle name="Normal 25 31 4 2 2 2" xfId="24537" xr:uid="{00000000-0005-0000-0000-0000267A0000}"/>
    <cellStyle name="Normal 25 31 4 2 2 3" xfId="24538" xr:uid="{00000000-0005-0000-0000-0000277A0000}"/>
    <cellStyle name="Normal 25 31 4 2 2 4" xfId="24539" xr:uid="{00000000-0005-0000-0000-0000287A0000}"/>
    <cellStyle name="Normal 25 31 4 2 2 5" xfId="24540" xr:uid="{00000000-0005-0000-0000-0000297A0000}"/>
    <cellStyle name="Normal 25 31 4 2 3" xfId="24541" xr:uid="{00000000-0005-0000-0000-00002A7A0000}"/>
    <cellStyle name="Normal 25 31 4 2 4" xfId="24542" xr:uid="{00000000-0005-0000-0000-00002B7A0000}"/>
    <cellStyle name="Normal 25 31 4 2 5" xfId="24543" xr:uid="{00000000-0005-0000-0000-00002C7A0000}"/>
    <cellStyle name="Normal 25 31 4 2 6" xfId="24544" xr:uid="{00000000-0005-0000-0000-00002D7A0000}"/>
    <cellStyle name="Normal 25 31 4 3" xfId="24545" xr:uid="{00000000-0005-0000-0000-00002E7A0000}"/>
    <cellStyle name="Normal 25 31 4 3 2" xfId="24546" xr:uid="{00000000-0005-0000-0000-00002F7A0000}"/>
    <cellStyle name="Normal 25 31 4 3 2 2" xfId="24547" xr:uid="{00000000-0005-0000-0000-0000307A0000}"/>
    <cellStyle name="Normal 25 31 4 3 2 3" xfId="24548" xr:uid="{00000000-0005-0000-0000-0000317A0000}"/>
    <cellStyle name="Normal 25 31 4 3 3" xfId="24549" xr:uid="{00000000-0005-0000-0000-0000327A0000}"/>
    <cellStyle name="Normal 25 31 4 3 4" xfId="24550" xr:uid="{00000000-0005-0000-0000-0000337A0000}"/>
    <cellStyle name="Normal 25 31 4 3 5" xfId="24551" xr:uid="{00000000-0005-0000-0000-0000347A0000}"/>
    <cellStyle name="Normal 25 31 4 3 6" xfId="24552" xr:uid="{00000000-0005-0000-0000-0000357A0000}"/>
    <cellStyle name="Normal 25 31 4 4" xfId="24553" xr:uid="{00000000-0005-0000-0000-0000367A0000}"/>
    <cellStyle name="Normal 25 31 4 4 2" xfId="24554" xr:uid="{00000000-0005-0000-0000-0000377A0000}"/>
    <cellStyle name="Normal 25 31 4 4 3" xfId="24555" xr:uid="{00000000-0005-0000-0000-0000387A0000}"/>
    <cellStyle name="Normal 25 31 4 5" xfId="24556" xr:uid="{00000000-0005-0000-0000-0000397A0000}"/>
    <cellStyle name="Normal 25 31 4 6" xfId="24557" xr:uid="{00000000-0005-0000-0000-00003A7A0000}"/>
    <cellStyle name="Normal 25 31 4 7" xfId="24558" xr:uid="{00000000-0005-0000-0000-00003B7A0000}"/>
    <cellStyle name="Normal 25 31 4 8" xfId="24559" xr:uid="{00000000-0005-0000-0000-00003C7A0000}"/>
    <cellStyle name="Normal 25 31 5" xfId="24560" xr:uid="{00000000-0005-0000-0000-00003D7A0000}"/>
    <cellStyle name="Normal 25 31 5 2" xfId="24561" xr:uid="{00000000-0005-0000-0000-00003E7A0000}"/>
    <cellStyle name="Normal 25 31 5 2 2" xfId="24562" xr:uid="{00000000-0005-0000-0000-00003F7A0000}"/>
    <cellStyle name="Normal 25 31 5 2 2 2" xfId="24563" xr:uid="{00000000-0005-0000-0000-0000407A0000}"/>
    <cellStyle name="Normal 25 31 5 2 2 3" xfId="24564" xr:uid="{00000000-0005-0000-0000-0000417A0000}"/>
    <cellStyle name="Normal 25 31 5 2 2 4" xfId="24565" xr:uid="{00000000-0005-0000-0000-0000427A0000}"/>
    <cellStyle name="Normal 25 31 5 2 2 5" xfId="24566" xr:uid="{00000000-0005-0000-0000-0000437A0000}"/>
    <cellStyle name="Normal 25 31 5 2 3" xfId="24567" xr:uid="{00000000-0005-0000-0000-0000447A0000}"/>
    <cellStyle name="Normal 25 31 5 2 4" xfId="24568" xr:uid="{00000000-0005-0000-0000-0000457A0000}"/>
    <cellStyle name="Normal 25 31 5 2 5" xfId="24569" xr:uid="{00000000-0005-0000-0000-0000467A0000}"/>
    <cellStyle name="Normal 25 31 5 2 6" xfId="24570" xr:uid="{00000000-0005-0000-0000-0000477A0000}"/>
    <cellStyle name="Normal 25 31 5 3" xfId="24571" xr:uid="{00000000-0005-0000-0000-0000487A0000}"/>
    <cellStyle name="Normal 25 31 5 3 2" xfId="24572" xr:uid="{00000000-0005-0000-0000-0000497A0000}"/>
    <cellStyle name="Normal 25 31 5 3 2 2" xfId="24573" xr:uid="{00000000-0005-0000-0000-00004A7A0000}"/>
    <cellStyle name="Normal 25 31 5 3 2 3" xfId="24574" xr:uid="{00000000-0005-0000-0000-00004B7A0000}"/>
    <cellStyle name="Normal 25 31 5 3 3" xfId="24575" xr:uid="{00000000-0005-0000-0000-00004C7A0000}"/>
    <cellStyle name="Normal 25 31 5 3 4" xfId="24576" xr:uid="{00000000-0005-0000-0000-00004D7A0000}"/>
    <cellStyle name="Normal 25 31 5 3 5" xfId="24577" xr:uid="{00000000-0005-0000-0000-00004E7A0000}"/>
    <cellStyle name="Normal 25 31 5 3 6" xfId="24578" xr:uid="{00000000-0005-0000-0000-00004F7A0000}"/>
    <cellStyle name="Normal 25 31 5 4" xfId="24579" xr:uid="{00000000-0005-0000-0000-0000507A0000}"/>
    <cellStyle name="Normal 25 31 5 4 2" xfId="24580" xr:uid="{00000000-0005-0000-0000-0000517A0000}"/>
    <cellStyle name="Normal 25 31 5 4 3" xfId="24581" xr:uid="{00000000-0005-0000-0000-0000527A0000}"/>
    <cellStyle name="Normal 25 31 5 5" xfId="24582" xr:uid="{00000000-0005-0000-0000-0000537A0000}"/>
    <cellStyle name="Normal 25 31 5 6" xfId="24583" xr:uid="{00000000-0005-0000-0000-0000547A0000}"/>
    <cellStyle name="Normal 25 31 5 7" xfId="24584" xr:uid="{00000000-0005-0000-0000-0000557A0000}"/>
    <cellStyle name="Normal 25 31 5 8" xfId="24585" xr:uid="{00000000-0005-0000-0000-0000567A0000}"/>
    <cellStyle name="Normal 25 31 6" xfId="24586" xr:uid="{00000000-0005-0000-0000-0000577A0000}"/>
    <cellStyle name="Normal 25 31 7" xfId="24587" xr:uid="{00000000-0005-0000-0000-0000587A0000}"/>
    <cellStyle name="Normal 25 32" xfId="24588" xr:uid="{00000000-0005-0000-0000-0000597A0000}"/>
    <cellStyle name="Normal 25 32 2" xfId="24589" xr:uid="{00000000-0005-0000-0000-00005A7A0000}"/>
    <cellStyle name="Normal 25 32 2 2" xfId="24590" xr:uid="{00000000-0005-0000-0000-00005B7A0000}"/>
    <cellStyle name="Normal 25 32 2 2 2" xfId="24591" xr:uid="{00000000-0005-0000-0000-00005C7A0000}"/>
    <cellStyle name="Normal 25 32 2 3" xfId="24592" xr:uid="{00000000-0005-0000-0000-00005D7A0000}"/>
    <cellStyle name="Normal 25 32 2 4" xfId="24593" xr:uid="{00000000-0005-0000-0000-00005E7A0000}"/>
    <cellStyle name="Normal 25 32 3" xfId="24594" xr:uid="{00000000-0005-0000-0000-00005F7A0000}"/>
    <cellStyle name="Normal 25 32 4" xfId="24595" xr:uid="{00000000-0005-0000-0000-0000607A0000}"/>
    <cellStyle name="Normal 25 32 4 2" xfId="24596" xr:uid="{00000000-0005-0000-0000-0000617A0000}"/>
    <cellStyle name="Normal 25 32 4 2 2" xfId="24597" xr:uid="{00000000-0005-0000-0000-0000627A0000}"/>
    <cellStyle name="Normal 25 32 4 2 2 2" xfId="24598" xr:uid="{00000000-0005-0000-0000-0000637A0000}"/>
    <cellStyle name="Normal 25 32 4 2 2 3" xfId="24599" xr:uid="{00000000-0005-0000-0000-0000647A0000}"/>
    <cellStyle name="Normal 25 32 4 2 2 4" xfId="24600" xr:uid="{00000000-0005-0000-0000-0000657A0000}"/>
    <cellStyle name="Normal 25 32 4 2 2 5" xfId="24601" xr:uid="{00000000-0005-0000-0000-0000667A0000}"/>
    <cellStyle name="Normal 25 32 4 2 3" xfId="24602" xr:uid="{00000000-0005-0000-0000-0000677A0000}"/>
    <cellStyle name="Normal 25 32 4 2 4" xfId="24603" xr:uid="{00000000-0005-0000-0000-0000687A0000}"/>
    <cellStyle name="Normal 25 32 4 2 5" xfId="24604" xr:uid="{00000000-0005-0000-0000-0000697A0000}"/>
    <cellStyle name="Normal 25 32 4 2 6" xfId="24605" xr:uid="{00000000-0005-0000-0000-00006A7A0000}"/>
    <cellStyle name="Normal 25 32 4 3" xfId="24606" xr:uid="{00000000-0005-0000-0000-00006B7A0000}"/>
    <cellStyle name="Normal 25 32 4 3 2" xfId="24607" xr:uid="{00000000-0005-0000-0000-00006C7A0000}"/>
    <cellStyle name="Normal 25 32 4 3 2 2" xfId="24608" xr:uid="{00000000-0005-0000-0000-00006D7A0000}"/>
    <cellStyle name="Normal 25 32 4 3 2 3" xfId="24609" xr:uid="{00000000-0005-0000-0000-00006E7A0000}"/>
    <cellStyle name="Normal 25 32 4 3 3" xfId="24610" xr:uid="{00000000-0005-0000-0000-00006F7A0000}"/>
    <cellStyle name="Normal 25 32 4 3 4" xfId="24611" xr:uid="{00000000-0005-0000-0000-0000707A0000}"/>
    <cellStyle name="Normal 25 32 4 3 5" xfId="24612" xr:uid="{00000000-0005-0000-0000-0000717A0000}"/>
    <cellStyle name="Normal 25 32 4 3 6" xfId="24613" xr:uid="{00000000-0005-0000-0000-0000727A0000}"/>
    <cellStyle name="Normal 25 32 4 4" xfId="24614" xr:uid="{00000000-0005-0000-0000-0000737A0000}"/>
    <cellStyle name="Normal 25 32 4 4 2" xfId="24615" xr:uid="{00000000-0005-0000-0000-0000747A0000}"/>
    <cellStyle name="Normal 25 32 4 4 3" xfId="24616" xr:uid="{00000000-0005-0000-0000-0000757A0000}"/>
    <cellStyle name="Normal 25 32 4 5" xfId="24617" xr:uid="{00000000-0005-0000-0000-0000767A0000}"/>
    <cellStyle name="Normal 25 32 4 6" xfId="24618" xr:uid="{00000000-0005-0000-0000-0000777A0000}"/>
    <cellStyle name="Normal 25 32 4 7" xfId="24619" xr:uid="{00000000-0005-0000-0000-0000787A0000}"/>
    <cellStyle name="Normal 25 32 4 8" xfId="24620" xr:uid="{00000000-0005-0000-0000-0000797A0000}"/>
    <cellStyle name="Normal 25 32 5" xfId="24621" xr:uid="{00000000-0005-0000-0000-00007A7A0000}"/>
    <cellStyle name="Normal 25 32 5 2" xfId="24622" xr:uid="{00000000-0005-0000-0000-00007B7A0000}"/>
    <cellStyle name="Normal 25 32 5 2 2" xfId="24623" xr:uid="{00000000-0005-0000-0000-00007C7A0000}"/>
    <cellStyle name="Normal 25 32 5 2 2 2" xfId="24624" xr:uid="{00000000-0005-0000-0000-00007D7A0000}"/>
    <cellStyle name="Normal 25 32 5 2 2 3" xfId="24625" xr:uid="{00000000-0005-0000-0000-00007E7A0000}"/>
    <cellStyle name="Normal 25 32 5 2 2 4" xfId="24626" xr:uid="{00000000-0005-0000-0000-00007F7A0000}"/>
    <cellStyle name="Normal 25 32 5 2 2 5" xfId="24627" xr:uid="{00000000-0005-0000-0000-0000807A0000}"/>
    <cellStyle name="Normal 25 32 5 2 3" xfId="24628" xr:uid="{00000000-0005-0000-0000-0000817A0000}"/>
    <cellStyle name="Normal 25 32 5 2 4" xfId="24629" xr:uid="{00000000-0005-0000-0000-0000827A0000}"/>
    <cellStyle name="Normal 25 32 5 2 5" xfId="24630" xr:uid="{00000000-0005-0000-0000-0000837A0000}"/>
    <cellStyle name="Normal 25 32 5 2 6" xfId="24631" xr:uid="{00000000-0005-0000-0000-0000847A0000}"/>
    <cellStyle name="Normal 25 32 5 3" xfId="24632" xr:uid="{00000000-0005-0000-0000-0000857A0000}"/>
    <cellStyle name="Normal 25 32 5 3 2" xfId="24633" xr:uid="{00000000-0005-0000-0000-0000867A0000}"/>
    <cellStyle name="Normal 25 32 5 3 2 2" xfId="24634" xr:uid="{00000000-0005-0000-0000-0000877A0000}"/>
    <cellStyle name="Normal 25 32 5 3 2 3" xfId="24635" xr:uid="{00000000-0005-0000-0000-0000887A0000}"/>
    <cellStyle name="Normal 25 32 5 3 3" xfId="24636" xr:uid="{00000000-0005-0000-0000-0000897A0000}"/>
    <cellStyle name="Normal 25 32 5 3 4" xfId="24637" xr:uid="{00000000-0005-0000-0000-00008A7A0000}"/>
    <cellStyle name="Normal 25 32 5 3 5" xfId="24638" xr:uid="{00000000-0005-0000-0000-00008B7A0000}"/>
    <cellStyle name="Normal 25 32 5 3 6" xfId="24639" xr:uid="{00000000-0005-0000-0000-00008C7A0000}"/>
    <cellStyle name="Normal 25 32 5 4" xfId="24640" xr:uid="{00000000-0005-0000-0000-00008D7A0000}"/>
    <cellStyle name="Normal 25 32 5 4 2" xfId="24641" xr:uid="{00000000-0005-0000-0000-00008E7A0000}"/>
    <cellStyle name="Normal 25 32 5 4 3" xfId="24642" xr:uid="{00000000-0005-0000-0000-00008F7A0000}"/>
    <cellStyle name="Normal 25 32 5 5" xfId="24643" xr:uid="{00000000-0005-0000-0000-0000907A0000}"/>
    <cellStyle name="Normal 25 32 5 6" xfId="24644" xr:uid="{00000000-0005-0000-0000-0000917A0000}"/>
    <cellStyle name="Normal 25 32 5 7" xfId="24645" xr:uid="{00000000-0005-0000-0000-0000927A0000}"/>
    <cellStyle name="Normal 25 32 5 8" xfId="24646" xr:uid="{00000000-0005-0000-0000-0000937A0000}"/>
    <cellStyle name="Normal 25 32 6" xfId="24647" xr:uid="{00000000-0005-0000-0000-0000947A0000}"/>
    <cellStyle name="Normal 25 32 7" xfId="24648" xr:uid="{00000000-0005-0000-0000-0000957A0000}"/>
    <cellStyle name="Normal 25 33" xfId="24649" xr:uid="{00000000-0005-0000-0000-0000967A0000}"/>
    <cellStyle name="Normal 25 33 2" xfId="24650" xr:uid="{00000000-0005-0000-0000-0000977A0000}"/>
    <cellStyle name="Normal 25 33 2 2" xfId="24651" xr:uid="{00000000-0005-0000-0000-0000987A0000}"/>
    <cellStyle name="Normal 25 33 2 2 2" xfId="24652" xr:uid="{00000000-0005-0000-0000-0000997A0000}"/>
    <cellStyle name="Normal 25 33 2 3" xfId="24653" xr:uid="{00000000-0005-0000-0000-00009A7A0000}"/>
    <cellStyle name="Normal 25 33 2 4" xfId="24654" xr:uid="{00000000-0005-0000-0000-00009B7A0000}"/>
    <cellStyle name="Normal 25 33 3" xfId="24655" xr:uid="{00000000-0005-0000-0000-00009C7A0000}"/>
    <cellStyle name="Normal 25 33 4" xfId="24656" xr:uid="{00000000-0005-0000-0000-00009D7A0000}"/>
    <cellStyle name="Normal 25 33 4 2" xfId="24657" xr:uid="{00000000-0005-0000-0000-00009E7A0000}"/>
    <cellStyle name="Normal 25 33 4 2 2" xfId="24658" xr:uid="{00000000-0005-0000-0000-00009F7A0000}"/>
    <cellStyle name="Normal 25 33 4 2 2 2" xfId="24659" xr:uid="{00000000-0005-0000-0000-0000A07A0000}"/>
    <cellStyle name="Normal 25 33 4 2 2 3" xfId="24660" xr:uid="{00000000-0005-0000-0000-0000A17A0000}"/>
    <cellStyle name="Normal 25 33 4 2 2 4" xfId="24661" xr:uid="{00000000-0005-0000-0000-0000A27A0000}"/>
    <cellStyle name="Normal 25 33 4 2 2 5" xfId="24662" xr:uid="{00000000-0005-0000-0000-0000A37A0000}"/>
    <cellStyle name="Normal 25 33 4 2 3" xfId="24663" xr:uid="{00000000-0005-0000-0000-0000A47A0000}"/>
    <cellStyle name="Normal 25 33 4 2 4" xfId="24664" xr:uid="{00000000-0005-0000-0000-0000A57A0000}"/>
    <cellStyle name="Normal 25 33 4 2 5" xfId="24665" xr:uid="{00000000-0005-0000-0000-0000A67A0000}"/>
    <cellStyle name="Normal 25 33 4 2 6" xfId="24666" xr:uid="{00000000-0005-0000-0000-0000A77A0000}"/>
    <cellStyle name="Normal 25 33 4 3" xfId="24667" xr:uid="{00000000-0005-0000-0000-0000A87A0000}"/>
    <cellStyle name="Normal 25 33 4 3 2" xfId="24668" xr:uid="{00000000-0005-0000-0000-0000A97A0000}"/>
    <cellStyle name="Normal 25 33 4 3 2 2" xfId="24669" xr:uid="{00000000-0005-0000-0000-0000AA7A0000}"/>
    <cellStyle name="Normal 25 33 4 3 2 3" xfId="24670" xr:uid="{00000000-0005-0000-0000-0000AB7A0000}"/>
    <cellStyle name="Normal 25 33 4 3 3" xfId="24671" xr:uid="{00000000-0005-0000-0000-0000AC7A0000}"/>
    <cellStyle name="Normal 25 33 4 3 4" xfId="24672" xr:uid="{00000000-0005-0000-0000-0000AD7A0000}"/>
    <cellStyle name="Normal 25 33 4 3 5" xfId="24673" xr:uid="{00000000-0005-0000-0000-0000AE7A0000}"/>
    <cellStyle name="Normal 25 33 4 3 6" xfId="24674" xr:uid="{00000000-0005-0000-0000-0000AF7A0000}"/>
    <cellStyle name="Normal 25 33 4 4" xfId="24675" xr:uid="{00000000-0005-0000-0000-0000B07A0000}"/>
    <cellStyle name="Normal 25 33 4 4 2" xfId="24676" xr:uid="{00000000-0005-0000-0000-0000B17A0000}"/>
    <cellStyle name="Normal 25 33 4 4 3" xfId="24677" xr:uid="{00000000-0005-0000-0000-0000B27A0000}"/>
    <cellStyle name="Normal 25 33 4 5" xfId="24678" xr:uid="{00000000-0005-0000-0000-0000B37A0000}"/>
    <cellStyle name="Normal 25 33 4 6" xfId="24679" xr:uid="{00000000-0005-0000-0000-0000B47A0000}"/>
    <cellStyle name="Normal 25 33 4 7" xfId="24680" xr:uid="{00000000-0005-0000-0000-0000B57A0000}"/>
    <cellStyle name="Normal 25 33 4 8" xfId="24681" xr:uid="{00000000-0005-0000-0000-0000B67A0000}"/>
    <cellStyle name="Normal 25 33 5" xfId="24682" xr:uid="{00000000-0005-0000-0000-0000B77A0000}"/>
    <cellStyle name="Normal 25 33 5 2" xfId="24683" xr:uid="{00000000-0005-0000-0000-0000B87A0000}"/>
    <cellStyle name="Normal 25 33 5 2 2" xfId="24684" xr:uid="{00000000-0005-0000-0000-0000B97A0000}"/>
    <cellStyle name="Normal 25 33 5 2 2 2" xfId="24685" xr:uid="{00000000-0005-0000-0000-0000BA7A0000}"/>
    <cellStyle name="Normal 25 33 5 2 2 3" xfId="24686" xr:uid="{00000000-0005-0000-0000-0000BB7A0000}"/>
    <cellStyle name="Normal 25 33 5 2 2 4" xfId="24687" xr:uid="{00000000-0005-0000-0000-0000BC7A0000}"/>
    <cellStyle name="Normal 25 33 5 2 2 5" xfId="24688" xr:uid="{00000000-0005-0000-0000-0000BD7A0000}"/>
    <cellStyle name="Normal 25 33 5 2 3" xfId="24689" xr:uid="{00000000-0005-0000-0000-0000BE7A0000}"/>
    <cellStyle name="Normal 25 33 5 2 4" xfId="24690" xr:uid="{00000000-0005-0000-0000-0000BF7A0000}"/>
    <cellStyle name="Normal 25 33 5 2 5" xfId="24691" xr:uid="{00000000-0005-0000-0000-0000C07A0000}"/>
    <cellStyle name="Normal 25 33 5 2 6" xfId="24692" xr:uid="{00000000-0005-0000-0000-0000C17A0000}"/>
    <cellStyle name="Normal 25 33 5 3" xfId="24693" xr:uid="{00000000-0005-0000-0000-0000C27A0000}"/>
    <cellStyle name="Normal 25 33 5 3 2" xfId="24694" xr:uid="{00000000-0005-0000-0000-0000C37A0000}"/>
    <cellStyle name="Normal 25 33 5 3 2 2" xfId="24695" xr:uid="{00000000-0005-0000-0000-0000C47A0000}"/>
    <cellStyle name="Normal 25 33 5 3 2 3" xfId="24696" xr:uid="{00000000-0005-0000-0000-0000C57A0000}"/>
    <cellStyle name="Normal 25 33 5 3 3" xfId="24697" xr:uid="{00000000-0005-0000-0000-0000C67A0000}"/>
    <cellStyle name="Normal 25 33 5 3 4" xfId="24698" xr:uid="{00000000-0005-0000-0000-0000C77A0000}"/>
    <cellStyle name="Normal 25 33 5 3 5" xfId="24699" xr:uid="{00000000-0005-0000-0000-0000C87A0000}"/>
    <cellStyle name="Normal 25 33 5 3 6" xfId="24700" xr:uid="{00000000-0005-0000-0000-0000C97A0000}"/>
    <cellStyle name="Normal 25 33 5 4" xfId="24701" xr:uid="{00000000-0005-0000-0000-0000CA7A0000}"/>
    <cellStyle name="Normal 25 33 5 4 2" xfId="24702" xr:uid="{00000000-0005-0000-0000-0000CB7A0000}"/>
    <cellStyle name="Normal 25 33 5 4 3" xfId="24703" xr:uid="{00000000-0005-0000-0000-0000CC7A0000}"/>
    <cellStyle name="Normal 25 33 5 5" xfId="24704" xr:uid="{00000000-0005-0000-0000-0000CD7A0000}"/>
    <cellStyle name="Normal 25 33 5 6" xfId="24705" xr:uid="{00000000-0005-0000-0000-0000CE7A0000}"/>
    <cellStyle name="Normal 25 33 5 7" xfId="24706" xr:uid="{00000000-0005-0000-0000-0000CF7A0000}"/>
    <cellStyle name="Normal 25 33 5 8" xfId="24707" xr:uid="{00000000-0005-0000-0000-0000D07A0000}"/>
    <cellStyle name="Normal 25 33 6" xfId="24708" xr:uid="{00000000-0005-0000-0000-0000D17A0000}"/>
    <cellStyle name="Normal 25 33 7" xfId="24709" xr:uid="{00000000-0005-0000-0000-0000D27A0000}"/>
    <cellStyle name="Normal 25 34" xfId="24710" xr:uid="{00000000-0005-0000-0000-0000D37A0000}"/>
    <cellStyle name="Normal 25 34 2" xfId="24711" xr:uid="{00000000-0005-0000-0000-0000D47A0000}"/>
    <cellStyle name="Normal 25 34 2 2" xfId="24712" xr:uid="{00000000-0005-0000-0000-0000D57A0000}"/>
    <cellStyle name="Normal 25 34 2 2 2" xfId="24713" xr:uid="{00000000-0005-0000-0000-0000D67A0000}"/>
    <cellStyle name="Normal 25 34 2 3" xfId="24714" xr:uid="{00000000-0005-0000-0000-0000D77A0000}"/>
    <cellStyle name="Normal 25 34 2 4" xfId="24715" xr:uid="{00000000-0005-0000-0000-0000D87A0000}"/>
    <cellStyle name="Normal 25 34 3" xfId="24716" xr:uid="{00000000-0005-0000-0000-0000D97A0000}"/>
    <cellStyle name="Normal 25 34 4" xfId="24717" xr:uid="{00000000-0005-0000-0000-0000DA7A0000}"/>
    <cellStyle name="Normal 25 34 4 2" xfId="24718" xr:uid="{00000000-0005-0000-0000-0000DB7A0000}"/>
    <cellStyle name="Normal 25 34 4 2 2" xfId="24719" xr:uid="{00000000-0005-0000-0000-0000DC7A0000}"/>
    <cellStyle name="Normal 25 34 4 2 2 2" xfId="24720" xr:uid="{00000000-0005-0000-0000-0000DD7A0000}"/>
    <cellStyle name="Normal 25 34 4 2 2 3" xfId="24721" xr:uid="{00000000-0005-0000-0000-0000DE7A0000}"/>
    <cellStyle name="Normal 25 34 4 2 2 4" xfId="24722" xr:uid="{00000000-0005-0000-0000-0000DF7A0000}"/>
    <cellStyle name="Normal 25 34 4 2 2 5" xfId="24723" xr:uid="{00000000-0005-0000-0000-0000E07A0000}"/>
    <cellStyle name="Normal 25 34 4 2 3" xfId="24724" xr:uid="{00000000-0005-0000-0000-0000E17A0000}"/>
    <cellStyle name="Normal 25 34 4 2 4" xfId="24725" xr:uid="{00000000-0005-0000-0000-0000E27A0000}"/>
    <cellStyle name="Normal 25 34 4 2 5" xfId="24726" xr:uid="{00000000-0005-0000-0000-0000E37A0000}"/>
    <cellStyle name="Normal 25 34 4 2 6" xfId="24727" xr:uid="{00000000-0005-0000-0000-0000E47A0000}"/>
    <cellStyle name="Normal 25 34 4 3" xfId="24728" xr:uid="{00000000-0005-0000-0000-0000E57A0000}"/>
    <cellStyle name="Normal 25 34 4 3 2" xfId="24729" xr:uid="{00000000-0005-0000-0000-0000E67A0000}"/>
    <cellStyle name="Normal 25 34 4 3 2 2" xfId="24730" xr:uid="{00000000-0005-0000-0000-0000E77A0000}"/>
    <cellStyle name="Normal 25 34 4 3 2 3" xfId="24731" xr:uid="{00000000-0005-0000-0000-0000E87A0000}"/>
    <cellStyle name="Normal 25 34 4 3 3" xfId="24732" xr:uid="{00000000-0005-0000-0000-0000E97A0000}"/>
    <cellStyle name="Normal 25 34 4 3 4" xfId="24733" xr:uid="{00000000-0005-0000-0000-0000EA7A0000}"/>
    <cellStyle name="Normal 25 34 4 3 5" xfId="24734" xr:uid="{00000000-0005-0000-0000-0000EB7A0000}"/>
    <cellStyle name="Normal 25 34 4 3 6" xfId="24735" xr:uid="{00000000-0005-0000-0000-0000EC7A0000}"/>
    <cellStyle name="Normal 25 34 4 4" xfId="24736" xr:uid="{00000000-0005-0000-0000-0000ED7A0000}"/>
    <cellStyle name="Normal 25 34 4 4 2" xfId="24737" xr:uid="{00000000-0005-0000-0000-0000EE7A0000}"/>
    <cellStyle name="Normal 25 34 4 4 3" xfId="24738" xr:uid="{00000000-0005-0000-0000-0000EF7A0000}"/>
    <cellStyle name="Normal 25 34 4 5" xfId="24739" xr:uid="{00000000-0005-0000-0000-0000F07A0000}"/>
    <cellStyle name="Normal 25 34 4 6" xfId="24740" xr:uid="{00000000-0005-0000-0000-0000F17A0000}"/>
    <cellStyle name="Normal 25 34 4 7" xfId="24741" xr:uid="{00000000-0005-0000-0000-0000F27A0000}"/>
    <cellStyle name="Normal 25 34 4 8" xfId="24742" xr:uid="{00000000-0005-0000-0000-0000F37A0000}"/>
    <cellStyle name="Normal 25 34 5" xfId="24743" xr:uid="{00000000-0005-0000-0000-0000F47A0000}"/>
    <cellStyle name="Normal 25 34 5 2" xfId="24744" xr:uid="{00000000-0005-0000-0000-0000F57A0000}"/>
    <cellStyle name="Normal 25 34 5 2 2" xfId="24745" xr:uid="{00000000-0005-0000-0000-0000F67A0000}"/>
    <cellStyle name="Normal 25 34 5 2 2 2" xfId="24746" xr:uid="{00000000-0005-0000-0000-0000F77A0000}"/>
    <cellStyle name="Normal 25 34 5 2 2 3" xfId="24747" xr:uid="{00000000-0005-0000-0000-0000F87A0000}"/>
    <cellStyle name="Normal 25 34 5 2 2 4" xfId="24748" xr:uid="{00000000-0005-0000-0000-0000F97A0000}"/>
    <cellStyle name="Normal 25 34 5 2 2 5" xfId="24749" xr:uid="{00000000-0005-0000-0000-0000FA7A0000}"/>
    <cellStyle name="Normal 25 34 5 2 3" xfId="24750" xr:uid="{00000000-0005-0000-0000-0000FB7A0000}"/>
    <cellStyle name="Normal 25 34 5 2 4" xfId="24751" xr:uid="{00000000-0005-0000-0000-0000FC7A0000}"/>
    <cellStyle name="Normal 25 34 5 2 5" xfId="24752" xr:uid="{00000000-0005-0000-0000-0000FD7A0000}"/>
    <cellStyle name="Normal 25 34 5 2 6" xfId="24753" xr:uid="{00000000-0005-0000-0000-0000FE7A0000}"/>
    <cellStyle name="Normal 25 34 5 3" xfId="24754" xr:uid="{00000000-0005-0000-0000-0000FF7A0000}"/>
    <cellStyle name="Normal 25 34 5 3 2" xfId="24755" xr:uid="{00000000-0005-0000-0000-0000007B0000}"/>
    <cellStyle name="Normal 25 34 5 3 2 2" xfId="24756" xr:uid="{00000000-0005-0000-0000-0000017B0000}"/>
    <cellStyle name="Normal 25 34 5 3 2 3" xfId="24757" xr:uid="{00000000-0005-0000-0000-0000027B0000}"/>
    <cellStyle name="Normal 25 34 5 3 3" xfId="24758" xr:uid="{00000000-0005-0000-0000-0000037B0000}"/>
    <cellStyle name="Normal 25 34 5 3 4" xfId="24759" xr:uid="{00000000-0005-0000-0000-0000047B0000}"/>
    <cellStyle name="Normal 25 34 5 3 5" xfId="24760" xr:uid="{00000000-0005-0000-0000-0000057B0000}"/>
    <cellStyle name="Normal 25 34 5 3 6" xfId="24761" xr:uid="{00000000-0005-0000-0000-0000067B0000}"/>
    <cellStyle name="Normal 25 34 5 4" xfId="24762" xr:uid="{00000000-0005-0000-0000-0000077B0000}"/>
    <cellStyle name="Normal 25 34 5 4 2" xfId="24763" xr:uid="{00000000-0005-0000-0000-0000087B0000}"/>
    <cellStyle name="Normal 25 34 5 4 3" xfId="24764" xr:uid="{00000000-0005-0000-0000-0000097B0000}"/>
    <cellStyle name="Normal 25 34 5 5" xfId="24765" xr:uid="{00000000-0005-0000-0000-00000A7B0000}"/>
    <cellStyle name="Normal 25 34 5 6" xfId="24766" xr:uid="{00000000-0005-0000-0000-00000B7B0000}"/>
    <cellStyle name="Normal 25 34 5 7" xfId="24767" xr:uid="{00000000-0005-0000-0000-00000C7B0000}"/>
    <cellStyle name="Normal 25 34 5 8" xfId="24768" xr:uid="{00000000-0005-0000-0000-00000D7B0000}"/>
    <cellStyle name="Normal 25 34 6" xfId="24769" xr:uid="{00000000-0005-0000-0000-00000E7B0000}"/>
    <cellStyle name="Normal 25 34 7" xfId="24770" xr:uid="{00000000-0005-0000-0000-00000F7B0000}"/>
    <cellStyle name="Normal 25 35" xfId="24771" xr:uid="{00000000-0005-0000-0000-0000107B0000}"/>
    <cellStyle name="Normal 25 35 2" xfId="24772" xr:uid="{00000000-0005-0000-0000-0000117B0000}"/>
    <cellStyle name="Normal 25 35 2 2" xfId="24773" xr:uid="{00000000-0005-0000-0000-0000127B0000}"/>
    <cellStyle name="Normal 25 35 2 2 2" xfId="24774" xr:uid="{00000000-0005-0000-0000-0000137B0000}"/>
    <cellStyle name="Normal 25 35 2 3" xfId="24775" xr:uid="{00000000-0005-0000-0000-0000147B0000}"/>
    <cellStyle name="Normal 25 35 2 4" xfId="24776" xr:uid="{00000000-0005-0000-0000-0000157B0000}"/>
    <cellStyle name="Normal 25 35 3" xfId="24777" xr:uid="{00000000-0005-0000-0000-0000167B0000}"/>
    <cellStyle name="Normal 25 35 4" xfId="24778" xr:uid="{00000000-0005-0000-0000-0000177B0000}"/>
    <cellStyle name="Normal 25 35 4 2" xfId="24779" xr:uid="{00000000-0005-0000-0000-0000187B0000}"/>
    <cellStyle name="Normal 25 35 4 2 2" xfId="24780" xr:uid="{00000000-0005-0000-0000-0000197B0000}"/>
    <cellStyle name="Normal 25 35 4 2 2 2" xfId="24781" xr:uid="{00000000-0005-0000-0000-00001A7B0000}"/>
    <cellStyle name="Normal 25 35 4 2 2 3" xfId="24782" xr:uid="{00000000-0005-0000-0000-00001B7B0000}"/>
    <cellStyle name="Normal 25 35 4 2 2 4" xfId="24783" xr:uid="{00000000-0005-0000-0000-00001C7B0000}"/>
    <cellStyle name="Normal 25 35 4 2 2 5" xfId="24784" xr:uid="{00000000-0005-0000-0000-00001D7B0000}"/>
    <cellStyle name="Normal 25 35 4 2 3" xfId="24785" xr:uid="{00000000-0005-0000-0000-00001E7B0000}"/>
    <cellStyle name="Normal 25 35 4 2 4" xfId="24786" xr:uid="{00000000-0005-0000-0000-00001F7B0000}"/>
    <cellStyle name="Normal 25 35 4 2 5" xfId="24787" xr:uid="{00000000-0005-0000-0000-0000207B0000}"/>
    <cellStyle name="Normal 25 35 4 2 6" xfId="24788" xr:uid="{00000000-0005-0000-0000-0000217B0000}"/>
    <cellStyle name="Normal 25 35 4 3" xfId="24789" xr:uid="{00000000-0005-0000-0000-0000227B0000}"/>
    <cellStyle name="Normal 25 35 4 3 2" xfId="24790" xr:uid="{00000000-0005-0000-0000-0000237B0000}"/>
    <cellStyle name="Normal 25 35 4 3 2 2" xfId="24791" xr:uid="{00000000-0005-0000-0000-0000247B0000}"/>
    <cellStyle name="Normal 25 35 4 3 2 3" xfId="24792" xr:uid="{00000000-0005-0000-0000-0000257B0000}"/>
    <cellStyle name="Normal 25 35 4 3 3" xfId="24793" xr:uid="{00000000-0005-0000-0000-0000267B0000}"/>
    <cellStyle name="Normal 25 35 4 3 4" xfId="24794" xr:uid="{00000000-0005-0000-0000-0000277B0000}"/>
    <cellStyle name="Normal 25 35 4 3 5" xfId="24795" xr:uid="{00000000-0005-0000-0000-0000287B0000}"/>
    <cellStyle name="Normal 25 35 4 3 6" xfId="24796" xr:uid="{00000000-0005-0000-0000-0000297B0000}"/>
    <cellStyle name="Normal 25 35 4 4" xfId="24797" xr:uid="{00000000-0005-0000-0000-00002A7B0000}"/>
    <cellStyle name="Normal 25 35 4 4 2" xfId="24798" xr:uid="{00000000-0005-0000-0000-00002B7B0000}"/>
    <cellStyle name="Normal 25 35 4 4 3" xfId="24799" xr:uid="{00000000-0005-0000-0000-00002C7B0000}"/>
    <cellStyle name="Normal 25 35 4 5" xfId="24800" xr:uid="{00000000-0005-0000-0000-00002D7B0000}"/>
    <cellStyle name="Normal 25 35 4 6" xfId="24801" xr:uid="{00000000-0005-0000-0000-00002E7B0000}"/>
    <cellStyle name="Normal 25 35 4 7" xfId="24802" xr:uid="{00000000-0005-0000-0000-00002F7B0000}"/>
    <cellStyle name="Normal 25 35 4 8" xfId="24803" xr:uid="{00000000-0005-0000-0000-0000307B0000}"/>
    <cellStyle name="Normal 25 35 5" xfId="24804" xr:uid="{00000000-0005-0000-0000-0000317B0000}"/>
    <cellStyle name="Normal 25 35 5 2" xfId="24805" xr:uid="{00000000-0005-0000-0000-0000327B0000}"/>
    <cellStyle name="Normal 25 35 5 2 2" xfId="24806" xr:uid="{00000000-0005-0000-0000-0000337B0000}"/>
    <cellStyle name="Normal 25 35 5 2 2 2" xfId="24807" xr:uid="{00000000-0005-0000-0000-0000347B0000}"/>
    <cellStyle name="Normal 25 35 5 2 2 3" xfId="24808" xr:uid="{00000000-0005-0000-0000-0000357B0000}"/>
    <cellStyle name="Normal 25 35 5 2 2 4" xfId="24809" xr:uid="{00000000-0005-0000-0000-0000367B0000}"/>
    <cellStyle name="Normal 25 35 5 2 2 5" xfId="24810" xr:uid="{00000000-0005-0000-0000-0000377B0000}"/>
    <cellStyle name="Normal 25 35 5 2 3" xfId="24811" xr:uid="{00000000-0005-0000-0000-0000387B0000}"/>
    <cellStyle name="Normal 25 35 5 2 4" xfId="24812" xr:uid="{00000000-0005-0000-0000-0000397B0000}"/>
    <cellStyle name="Normal 25 35 5 2 5" xfId="24813" xr:uid="{00000000-0005-0000-0000-00003A7B0000}"/>
    <cellStyle name="Normal 25 35 5 2 6" xfId="24814" xr:uid="{00000000-0005-0000-0000-00003B7B0000}"/>
    <cellStyle name="Normal 25 35 5 3" xfId="24815" xr:uid="{00000000-0005-0000-0000-00003C7B0000}"/>
    <cellStyle name="Normal 25 35 5 3 2" xfId="24816" xr:uid="{00000000-0005-0000-0000-00003D7B0000}"/>
    <cellStyle name="Normal 25 35 5 3 2 2" xfId="24817" xr:uid="{00000000-0005-0000-0000-00003E7B0000}"/>
    <cellStyle name="Normal 25 35 5 3 2 3" xfId="24818" xr:uid="{00000000-0005-0000-0000-00003F7B0000}"/>
    <cellStyle name="Normal 25 35 5 3 3" xfId="24819" xr:uid="{00000000-0005-0000-0000-0000407B0000}"/>
    <cellStyle name="Normal 25 35 5 3 4" xfId="24820" xr:uid="{00000000-0005-0000-0000-0000417B0000}"/>
    <cellStyle name="Normal 25 35 5 3 5" xfId="24821" xr:uid="{00000000-0005-0000-0000-0000427B0000}"/>
    <cellStyle name="Normal 25 35 5 3 6" xfId="24822" xr:uid="{00000000-0005-0000-0000-0000437B0000}"/>
    <cellStyle name="Normal 25 35 5 4" xfId="24823" xr:uid="{00000000-0005-0000-0000-0000447B0000}"/>
    <cellStyle name="Normal 25 35 5 4 2" xfId="24824" xr:uid="{00000000-0005-0000-0000-0000457B0000}"/>
    <cellStyle name="Normal 25 35 5 4 3" xfId="24825" xr:uid="{00000000-0005-0000-0000-0000467B0000}"/>
    <cellStyle name="Normal 25 35 5 5" xfId="24826" xr:uid="{00000000-0005-0000-0000-0000477B0000}"/>
    <cellStyle name="Normal 25 35 5 6" xfId="24827" xr:uid="{00000000-0005-0000-0000-0000487B0000}"/>
    <cellStyle name="Normal 25 35 5 7" xfId="24828" xr:uid="{00000000-0005-0000-0000-0000497B0000}"/>
    <cellStyle name="Normal 25 35 5 8" xfId="24829" xr:uid="{00000000-0005-0000-0000-00004A7B0000}"/>
    <cellStyle name="Normal 25 35 6" xfId="24830" xr:uid="{00000000-0005-0000-0000-00004B7B0000}"/>
    <cellStyle name="Normal 25 35 7" xfId="24831" xr:uid="{00000000-0005-0000-0000-00004C7B0000}"/>
    <cellStyle name="Normal 25 36" xfId="24832" xr:uid="{00000000-0005-0000-0000-00004D7B0000}"/>
    <cellStyle name="Normal 25 36 2" xfId="24833" xr:uid="{00000000-0005-0000-0000-00004E7B0000}"/>
    <cellStyle name="Normal 25 36 2 2" xfId="24834" xr:uid="{00000000-0005-0000-0000-00004F7B0000}"/>
    <cellStyle name="Normal 25 36 2 2 2" xfId="24835" xr:uid="{00000000-0005-0000-0000-0000507B0000}"/>
    <cellStyle name="Normal 25 36 2 3" xfId="24836" xr:uid="{00000000-0005-0000-0000-0000517B0000}"/>
    <cellStyle name="Normal 25 36 2 4" xfId="24837" xr:uid="{00000000-0005-0000-0000-0000527B0000}"/>
    <cellStyle name="Normal 25 36 3" xfId="24838" xr:uid="{00000000-0005-0000-0000-0000537B0000}"/>
    <cellStyle name="Normal 25 36 4" xfId="24839" xr:uid="{00000000-0005-0000-0000-0000547B0000}"/>
    <cellStyle name="Normal 25 36 4 2" xfId="24840" xr:uid="{00000000-0005-0000-0000-0000557B0000}"/>
    <cellStyle name="Normal 25 36 4 2 2" xfId="24841" xr:uid="{00000000-0005-0000-0000-0000567B0000}"/>
    <cellStyle name="Normal 25 36 4 2 2 2" xfId="24842" xr:uid="{00000000-0005-0000-0000-0000577B0000}"/>
    <cellStyle name="Normal 25 36 4 2 2 3" xfId="24843" xr:uid="{00000000-0005-0000-0000-0000587B0000}"/>
    <cellStyle name="Normal 25 36 4 2 2 4" xfId="24844" xr:uid="{00000000-0005-0000-0000-0000597B0000}"/>
    <cellStyle name="Normal 25 36 4 2 2 5" xfId="24845" xr:uid="{00000000-0005-0000-0000-00005A7B0000}"/>
    <cellStyle name="Normal 25 36 4 2 3" xfId="24846" xr:uid="{00000000-0005-0000-0000-00005B7B0000}"/>
    <cellStyle name="Normal 25 36 4 2 4" xfId="24847" xr:uid="{00000000-0005-0000-0000-00005C7B0000}"/>
    <cellStyle name="Normal 25 36 4 2 5" xfId="24848" xr:uid="{00000000-0005-0000-0000-00005D7B0000}"/>
    <cellStyle name="Normal 25 36 4 2 6" xfId="24849" xr:uid="{00000000-0005-0000-0000-00005E7B0000}"/>
    <cellStyle name="Normal 25 36 4 3" xfId="24850" xr:uid="{00000000-0005-0000-0000-00005F7B0000}"/>
    <cellStyle name="Normal 25 36 4 3 2" xfId="24851" xr:uid="{00000000-0005-0000-0000-0000607B0000}"/>
    <cellStyle name="Normal 25 36 4 3 2 2" xfId="24852" xr:uid="{00000000-0005-0000-0000-0000617B0000}"/>
    <cellStyle name="Normal 25 36 4 3 2 3" xfId="24853" xr:uid="{00000000-0005-0000-0000-0000627B0000}"/>
    <cellStyle name="Normal 25 36 4 3 3" xfId="24854" xr:uid="{00000000-0005-0000-0000-0000637B0000}"/>
    <cellStyle name="Normal 25 36 4 3 4" xfId="24855" xr:uid="{00000000-0005-0000-0000-0000647B0000}"/>
    <cellStyle name="Normal 25 36 4 3 5" xfId="24856" xr:uid="{00000000-0005-0000-0000-0000657B0000}"/>
    <cellStyle name="Normal 25 36 4 3 6" xfId="24857" xr:uid="{00000000-0005-0000-0000-0000667B0000}"/>
    <cellStyle name="Normal 25 36 4 4" xfId="24858" xr:uid="{00000000-0005-0000-0000-0000677B0000}"/>
    <cellStyle name="Normal 25 36 4 4 2" xfId="24859" xr:uid="{00000000-0005-0000-0000-0000687B0000}"/>
    <cellStyle name="Normal 25 36 4 4 3" xfId="24860" xr:uid="{00000000-0005-0000-0000-0000697B0000}"/>
    <cellStyle name="Normal 25 36 4 5" xfId="24861" xr:uid="{00000000-0005-0000-0000-00006A7B0000}"/>
    <cellStyle name="Normal 25 36 4 6" xfId="24862" xr:uid="{00000000-0005-0000-0000-00006B7B0000}"/>
    <cellStyle name="Normal 25 36 4 7" xfId="24863" xr:uid="{00000000-0005-0000-0000-00006C7B0000}"/>
    <cellStyle name="Normal 25 36 4 8" xfId="24864" xr:uid="{00000000-0005-0000-0000-00006D7B0000}"/>
    <cellStyle name="Normal 25 36 5" xfId="24865" xr:uid="{00000000-0005-0000-0000-00006E7B0000}"/>
    <cellStyle name="Normal 25 36 5 2" xfId="24866" xr:uid="{00000000-0005-0000-0000-00006F7B0000}"/>
    <cellStyle name="Normal 25 36 5 2 2" xfId="24867" xr:uid="{00000000-0005-0000-0000-0000707B0000}"/>
    <cellStyle name="Normal 25 36 5 2 2 2" xfId="24868" xr:uid="{00000000-0005-0000-0000-0000717B0000}"/>
    <cellStyle name="Normal 25 36 5 2 2 3" xfId="24869" xr:uid="{00000000-0005-0000-0000-0000727B0000}"/>
    <cellStyle name="Normal 25 36 5 2 2 4" xfId="24870" xr:uid="{00000000-0005-0000-0000-0000737B0000}"/>
    <cellStyle name="Normal 25 36 5 2 2 5" xfId="24871" xr:uid="{00000000-0005-0000-0000-0000747B0000}"/>
    <cellStyle name="Normal 25 36 5 2 3" xfId="24872" xr:uid="{00000000-0005-0000-0000-0000757B0000}"/>
    <cellStyle name="Normal 25 36 5 2 4" xfId="24873" xr:uid="{00000000-0005-0000-0000-0000767B0000}"/>
    <cellStyle name="Normal 25 36 5 2 5" xfId="24874" xr:uid="{00000000-0005-0000-0000-0000777B0000}"/>
    <cellStyle name="Normal 25 36 5 2 6" xfId="24875" xr:uid="{00000000-0005-0000-0000-0000787B0000}"/>
    <cellStyle name="Normal 25 36 5 3" xfId="24876" xr:uid="{00000000-0005-0000-0000-0000797B0000}"/>
    <cellStyle name="Normal 25 36 5 3 2" xfId="24877" xr:uid="{00000000-0005-0000-0000-00007A7B0000}"/>
    <cellStyle name="Normal 25 36 5 3 2 2" xfId="24878" xr:uid="{00000000-0005-0000-0000-00007B7B0000}"/>
    <cellStyle name="Normal 25 36 5 3 2 3" xfId="24879" xr:uid="{00000000-0005-0000-0000-00007C7B0000}"/>
    <cellStyle name="Normal 25 36 5 3 3" xfId="24880" xr:uid="{00000000-0005-0000-0000-00007D7B0000}"/>
    <cellStyle name="Normal 25 36 5 3 4" xfId="24881" xr:uid="{00000000-0005-0000-0000-00007E7B0000}"/>
    <cellStyle name="Normal 25 36 5 3 5" xfId="24882" xr:uid="{00000000-0005-0000-0000-00007F7B0000}"/>
    <cellStyle name="Normal 25 36 5 3 6" xfId="24883" xr:uid="{00000000-0005-0000-0000-0000807B0000}"/>
    <cellStyle name="Normal 25 36 5 4" xfId="24884" xr:uid="{00000000-0005-0000-0000-0000817B0000}"/>
    <cellStyle name="Normal 25 36 5 4 2" xfId="24885" xr:uid="{00000000-0005-0000-0000-0000827B0000}"/>
    <cellStyle name="Normal 25 36 5 4 3" xfId="24886" xr:uid="{00000000-0005-0000-0000-0000837B0000}"/>
    <cellStyle name="Normal 25 36 5 5" xfId="24887" xr:uid="{00000000-0005-0000-0000-0000847B0000}"/>
    <cellStyle name="Normal 25 36 5 6" xfId="24888" xr:uid="{00000000-0005-0000-0000-0000857B0000}"/>
    <cellStyle name="Normal 25 36 5 7" xfId="24889" xr:uid="{00000000-0005-0000-0000-0000867B0000}"/>
    <cellStyle name="Normal 25 36 5 8" xfId="24890" xr:uid="{00000000-0005-0000-0000-0000877B0000}"/>
    <cellStyle name="Normal 25 36 6" xfId="24891" xr:uid="{00000000-0005-0000-0000-0000887B0000}"/>
    <cellStyle name="Normal 25 36 7" xfId="24892" xr:uid="{00000000-0005-0000-0000-0000897B0000}"/>
    <cellStyle name="Normal 25 37" xfId="24893" xr:uid="{00000000-0005-0000-0000-00008A7B0000}"/>
    <cellStyle name="Normal 25 37 2" xfId="24894" xr:uid="{00000000-0005-0000-0000-00008B7B0000}"/>
    <cellStyle name="Normal 25 37 2 2" xfId="24895" xr:uid="{00000000-0005-0000-0000-00008C7B0000}"/>
    <cellStyle name="Normal 25 37 2 2 2" xfId="24896" xr:uid="{00000000-0005-0000-0000-00008D7B0000}"/>
    <cellStyle name="Normal 25 37 2 3" xfId="24897" xr:uid="{00000000-0005-0000-0000-00008E7B0000}"/>
    <cellStyle name="Normal 25 37 2 4" xfId="24898" xr:uid="{00000000-0005-0000-0000-00008F7B0000}"/>
    <cellStyle name="Normal 25 37 3" xfId="24899" xr:uid="{00000000-0005-0000-0000-0000907B0000}"/>
    <cellStyle name="Normal 25 37 4" xfId="24900" xr:uid="{00000000-0005-0000-0000-0000917B0000}"/>
    <cellStyle name="Normal 25 37 4 2" xfId="24901" xr:uid="{00000000-0005-0000-0000-0000927B0000}"/>
    <cellStyle name="Normal 25 37 4 2 2" xfId="24902" xr:uid="{00000000-0005-0000-0000-0000937B0000}"/>
    <cellStyle name="Normal 25 37 4 2 2 2" xfId="24903" xr:uid="{00000000-0005-0000-0000-0000947B0000}"/>
    <cellStyle name="Normal 25 37 4 2 2 3" xfId="24904" xr:uid="{00000000-0005-0000-0000-0000957B0000}"/>
    <cellStyle name="Normal 25 37 4 2 2 4" xfId="24905" xr:uid="{00000000-0005-0000-0000-0000967B0000}"/>
    <cellStyle name="Normal 25 37 4 2 2 5" xfId="24906" xr:uid="{00000000-0005-0000-0000-0000977B0000}"/>
    <cellStyle name="Normal 25 37 4 2 3" xfId="24907" xr:uid="{00000000-0005-0000-0000-0000987B0000}"/>
    <cellStyle name="Normal 25 37 4 2 4" xfId="24908" xr:uid="{00000000-0005-0000-0000-0000997B0000}"/>
    <cellStyle name="Normal 25 37 4 2 5" xfId="24909" xr:uid="{00000000-0005-0000-0000-00009A7B0000}"/>
    <cellStyle name="Normal 25 37 4 2 6" xfId="24910" xr:uid="{00000000-0005-0000-0000-00009B7B0000}"/>
    <cellStyle name="Normal 25 37 4 3" xfId="24911" xr:uid="{00000000-0005-0000-0000-00009C7B0000}"/>
    <cellStyle name="Normal 25 37 4 3 2" xfId="24912" xr:uid="{00000000-0005-0000-0000-00009D7B0000}"/>
    <cellStyle name="Normal 25 37 4 3 2 2" xfId="24913" xr:uid="{00000000-0005-0000-0000-00009E7B0000}"/>
    <cellStyle name="Normal 25 37 4 3 2 3" xfId="24914" xr:uid="{00000000-0005-0000-0000-00009F7B0000}"/>
    <cellStyle name="Normal 25 37 4 3 3" xfId="24915" xr:uid="{00000000-0005-0000-0000-0000A07B0000}"/>
    <cellStyle name="Normal 25 37 4 3 4" xfId="24916" xr:uid="{00000000-0005-0000-0000-0000A17B0000}"/>
    <cellStyle name="Normal 25 37 4 3 5" xfId="24917" xr:uid="{00000000-0005-0000-0000-0000A27B0000}"/>
    <cellStyle name="Normal 25 37 4 3 6" xfId="24918" xr:uid="{00000000-0005-0000-0000-0000A37B0000}"/>
    <cellStyle name="Normal 25 37 4 4" xfId="24919" xr:uid="{00000000-0005-0000-0000-0000A47B0000}"/>
    <cellStyle name="Normal 25 37 4 4 2" xfId="24920" xr:uid="{00000000-0005-0000-0000-0000A57B0000}"/>
    <cellStyle name="Normal 25 37 4 4 3" xfId="24921" xr:uid="{00000000-0005-0000-0000-0000A67B0000}"/>
    <cellStyle name="Normal 25 37 4 5" xfId="24922" xr:uid="{00000000-0005-0000-0000-0000A77B0000}"/>
    <cellStyle name="Normal 25 37 4 6" xfId="24923" xr:uid="{00000000-0005-0000-0000-0000A87B0000}"/>
    <cellStyle name="Normal 25 37 4 7" xfId="24924" xr:uid="{00000000-0005-0000-0000-0000A97B0000}"/>
    <cellStyle name="Normal 25 37 4 8" xfId="24925" xr:uid="{00000000-0005-0000-0000-0000AA7B0000}"/>
    <cellStyle name="Normal 25 37 5" xfId="24926" xr:uid="{00000000-0005-0000-0000-0000AB7B0000}"/>
    <cellStyle name="Normal 25 37 5 2" xfId="24927" xr:uid="{00000000-0005-0000-0000-0000AC7B0000}"/>
    <cellStyle name="Normal 25 37 5 2 2" xfId="24928" xr:uid="{00000000-0005-0000-0000-0000AD7B0000}"/>
    <cellStyle name="Normal 25 37 5 2 2 2" xfId="24929" xr:uid="{00000000-0005-0000-0000-0000AE7B0000}"/>
    <cellStyle name="Normal 25 37 5 2 2 3" xfId="24930" xr:uid="{00000000-0005-0000-0000-0000AF7B0000}"/>
    <cellStyle name="Normal 25 37 5 2 2 4" xfId="24931" xr:uid="{00000000-0005-0000-0000-0000B07B0000}"/>
    <cellStyle name="Normal 25 37 5 2 2 5" xfId="24932" xr:uid="{00000000-0005-0000-0000-0000B17B0000}"/>
    <cellStyle name="Normal 25 37 5 2 3" xfId="24933" xr:uid="{00000000-0005-0000-0000-0000B27B0000}"/>
    <cellStyle name="Normal 25 37 5 2 4" xfId="24934" xr:uid="{00000000-0005-0000-0000-0000B37B0000}"/>
    <cellStyle name="Normal 25 37 5 2 5" xfId="24935" xr:uid="{00000000-0005-0000-0000-0000B47B0000}"/>
    <cellStyle name="Normal 25 37 5 2 6" xfId="24936" xr:uid="{00000000-0005-0000-0000-0000B57B0000}"/>
    <cellStyle name="Normal 25 37 5 3" xfId="24937" xr:uid="{00000000-0005-0000-0000-0000B67B0000}"/>
    <cellStyle name="Normal 25 37 5 3 2" xfId="24938" xr:uid="{00000000-0005-0000-0000-0000B77B0000}"/>
    <cellStyle name="Normal 25 37 5 3 2 2" xfId="24939" xr:uid="{00000000-0005-0000-0000-0000B87B0000}"/>
    <cellStyle name="Normal 25 37 5 3 2 3" xfId="24940" xr:uid="{00000000-0005-0000-0000-0000B97B0000}"/>
    <cellStyle name="Normal 25 37 5 3 3" xfId="24941" xr:uid="{00000000-0005-0000-0000-0000BA7B0000}"/>
    <cellStyle name="Normal 25 37 5 3 4" xfId="24942" xr:uid="{00000000-0005-0000-0000-0000BB7B0000}"/>
    <cellStyle name="Normal 25 37 5 3 5" xfId="24943" xr:uid="{00000000-0005-0000-0000-0000BC7B0000}"/>
    <cellStyle name="Normal 25 37 5 3 6" xfId="24944" xr:uid="{00000000-0005-0000-0000-0000BD7B0000}"/>
    <cellStyle name="Normal 25 37 5 4" xfId="24945" xr:uid="{00000000-0005-0000-0000-0000BE7B0000}"/>
    <cellStyle name="Normal 25 37 5 4 2" xfId="24946" xr:uid="{00000000-0005-0000-0000-0000BF7B0000}"/>
    <cellStyle name="Normal 25 37 5 4 3" xfId="24947" xr:uid="{00000000-0005-0000-0000-0000C07B0000}"/>
    <cellStyle name="Normal 25 37 5 5" xfId="24948" xr:uid="{00000000-0005-0000-0000-0000C17B0000}"/>
    <cellStyle name="Normal 25 37 5 6" xfId="24949" xr:uid="{00000000-0005-0000-0000-0000C27B0000}"/>
    <cellStyle name="Normal 25 37 5 7" xfId="24950" xr:uid="{00000000-0005-0000-0000-0000C37B0000}"/>
    <cellStyle name="Normal 25 37 5 8" xfId="24951" xr:uid="{00000000-0005-0000-0000-0000C47B0000}"/>
    <cellStyle name="Normal 25 37 6" xfId="24952" xr:uid="{00000000-0005-0000-0000-0000C57B0000}"/>
    <cellStyle name="Normal 25 37 7" xfId="24953" xr:uid="{00000000-0005-0000-0000-0000C67B0000}"/>
    <cellStyle name="Normal 25 38" xfId="24954" xr:uid="{00000000-0005-0000-0000-0000C77B0000}"/>
    <cellStyle name="Normal 25 38 2" xfId="24955" xr:uid="{00000000-0005-0000-0000-0000C87B0000}"/>
    <cellStyle name="Normal 25 38 2 2" xfId="24956" xr:uid="{00000000-0005-0000-0000-0000C97B0000}"/>
    <cellStyle name="Normal 25 38 2 2 2" xfId="24957" xr:uid="{00000000-0005-0000-0000-0000CA7B0000}"/>
    <cellStyle name="Normal 25 38 2 3" xfId="24958" xr:uid="{00000000-0005-0000-0000-0000CB7B0000}"/>
    <cellStyle name="Normal 25 38 2 4" xfId="24959" xr:uid="{00000000-0005-0000-0000-0000CC7B0000}"/>
    <cellStyle name="Normal 25 38 3" xfId="24960" xr:uid="{00000000-0005-0000-0000-0000CD7B0000}"/>
    <cellStyle name="Normal 25 38 4" xfId="24961" xr:uid="{00000000-0005-0000-0000-0000CE7B0000}"/>
    <cellStyle name="Normal 25 38 4 2" xfId="24962" xr:uid="{00000000-0005-0000-0000-0000CF7B0000}"/>
    <cellStyle name="Normal 25 38 4 2 2" xfId="24963" xr:uid="{00000000-0005-0000-0000-0000D07B0000}"/>
    <cellStyle name="Normal 25 38 4 2 2 2" xfId="24964" xr:uid="{00000000-0005-0000-0000-0000D17B0000}"/>
    <cellStyle name="Normal 25 38 4 2 2 3" xfId="24965" xr:uid="{00000000-0005-0000-0000-0000D27B0000}"/>
    <cellStyle name="Normal 25 38 4 2 2 4" xfId="24966" xr:uid="{00000000-0005-0000-0000-0000D37B0000}"/>
    <cellStyle name="Normal 25 38 4 2 2 5" xfId="24967" xr:uid="{00000000-0005-0000-0000-0000D47B0000}"/>
    <cellStyle name="Normal 25 38 4 2 3" xfId="24968" xr:uid="{00000000-0005-0000-0000-0000D57B0000}"/>
    <cellStyle name="Normal 25 38 4 2 4" xfId="24969" xr:uid="{00000000-0005-0000-0000-0000D67B0000}"/>
    <cellStyle name="Normal 25 38 4 2 5" xfId="24970" xr:uid="{00000000-0005-0000-0000-0000D77B0000}"/>
    <cellStyle name="Normal 25 38 4 2 6" xfId="24971" xr:uid="{00000000-0005-0000-0000-0000D87B0000}"/>
    <cellStyle name="Normal 25 38 4 3" xfId="24972" xr:uid="{00000000-0005-0000-0000-0000D97B0000}"/>
    <cellStyle name="Normal 25 38 4 3 2" xfId="24973" xr:uid="{00000000-0005-0000-0000-0000DA7B0000}"/>
    <cellStyle name="Normal 25 38 4 3 2 2" xfId="24974" xr:uid="{00000000-0005-0000-0000-0000DB7B0000}"/>
    <cellStyle name="Normal 25 38 4 3 2 3" xfId="24975" xr:uid="{00000000-0005-0000-0000-0000DC7B0000}"/>
    <cellStyle name="Normal 25 38 4 3 3" xfId="24976" xr:uid="{00000000-0005-0000-0000-0000DD7B0000}"/>
    <cellStyle name="Normal 25 38 4 3 4" xfId="24977" xr:uid="{00000000-0005-0000-0000-0000DE7B0000}"/>
    <cellStyle name="Normal 25 38 4 3 5" xfId="24978" xr:uid="{00000000-0005-0000-0000-0000DF7B0000}"/>
    <cellStyle name="Normal 25 38 4 3 6" xfId="24979" xr:uid="{00000000-0005-0000-0000-0000E07B0000}"/>
    <cellStyle name="Normal 25 38 4 4" xfId="24980" xr:uid="{00000000-0005-0000-0000-0000E17B0000}"/>
    <cellStyle name="Normal 25 38 4 4 2" xfId="24981" xr:uid="{00000000-0005-0000-0000-0000E27B0000}"/>
    <cellStyle name="Normal 25 38 4 4 3" xfId="24982" xr:uid="{00000000-0005-0000-0000-0000E37B0000}"/>
    <cellStyle name="Normal 25 38 4 5" xfId="24983" xr:uid="{00000000-0005-0000-0000-0000E47B0000}"/>
    <cellStyle name="Normal 25 38 4 6" xfId="24984" xr:uid="{00000000-0005-0000-0000-0000E57B0000}"/>
    <cellStyle name="Normal 25 38 4 7" xfId="24985" xr:uid="{00000000-0005-0000-0000-0000E67B0000}"/>
    <cellStyle name="Normal 25 38 4 8" xfId="24986" xr:uid="{00000000-0005-0000-0000-0000E77B0000}"/>
    <cellStyle name="Normal 25 38 5" xfId="24987" xr:uid="{00000000-0005-0000-0000-0000E87B0000}"/>
    <cellStyle name="Normal 25 38 5 2" xfId="24988" xr:uid="{00000000-0005-0000-0000-0000E97B0000}"/>
    <cellStyle name="Normal 25 38 5 2 2" xfId="24989" xr:uid="{00000000-0005-0000-0000-0000EA7B0000}"/>
    <cellStyle name="Normal 25 38 5 2 2 2" xfId="24990" xr:uid="{00000000-0005-0000-0000-0000EB7B0000}"/>
    <cellStyle name="Normal 25 38 5 2 2 3" xfId="24991" xr:uid="{00000000-0005-0000-0000-0000EC7B0000}"/>
    <cellStyle name="Normal 25 38 5 2 2 4" xfId="24992" xr:uid="{00000000-0005-0000-0000-0000ED7B0000}"/>
    <cellStyle name="Normal 25 38 5 2 2 5" xfId="24993" xr:uid="{00000000-0005-0000-0000-0000EE7B0000}"/>
    <cellStyle name="Normal 25 38 5 2 3" xfId="24994" xr:uid="{00000000-0005-0000-0000-0000EF7B0000}"/>
    <cellStyle name="Normal 25 38 5 2 4" xfId="24995" xr:uid="{00000000-0005-0000-0000-0000F07B0000}"/>
    <cellStyle name="Normal 25 38 5 2 5" xfId="24996" xr:uid="{00000000-0005-0000-0000-0000F17B0000}"/>
    <cellStyle name="Normal 25 38 5 2 6" xfId="24997" xr:uid="{00000000-0005-0000-0000-0000F27B0000}"/>
    <cellStyle name="Normal 25 38 5 3" xfId="24998" xr:uid="{00000000-0005-0000-0000-0000F37B0000}"/>
    <cellStyle name="Normal 25 38 5 3 2" xfId="24999" xr:uid="{00000000-0005-0000-0000-0000F47B0000}"/>
    <cellStyle name="Normal 25 38 5 3 2 2" xfId="25000" xr:uid="{00000000-0005-0000-0000-0000F57B0000}"/>
    <cellStyle name="Normal 25 38 5 3 2 3" xfId="25001" xr:uid="{00000000-0005-0000-0000-0000F67B0000}"/>
    <cellStyle name="Normal 25 38 5 3 3" xfId="25002" xr:uid="{00000000-0005-0000-0000-0000F77B0000}"/>
    <cellStyle name="Normal 25 38 5 3 4" xfId="25003" xr:uid="{00000000-0005-0000-0000-0000F87B0000}"/>
    <cellStyle name="Normal 25 38 5 3 5" xfId="25004" xr:uid="{00000000-0005-0000-0000-0000F97B0000}"/>
    <cellStyle name="Normal 25 38 5 3 6" xfId="25005" xr:uid="{00000000-0005-0000-0000-0000FA7B0000}"/>
    <cellStyle name="Normal 25 38 5 4" xfId="25006" xr:uid="{00000000-0005-0000-0000-0000FB7B0000}"/>
    <cellStyle name="Normal 25 38 5 4 2" xfId="25007" xr:uid="{00000000-0005-0000-0000-0000FC7B0000}"/>
    <cellStyle name="Normal 25 38 5 4 3" xfId="25008" xr:uid="{00000000-0005-0000-0000-0000FD7B0000}"/>
    <cellStyle name="Normal 25 38 5 5" xfId="25009" xr:uid="{00000000-0005-0000-0000-0000FE7B0000}"/>
    <cellStyle name="Normal 25 38 5 6" xfId="25010" xr:uid="{00000000-0005-0000-0000-0000FF7B0000}"/>
    <cellStyle name="Normal 25 38 5 7" xfId="25011" xr:uid="{00000000-0005-0000-0000-0000007C0000}"/>
    <cellStyle name="Normal 25 38 5 8" xfId="25012" xr:uid="{00000000-0005-0000-0000-0000017C0000}"/>
    <cellStyle name="Normal 25 38 6" xfId="25013" xr:uid="{00000000-0005-0000-0000-0000027C0000}"/>
    <cellStyle name="Normal 25 38 7" xfId="25014" xr:uid="{00000000-0005-0000-0000-0000037C0000}"/>
    <cellStyle name="Normal 25 39" xfId="25015" xr:uid="{00000000-0005-0000-0000-0000047C0000}"/>
    <cellStyle name="Normal 25 39 2" xfId="25016" xr:uid="{00000000-0005-0000-0000-0000057C0000}"/>
    <cellStyle name="Normal 25 39 2 2" xfId="25017" xr:uid="{00000000-0005-0000-0000-0000067C0000}"/>
    <cellStyle name="Normal 25 39 2 2 2" xfId="25018" xr:uid="{00000000-0005-0000-0000-0000077C0000}"/>
    <cellStyle name="Normal 25 39 2 3" xfId="25019" xr:uid="{00000000-0005-0000-0000-0000087C0000}"/>
    <cellStyle name="Normal 25 39 2 4" xfId="25020" xr:uid="{00000000-0005-0000-0000-0000097C0000}"/>
    <cellStyle name="Normal 25 39 3" xfId="25021" xr:uid="{00000000-0005-0000-0000-00000A7C0000}"/>
    <cellStyle name="Normal 25 39 4" xfId="25022" xr:uid="{00000000-0005-0000-0000-00000B7C0000}"/>
    <cellStyle name="Normal 25 39 4 2" xfId="25023" xr:uid="{00000000-0005-0000-0000-00000C7C0000}"/>
    <cellStyle name="Normal 25 39 4 2 2" xfId="25024" xr:uid="{00000000-0005-0000-0000-00000D7C0000}"/>
    <cellStyle name="Normal 25 39 4 2 2 2" xfId="25025" xr:uid="{00000000-0005-0000-0000-00000E7C0000}"/>
    <cellStyle name="Normal 25 39 4 2 2 3" xfId="25026" xr:uid="{00000000-0005-0000-0000-00000F7C0000}"/>
    <cellStyle name="Normal 25 39 4 2 2 4" xfId="25027" xr:uid="{00000000-0005-0000-0000-0000107C0000}"/>
    <cellStyle name="Normal 25 39 4 2 2 5" xfId="25028" xr:uid="{00000000-0005-0000-0000-0000117C0000}"/>
    <cellStyle name="Normal 25 39 4 2 3" xfId="25029" xr:uid="{00000000-0005-0000-0000-0000127C0000}"/>
    <cellStyle name="Normal 25 39 4 2 4" xfId="25030" xr:uid="{00000000-0005-0000-0000-0000137C0000}"/>
    <cellStyle name="Normal 25 39 4 2 5" xfId="25031" xr:uid="{00000000-0005-0000-0000-0000147C0000}"/>
    <cellStyle name="Normal 25 39 4 2 6" xfId="25032" xr:uid="{00000000-0005-0000-0000-0000157C0000}"/>
    <cellStyle name="Normal 25 39 4 3" xfId="25033" xr:uid="{00000000-0005-0000-0000-0000167C0000}"/>
    <cellStyle name="Normal 25 39 4 3 2" xfId="25034" xr:uid="{00000000-0005-0000-0000-0000177C0000}"/>
    <cellStyle name="Normal 25 39 4 3 2 2" xfId="25035" xr:uid="{00000000-0005-0000-0000-0000187C0000}"/>
    <cellStyle name="Normal 25 39 4 3 2 3" xfId="25036" xr:uid="{00000000-0005-0000-0000-0000197C0000}"/>
    <cellStyle name="Normal 25 39 4 3 3" xfId="25037" xr:uid="{00000000-0005-0000-0000-00001A7C0000}"/>
    <cellStyle name="Normal 25 39 4 3 4" xfId="25038" xr:uid="{00000000-0005-0000-0000-00001B7C0000}"/>
    <cellStyle name="Normal 25 39 4 3 5" xfId="25039" xr:uid="{00000000-0005-0000-0000-00001C7C0000}"/>
    <cellStyle name="Normal 25 39 4 3 6" xfId="25040" xr:uid="{00000000-0005-0000-0000-00001D7C0000}"/>
    <cellStyle name="Normal 25 39 4 4" xfId="25041" xr:uid="{00000000-0005-0000-0000-00001E7C0000}"/>
    <cellStyle name="Normal 25 39 4 4 2" xfId="25042" xr:uid="{00000000-0005-0000-0000-00001F7C0000}"/>
    <cellStyle name="Normal 25 39 4 4 3" xfId="25043" xr:uid="{00000000-0005-0000-0000-0000207C0000}"/>
    <cellStyle name="Normal 25 39 4 5" xfId="25044" xr:uid="{00000000-0005-0000-0000-0000217C0000}"/>
    <cellStyle name="Normal 25 39 4 6" xfId="25045" xr:uid="{00000000-0005-0000-0000-0000227C0000}"/>
    <cellStyle name="Normal 25 39 4 7" xfId="25046" xr:uid="{00000000-0005-0000-0000-0000237C0000}"/>
    <cellStyle name="Normal 25 39 4 8" xfId="25047" xr:uid="{00000000-0005-0000-0000-0000247C0000}"/>
    <cellStyle name="Normal 25 39 5" xfId="25048" xr:uid="{00000000-0005-0000-0000-0000257C0000}"/>
    <cellStyle name="Normal 25 39 5 2" xfId="25049" xr:uid="{00000000-0005-0000-0000-0000267C0000}"/>
    <cellStyle name="Normal 25 39 5 2 2" xfId="25050" xr:uid="{00000000-0005-0000-0000-0000277C0000}"/>
    <cellStyle name="Normal 25 39 5 2 2 2" xfId="25051" xr:uid="{00000000-0005-0000-0000-0000287C0000}"/>
    <cellStyle name="Normal 25 39 5 2 2 3" xfId="25052" xr:uid="{00000000-0005-0000-0000-0000297C0000}"/>
    <cellStyle name="Normal 25 39 5 2 2 4" xfId="25053" xr:uid="{00000000-0005-0000-0000-00002A7C0000}"/>
    <cellStyle name="Normal 25 39 5 2 2 5" xfId="25054" xr:uid="{00000000-0005-0000-0000-00002B7C0000}"/>
    <cellStyle name="Normal 25 39 5 2 3" xfId="25055" xr:uid="{00000000-0005-0000-0000-00002C7C0000}"/>
    <cellStyle name="Normal 25 39 5 2 4" xfId="25056" xr:uid="{00000000-0005-0000-0000-00002D7C0000}"/>
    <cellStyle name="Normal 25 39 5 2 5" xfId="25057" xr:uid="{00000000-0005-0000-0000-00002E7C0000}"/>
    <cellStyle name="Normal 25 39 5 2 6" xfId="25058" xr:uid="{00000000-0005-0000-0000-00002F7C0000}"/>
    <cellStyle name="Normal 25 39 5 3" xfId="25059" xr:uid="{00000000-0005-0000-0000-0000307C0000}"/>
    <cellStyle name="Normal 25 39 5 3 2" xfId="25060" xr:uid="{00000000-0005-0000-0000-0000317C0000}"/>
    <cellStyle name="Normal 25 39 5 3 2 2" xfId="25061" xr:uid="{00000000-0005-0000-0000-0000327C0000}"/>
    <cellStyle name="Normal 25 39 5 3 2 3" xfId="25062" xr:uid="{00000000-0005-0000-0000-0000337C0000}"/>
    <cellStyle name="Normal 25 39 5 3 3" xfId="25063" xr:uid="{00000000-0005-0000-0000-0000347C0000}"/>
    <cellStyle name="Normal 25 39 5 3 4" xfId="25064" xr:uid="{00000000-0005-0000-0000-0000357C0000}"/>
    <cellStyle name="Normal 25 39 5 3 5" xfId="25065" xr:uid="{00000000-0005-0000-0000-0000367C0000}"/>
    <cellStyle name="Normal 25 39 5 3 6" xfId="25066" xr:uid="{00000000-0005-0000-0000-0000377C0000}"/>
    <cellStyle name="Normal 25 39 5 4" xfId="25067" xr:uid="{00000000-0005-0000-0000-0000387C0000}"/>
    <cellStyle name="Normal 25 39 5 4 2" xfId="25068" xr:uid="{00000000-0005-0000-0000-0000397C0000}"/>
    <cellStyle name="Normal 25 39 5 4 3" xfId="25069" xr:uid="{00000000-0005-0000-0000-00003A7C0000}"/>
    <cellStyle name="Normal 25 39 5 5" xfId="25070" xr:uid="{00000000-0005-0000-0000-00003B7C0000}"/>
    <cellStyle name="Normal 25 39 5 6" xfId="25071" xr:uid="{00000000-0005-0000-0000-00003C7C0000}"/>
    <cellStyle name="Normal 25 39 5 7" xfId="25072" xr:uid="{00000000-0005-0000-0000-00003D7C0000}"/>
    <cellStyle name="Normal 25 39 5 8" xfId="25073" xr:uid="{00000000-0005-0000-0000-00003E7C0000}"/>
    <cellStyle name="Normal 25 39 6" xfId="25074" xr:uid="{00000000-0005-0000-0000-00003F7C0000}"/>
    <cellStyle name="Normal 25 39 7" xfId="25075" xr:uid="{00000000-0005-0000-0000-0000407C0000}"/>
    <cellStyle name="Normal 25 4" xfId="25076" xr:uid="{00000000-0005-0000-0000-0000417C0000}"/>
    <cellStyle name="Normal 25 4 10" xfId="25077" xr:uid="{00000000-0005-0000-0000-0000427C0000}"/>
    <cellStyle name="Normal 25 4 10 2" xfId="25078" xr:uid="{00000000-0005-0000-0000-0000437C0000}"/>
    <cellStyle name="Normal 25 4 10 2 2" xfId="25079" xr:uid="{00000000-0005-0000-0000-0000447C0000}"/>
    <cellStyle name="Normal 25 4 10 2 2 2" xfId="25080" xr:uid="{00000000-0005-0000-0000-0000457C0000}"/>
    <cellStyle name="Normal 25 4 10 2 3" xfId="25081" xr:uid="{00000000-0005-0000-0000-0000467C0000}"/>
    <cellStyle name="Normal 25 4 10 2 4" xfId="25082" xr:uid="{00000000-0005-0000-0000-0000477C0000}"/>
    <cellStyle name="Normal 25 4 10 3" xfId="25083" xr:uid="{00000000-0005-0000-0000-0000487C0000}"/>
    <cellStyle name="Normal 25 4 10 4" xfId="25084" xr:uid="{00000000-0005-0000-0000-0000497C0000}"/>
    <cellStyle name="Normal 25 4 10 4 2" xfId="25085" xr:uid="{00000000-0005-0000-0000-00004A7C0000}"/>
    <cellStyle name="Normal 25 4 10 4 2 2" xfId="25086" xr:uid="{00000000-0005-0000-0000-00004B7C0000}"/>
    <cellStyle name="Normal 25 4 10 4 2 2 2" xfId="25087" xr:uid="{00000000-0005-0000-0000-00004C7C0000}"/>
    <cellStyle name="Normal 25 4 10 4 2 2 3" xfId="25088" xr:uid="{00000000-0005-0000-0000-00004D7C0000}"/>
    <cellStyle name="Normal 25 4 10 4 2 2 4" xfId="25089" xr:uid="{00000000-0005-0000-0000-00004E7C0000}"/>
    <cellStyle name="Normal 25 4 10 4 2 2 5" xfId="25090" xr:uid="{00000000-0005-0000-0000-00004F7C0000}"/>
    <cellStyle name="Normal 25 4 10 4 2 3" xfId="25091" xr:uid="{00000000-0005-0000-0000-0000507C0000}"/>
    <cellStyle name="Normal 25 4 10 4 2 4" xfId="25092" xr:uid="{00000000-0005-0000-0000-0000517C0000}"/>
    <cellStyle name="Normal 25 4 10 4 2 5" xfId="25093" xr:uid="{00000000-0005-0000-0000-0000527C0000}"/>
    <cellStyle name="Normal 25 4 10 4 2 6" xfId="25094" xr:uid="{00000000-0005-0000-0000-0000537C0000}"/>
    <cellStyle name="Normal 25 4 10 4 3" xfId="25095" xr:uid="{00000000-0005-0000-0000-0000547C0000}"/>
    <cellStyle name="Normal 25 4 10 4 3 2" xfId="25096" xr:uid="{00000000-0005-0000-0000-0000557C0000}"/>
    <cellStyle name="Normal 25 4 10 4 3 2 2" xfId="25097" xr:uid="{00000000-0005-0000-0000-0000567C0000}"/>
    <cellStyle name="Normal 25 4 10 4 3 2 3" xfId="25098" xr:uid="{00000000-0005-0000-0000-0000577C0000}"/>
    <cellStyle name="Normal 25 4 10 4 3 3" xfId="25099" xr:uid="{00000000-0005-0000-0000-0000587C0000}"/>
    <cellStyle name="Normal 25 4 10 4 3 4" xfId="25100" xr:uid="{00000000-0005-0000-0000-0000597C0000}"/>
    <cellStyle name="Normal 25 4 10 4 3 5" xfId="25101" xr:uid="{00000000-0005-0000-0000-00005A7C0000}"/>
    <cellStyle name="Normal 25 4 10 4 3 6" xfId="25102" xr:uid="{00000000-0005-0000-0000-00005B7C0000}"/>
    <cellStyle name="Normal 25 4 10 4 4" xfId="25103" xr:uid="{00000000-0005-0000-0000-00005C7C0000}"/>
    <cellStyle name="Normal 25 4 10 4 4 2" xfId="25104" xr:uid="{00000000-0005-0000-0000-00005D7C0000}"/>
    <cellStyle name="Normal 25 4 10 4 4 3" xfId="25105" xr:uid="{00000000-0005-0000-0000-00005E7C0000}"/>
    <cellStyle name="Normal 25 4 10 4 5" xfId="25106" xr:uid="{00000000-0005-0000-0000-00005F7C0000}"/>
    <cellStyle name="Normal 25 4 10 4 6" xfId="25107" xr:uid="{00000000-0005-0000-0000-0000607C0000}"/>
    <cellStyle name="Normal 25 4 10 4 7" xfId="25108" xr:uid="{00000000-0005-0000-0000-0000617C0000}"/>
    <cellStyle name="Normal 25 4 10 4 8" xfId="25109" xr:uid="{00000000-0005-0000-0000-0000627C0000}"/>
    <cellStyle name="Normal 25 4 10 5" xfId="25110" xr:uid="{00000000-0005-0000-0000-0000637C0000}"/>
    <cellStyle name="Normal 25 4 10 5 2" xfId="25111" xr:uid="{00000000-0005-0000-0000-0000647C0000}"/>
    <cellStyle name="Normal 25 4 10 5 2 2" xfId="25112" xr:uid="{00000000-0005-0000-0000-0000657C0000}"/>
    <cellStyle name="Normal 25 4 10 5 2 2 2" xfId="25113" xr:uid="{00000000-0005-0000-0000-0000667C0000}"/>
    <cellStyle name="Normal 25 4 10 5 2 2 3" xfId="25114" xr:uid="{00000000-0005-0000-0000-0000677C0000}"/>
    <cellStyle name="Normal 25 4 10 5 2 2 4" xfId="25115" xr:uid="{00000000-0005-0000-0000-0000687C0000}"/>
    <cellStyle name="Normal 25 4 10 5 2 2 5" xfId="25116" xr:uid="{00000000-0005-0000-0000-0000697C0000}"/>
    <cellStyle name="Normal 25 4 10 5 2 3" xfId="25117" xr:uid="{00000000-0005-0000-0000-00006A7C0000}"/>
    <cellStyle name="Normal 25 4 10 5 2 4" xfId="25118" xr:uid="{00000000-0005-0000-0000-00006B7C0000}"/>
    <cellStyle name="Normal 25 4 10 5 2 5" xfId="25119" xr:uid="{00000000-0005-0000-0000-00006C7C0000}"/>
    <cellStyle name="Normal 25 4 10 5 2 6" xfId="25120" xr:uid="{00000000-0005-0000-0000-00006D7C0000}"/>
    <cellStyle name="Normal 25 4 10 5 3" xfId="25121" xr:uid="{00000000-0005-0000-0000-00006E7C0000}"/>
    <cellStyle name="Normal 25 4 10 5 3 2" xfId="25122" xr:uid="{00000000-0005-0000-0000-00006F7C0000}"/>
    <cellStyle name="Normal 25 4 10 5 3 2 2" xfId="25123" xr:uid="{00000000-0005-0000-0000-0000707C0000}"/>
    <cellStyle name="Normal 25 4 10 5 3 2 3" xfId="25124" xr:uid="{00000000-0005-0000-0000-0000717C0000}"/>
    <cellStyle name="Normal 25 4 10 5 3 3" xfId="25125" xr:uid="{00000000-0005-0000-0000-0000727C0000}"/>
    <cellStyle name="Normal 25 4 10 5 3 4" xfId="25126" xr:uid="{00000000-0005-0000-0000-0000737C0000}"/>
    <cellStyle name="Normal 25 4 10 5 3 5" xfId="25127" xr:uid="{00000000-0005-0000-0000-0000747C0000}"/>
    <cellStyle name="Normal 25 4 10 5 3 6" xfId="25128" xr:uid="{00000000-0005-0000-0000-0000757C0000}"/>
    <cellStyle name="Normal 25 4 10 5 4" xfId="25129" xr:uid="{00000000-0005-0000-0000-0000767C0000}"/>
    <cellStyle name="Normal 25 4 10 5 4 2" xfId="25130" xr:uid="{00000000-0005-0000-0000-0000777C0000}"/>
    <cellStyle name="Normal 25 4 10 5 4 3" xfId="25131" xr:uid="{00000000-0005-0000-0000-0000787C0000}"/>
    <cellStyle name="Normal 25 4 10 5 5" xfId="25132" xr:uid="{00000000-0005-0000-0000-0000797C0000}"/>
    <cellStyle name="Normal 25 4 10 5 6" xfId="25133" xr:uid="{00000000-0005-0000-0000-00007A7C0000}"/>
    <cellStyle name="Normal 25 4 10 5 7" xfId="25134" xr:uid="{00000000-0005-0000-0000-00007B7C0000}"/>
    <cellStyle name="Normal 25 4 10 5 8" xfId="25135" xr:uid="{00000000-0005-0000-0000-00007C7C0000}"/>
    <cellStyle name="Normal 25 4 10 6" xfId="25136" xr:uid="{00000000-0005-0000-0000-00007D7C0000}"/>
    <cellStyle name="Normal 25 4 10 7" xfId="25137" xr:uid="{00000000-0005-0000-0000-00007E7C0000}"/>
    <cellStyle name="Normal 25 4 11" xfId="25138" xr:uid="{00000000-0005-0000-0000-00007F7C0000}"/>
    <cellStyle name="Normal 25 4 11 2" xfId="25139" xr:uid="{00000000-0005-0000-0000-0000807C0000}"/>
    <cellStyle name="Normal 25 4 11 2 2" xfId="25140" xr:uid="{00000000-0005-0000-0000-0000817C0000}"/>
    <cellStyle name="Normal 25 4 11 2 2 2" xfId="25141" xr:uid="{00000000-0005-0000-0000-0000827C0000}"/>
    <cellStyle name="Normal 25 4 11 2 3" xfId="25142" xr:uid="{00000000-0005-0000-0000-0000837C0000}"/>
    <cellStyle name="Normal 25 4 11 2 4" xfId="25143" xr:uid="{00000000-0005-0000-0000-0000847C0000}"/>
    <cellStyle name="Normal 25 4 11 3" xfId="25144" xr:uid="{00000000-0005-0000-0000-0000857C0000}"/>
    <cellStyle name="Normal 25 4 11 4" xfId="25145" xr:uid="{00000000-0005-0000-0000-0000867C0000}"/>
    <cellStyle name="Normal 25 4 11 4 2" xfId="25146" xr:uid="{00000000-0005-0000-0000-0000877C0000}"/>
    <cellStyle name="Normal 25 4 11 4 2 2" xfId="25147" xr:uid="{00000000-0005-0000-0000-0000887C0000}"/>
    <cellStyle name="Normal 25 4 11 4 2 2 2" xfId="25148" xr:uid="{00000000-0005-0000-0000-0000897C0000}"/>
    <cellStyle name="Normal 25 4 11 4 2 2 3" xfId="25149" xr:uid="{00000000-0005-0000-0000-00008A7C0000}"/>
    <cellStyle name="Normal 25 4 11 4 2 2 4" xfId="25150" xr:uid="{00000000-0005-0000-0000-00008B7C0000}"/>
    <cellStyle name="Normal 25 4 11 4 2 2 5" xfId="25151" xr:uid="{00000000-0005-0000-0000-00008C7C0000}"/>
    <cellStyle name="Normal 25 4 11 4 2 3" xfId="25152" xr:uid="{00000000-0005-0000-0000-00008D7C0000}"/>
    <cellStyle name="Normal 25 4 11 4 2 4" xfId="25153" xr:uid="{00000000-0005-0000-0000-00008E7C0000}"/>
    <cellStyle name="Normal 25 4 11 4 2 5" xfId="25154" xr:uid="{00000000-0005-0000-0000-00008F7C0000}"/>
    <cellStyle name="Normal 25 4 11 4 2 6" xfId="25155" xr:uid="{00000000-0005-0000-0000-0000907C0000}"/>
    <cellStyle name="Normal 25 4 11 4 3" xfId="25156" xr:uid="{00000000-0005-0000-0000-0000917C0000}"/>
    <cellStyle name="Normal 25 4 11 4 3 2" xfId="25157" xr:uid="{00000000-0005-0000-0000-0000927C0000}"/>
    <cellStyle name="Normal 25 4 11 4 3 2 2" xfId="25158" xr:uid="{00000000-0005-0000-0000-0000937C0000}"/>
    <cellStyle name="Normal 25 4 11 4 3 2 3" xfId="25159" xr:uid="{00000000-0005-0000-0000-0000947C0000}"/>
    <cellStyle name="Normal 25 4 11 4 3 3" xfId="25160" xr:uid="{00000000-0005-0000-0000-0000957C0000}"/>
    <cellStyle name="Normal 25 4 11 4 3 4" xfId="25161" xr:uid="{00000000-0005-0000-0000-0000967C0000}"/>
    <cellStyle name="Normal 25 4 11 4 3 5" xfId="25162" xr:uid="{00000000-0005-0000-0000-0000977C0000}"/>
    <cellStyle name="Normal 25 4 11 4 3 6" xfId="25163" xr:uid="{00000000-0005-0000-0000-0000987C0000}"/>
    <cellStyle name="Normal 25 4 11 4 4" xfId="25164" xr:uid="{00000000-0005-0000-0000-0000997C0000}"/>
    <cellStyle name="Normal 25 4 11 4 4 2" xfId="25165" xr:uid="{00000000-0005-0000-0000-00009A7C0000}"/>
    <cellStyle name="Normal 25 4 11 4 4 3" xfId="25166" xr:uid="{00000000-0005-0000-0000-00009B7C0000}"/>
    <cellStyle name="Normal 25 4 11 4 5" xfId="25167" xr:uid="{00000000-0005-0000-0000-00009C7C0000}"/>
    <cellStyle name="Normal 25 4 11 4 6" xfId="25168" xr:uid="{00000000-0005-0000-0000-00009D7C0000}"/>
    <cellStyle name="Normal 25 4 11 4 7" xfId="25169" xr:uid="{00000000-0005-0000-0000-00009E7C0000}"/>
    <cellStyle name="Normal 25 4 11 4 8" xfId="25170" xr:uid="{00000000-0005-0000-0000-00009F7C0000}"/>
    <cellStyle name="Normal 25 4 11 5" xfId="25171" xr:uid="{00000000-0005-0000-0000-0000A07C0000}"/>
    <cellStyle name="Normal 25 4 11 5 2" xfId="25172" xr:uid="{00000000-0005-0000-0000-0000A17C0000}"/>
    <cellStyle name="Normal 25 4 11 5 2 2" xfId="25173" xr:uid="{00000000-0005-0000-0000-0000A27C0000}"/>
    <cellStyle name="Normal 25 4 11 5 2 2 2" xfId="25174" xr:uid="{00000000-0005-0000-0000-0000A37C0000}"/>
    <cellStyle name="Normal 25 4 11 5 2 2 3" xfId="25175" xr:uid="{00000000-0005-0000-0000-0000A47C0000}"/>
    <cellStyle name="Normal 25 4 11 5 2 2 4" xfId="25176" xr:uid="{00000000-0005-0000-0000-0000A57C0000}"/>
    <cellStyle name="Normal 25 4 11 5 2 2 5" xfId="25177" xr:uid="{00000000-0005-0000-0000-0000A67C0000}"/>
    <cellStyle name="Normal 25 4 11 5 2 3" xfId="25178" xr:uid="{00000000-0005-0000-0000-0000A77C0000}"/>
    <cellStyle name="Normal 25 4 11 5 2 4" xfId="25179" xr:uid="{00000000-0005-0000-0000-0000A87C0000}"/>
    <cellStyle name="Normal 25 4 11 5 2 5" xfId="25180" xr:uid="{00000000-0005-0000-0000-0000A97C0000}"/>
    <cellStyle name="Normal 25 4 11 5 2 6" xfId="25181" xr:uid="{00000000-0005-0000-0000-0000AA7C0000}"/>
    <cellStyle name="Normal 25 4 11 5 3" xfId="25182" xr:uid="{00000000-0005-0000-0000-0000AB7C0000}"/>
    <cellStyle name="Normal 25 4 11 5 3 2" xfId="25183" xr:uid="{00000000-0005-0000-0000-0000AC7C0000}"/>
    <cellStyle name="Normal 25 4 11 5 3 2 2" xfId="25184" xr:uid="{00000000-0005-0000-0000-0000AD7C0000}"/>
    <cellStyle name="Normal 25 4 11 5 3 2 3" xfId="25185" xr:uid="{00000000-0005-0000-0000-0000AE7C0000}"/>
    <cellStyle name="Normal 25 4 11 5 3 3" xfId="25186" xr:uid="{00000000-0005-0000-0000-0000AF7C0000}"/>
    <cellStyle name="Normal 25 4 11 5 3 4" xfId="25187" xr:uid="{00000000-0005-0000-0000-0000B07C0000}"/>
    <cellStyle name="Normal 25 4 11 5 3 5" xfId="25188" xr:uid="{00000000-0005-0000-0000-0000B17C0000}"/>
    <cellStyle name="Normal 25 4 11 5 3 6" xfId="25189" xr:uid="{00000000-0005-0000-0000-0000B27C0000}"/>
    <cellStyle name="Normal 25 4 11 5 4" xfId="25190" xr:uid="{00000000-0005-0000-0000-0000B37C0000}"/>
    <cellStyle name="Normal 25 4 11 5 4 2" xfId="25191" xr:uid="{00000000-0005-0000-0000-0000B47C0000}"/>
    <cellStyle name="Normal 25 4 11 5 4 3" xfId="25192" xr:uid="{00000000-0005-0000-0000-0000B57C0000}"/>
    <cellStyle name="Normal 25 4 11 5 5" xfId="25193" xr:uid="{00000000-0005-0000-0000-0000B67C0000}"/>
    <cellStyle name="Normal 25 4 11 5 6" xfId="25194" xr:uid="{00000000-0005-0000-0000-0000B77C0000}"/>
    <cellStyle name="Normal 25 4 11 5 7" xfId="25195" xr:uid="{00000000-0005-0000-0000-0000B87C0000}"/>
    <cellStyle name="Normal 25 4 11 5 8" xfId="25196" xr:uid="{00000000-0005-0000-0000-0000B97C0000}"/>
    <cellStyle name="Normal 25 4 11 6" xfId="25197" xr:uid="{00000000-0005-0000-0000-0000BA7C0000}"/>
    <cellStyle name="Normal 25 4 11 7" xfId="25198" xr:uid="{00000000-0005-0000-0000-0000BB7C0000}"/>
    <cellStyle name="Normal 25 4 12" xfId="25199" xr:uid="{00000000-0005-0000-0000-0000BC7C0000}"/>
    <cellStyle name="Normal 25 4 12 2" xfId="25200" xr:uid="{00000000-0005-0000-0000-0000BD7C0000}"/>
    <cellStyle name="Normal 25 4 12 2 2" xfId="25201" xr:uid="{00000000-0005-0000-0000-0000BE7C0000}"/>
    <cellStyle name="Normal 25 4 12 2 2 2" xfId="25202" xr:uid="{00000000-0005-0000-0000-0000BF7C0000}"/>
    <cellStyle name="Normal 25 4 12 2 3" xfId="25203" xr:uid="{00000000-0005-0000-0000-0000C07C0000}"/>
    <cellStyle name="Normal 25 4 12 2 4" xfId="25204" xr:uid="{00000000-0005-0000-0000-0000C17C0000}"/>
    <cellStyle name="Normal 25 4 12 3" xfId="25205" xr:uid="{00000000-0005-0000-0000-0000C27C0000}"/>
    <cellStyle name="Normal 25 4 12 4" xfId="25206" xr:uid="{00000000-0005-0000-0000-0000C37C0000}"/>
    <cellStyle name="Normal 25 4 12 4 2" xfId="25207" xr:uid="{00000000-0005-0000-0000-0000C47C0000}"/>
    <cellStyle name="Normal 25 4 12 4 2 2" xfId="25208" xr:uid="{00000000-0005-0000-0000-0000C57C0000}"/>
    <cellStyle name="Normal 25 4 12 4 2 2 2" xfId="25209" xr:uid="{00000000-0005-0000-0000-0000C67C0000}"/>
    <cellStyle name="Normal 25 4 12 4 2 2 3" xfId="25210" xr:uid="{00000000-0005-0000-0000-0000C77C0000}"/>
    <cellStyle name="Normal 25 4 12 4 2 2 4" xfId="25211" xr:uid="{00000000-0005-0000-0000-0000C87C0000}"/>
    <cellStyle name="Normal 25 4 12 4 2 2 5" xfId="25212" xr:uid="{00000000-0005-0000-0000-0000C97C0000}"/>
    <cellStyle name="Normal 25 4 12 4 2 3" xfId="25213" xr:uid="{00000000-0005-0000-0000-0000CA7C0000}"/>
    <cellStyle name="Normal 25 4 12 4 2 4" xfId="25214" xr:uid="{00000000-0005-0000-0000-0000CB7C0000}"/>
    <cellStyle name="Normal 25 4 12 4 2 5" xfId="25215" xr:uid="{00000000-0005-0000-0000-0000CC7C0000}"/>
    <cellStyle name="Normal 25 4 12 4 2 6" xfId="25216" xr:uid="{00000000-0005-0000-0000-0000CD7C0000}"/>
    <cellStyle name="Normal 25 4 12 4 3" xfId="25217" xr:uid="{00000000-0005-0000-0000-0000CE7C0000}"/>
    <cellStyle name="Normal 25 4 12 4 3 2" xfId="25218" xr:uid="{00000000-0005-0000-0000-0000CF7C0000}"/>
    <cellStyle name="Normal 25 4 12 4 3 2 2" xfId="25219" xr:uid="{00000000-0005-0000-0000-0000D07C0000}"/>
    <cellStyle name="Normal 25 4 12 4 3 2 3" xfId="25220" xr:uid="{00000000-0005-0000-0000-0000D17C0000}"/>
    <cellStyle name="Normal 25 4 12 4 3 3" xfId="25221" xr:uid="{00000000-0005-0000-0000-0000D27C0000}"/>
    <cellStyle name="Normal 25 4 12 4 3 4" xfId="25222" xr:uid="{00000000-0005-0000-0000-0000D37C0000}"/>
    <cellStyle name="Normal 25 4 12 4 3 5" xfId="25223" xr:uid="{00000000-0005-0000-0000-0000D47C0000}"/>
    <cellStyle name="Normal 25 4 12 4 3 6" xfId="25224" xr:uid="{00000000-0005-0000-0000-0000D57C0000}"/>
    <cellStyle name="Normal 25 4 12 4 4" xfId="25225" xr:uid="{00000000-0005-0000-0000-0000D67C0000}"/>
    <cellStyle name="Normal 25 4 12 4 4 2" xfId="25226" xr:uid="{00000000-0005-0000-0000-0000D77C0000}"/>
    <cellStyle name="Normal 25 4 12 4 4 3" xfId="25227" xr:uid="{00000000-0005-0000-0000-0000D87C0000}"/>
    <cellStyle name="Normal 25 4 12 4 5" xfId="25228" xr:uid="{00000000-0005-0000-0000-0000D97C0000}"/>
    <cellStyle name="Normal 25 4 12 4 6" xfId="25229" xr:uid="{00000000-0005-0000-0000-0000DA7C0000}"/>
    <cellStyle name="Normal 25 4 12 4 7" xfId="25230" xr:uid="{00000000-0005-0000-0000-0000DB7C0000}"/>
    <cellStyle name="Normal 25 4 12 4 8" xfId="25231" xr:uid="{00000000-0005-0000-0000-0000DC7C0000}"/>
    <cellStyle name="Normal 25 4 12 5" xfId="25232" xr:uid="{00000000-0005-0000-0000-0000DD7C0000}"/>
    <cellStyle name="Normal 25 4 12 5 2" xfId="25233" xr:uid="{00000000-0005-0000-0000-0000DE7C0000}"/>
    <cellStyle name="Normal 25 4 12 5 2 2" xfId="25234" xr:uid="{00000000-0005-0000-0000-0000DF7C0000}"/>
    <cellStyle name="Normal 25 4 12 5 2 2 2" xfId="25235" xr:uid="{00000000-0005-0000-0000-0000E07C0000}"/>
    <cellStyle name="Normal 25 4 12 5 2 2 3" xfId="25236" xr:uid="{00000000-0005-0000-0000-0000E17C0000}"/>
    <cellStyle name="Normal 25 4 12 5 2 2 4" xfId="25237" xr:uid="{00000000-0005-0000-0000-0000E27C0000}"/>
    <cellStyle name="Normal 25 4 12 5 2 2 5" xfId="25238" xr:uid="{00000000-0005-0000-0000-0000E37C0000}"/>
    <cellStyle name="Normal 25 4 12 5 2 3" xfId="25239" xr:uid="{00000000-0005-0000-0000-0000E47C0000}"/>
    <cellStyle name="Normal 25 4 12 5 2 4" xfId="25240" xr:uid="{00000000-0005-0000-0000-0000E57C0000}"/>
    <cellStyle name="Normal 25 4 12 5 2 5" xfId="25241" xr:uid="{00000000-0005-0000-0000-0000E67C0000}"/>
    <cellStyle name="Normal 25 4 12 5 2 6" xfId="25242" xr:uid="{00000000-0005-0000-0000-0000E77C0000}"/>
    <cellStyle name="Normal 25 4 12 5 3" xfId="25243" xr:uid="{00000000-0005-0000-0000-0000E87C0000}"/>
    <cellStyle name="Normal 25 4 12 5 3 2" xfId="25244" xr:uid="{00000000-0005-0000-0000-0000E97C0000}"/>
    <cellStyle name="Normal 25 4 12 5 3 2 2" xfId="25245" xr:uid="{00000000-0005-0000-0000-0000EA7C0000}"/>
    <cellStyle name="Normal 25 4 12 5 3 2 3" xfId="25246" xr:uid="{00000000-0005-0000-0000-0000EB7C0000}"/>
    <cellStyle name="Normal 25 4 12 5 3 3" xfId="25247" xr:uid="{00000000-0005-0000-0000-0000EC7C0000}"/>
    <cellStyle name="Normal 25 4 12 5 3 4" xfId="25248" xr:uid="{00000000-0005-0000-0000-0000ED7C0000}"/>
    <cellStyle name="Normal 25 4 12 5 3 5" xfId="25249" xr:uid="{00000000-0005-0000-0000-0000EE7C0000}"/>
    <cellStyle name="Normal 25 4 12 5 3 6" xfId="25250" xr:uid="{00000000-0005-0000-0000-0000EF7C0000}"/>
    <cellStyle name="Normal 25 4 12 5 4" xfId="25251" xr:uid="{00000000-0005-0000-0000-0000F07C0000}"/>
    <cellStyle name="Normal 25 4 12 5 4 2" xfId="25252" xr:uid="{00000000-0005-0000-0000-0000F17C0000}"/>
    <cellStyle name="Normal 25 4 12 5 4 3" xfId="25253" xr:uid="{00000000-0005-0000-0000-0000F27C0000}"/>
    <cellStyle name="Normal 25 4 12 5 5" xfId="25254" xr:uid="{00000000-0005-0000-0000-0000F37C0000}"/>
    <cellStyle name="Normal 25 4 12 5 6" xfId="25255" xr:uid="{00000000-0005-0000-0000-0000F47C0000}"/>
    <cellStyle name="Normal 25 4 12 5 7" xfId="25256" xr:uid="{00000000-0005-0000-0000-0000F57C0000}"/>
    <cellStyle name="Normal 25 4 12 5 8" xfId="25257" xr:uid="{00000000-0005-0000-0000-0000F67C0000}"/>
    <cellStyle name="Normal 25 4 12 6" xfId="25258" xr:uid="{00000000-0005-0000-0000-0000F77C0000}"/>
    <cellStyle name="Normal 25 4 12 7" xfId="25259" xr:uid="{00000000-0005-0000-0000-0000F87C0000}"/>
    <cellStyle name="Normal 25 4 13" xfId="25260" xr:uid="{00000000-0005-0000-0000-0000F97C0000}"/>
    <cellStyle name="Normal 25 4 13 2" xfId="25261" xr:uid="{00000000-0005-0000-0000-0000FA7C0000}"/>
    <cellStyle name="Normal 25 4 13 2 2" xfId="25262" xr:uid="{00000000-0005-0000-0000-0000FB7C0000}"/>
    <cellStyle name="Normal 25 4 13 2 2 2" xfId="25263" xr:uid="{00000000-0005-0000-0000-0000FC7C0000}"/>
    <cellStyle name="Normal 25 4 13 2 3" xfId="25264" xr:uid="{00000000-0005-0000-0000-0000FD7C0000}"/>
    <cellStyle name="Normal 25 4 13 2 4" xfId="25265" xr:uid="{00000000-0005-0000-0000-0000FE7C0000}"/>
    <cellStyle name="Normal 25 4 13 3" xfId="25266" xr:uid="{00000000-0005-0000-0000-0000FF7C0000}"/>
    <cellStyle name="Normal 25 4 13 4" xfId="25267" xr:uid="{00000000-0005-0000-0000-0000007D0000}"/>
    <cellStyle name="Normal 25 4 13 4 2" xfId="25268" xr:uid="{00000000-0005-0000-0000-0000017D0000}"/>
    <cellStyle name="Normal 25 4 13 4 2 2" xfId="25269" xr:uid="{00000000-0005-0000-0000-0000027D0000}"/>
    <cellStyle name="Normal 25 4 13 4 2 2 2" xfId="25270" xr:uid="{00000000-0005-0000-0000-0000037D0000}"/>
    <cellStyle name="Normal 25 4 13 4 2 2 3" xfId="25271" xr:uid="{00000000-0005-0000-0000-0000047D0000}"/>
    <cellStyle name="Normal 25 4 13 4 2 2 4" xfId="25272" xr:uid="{00000000-0005-0000-0000-0000057D0000}"/>
    <cellStyle name="Normal 25 4 13 4 2 2 5" xfId="25273" xr:uid="{00000000-0005-0000-0000-0000067D0000}"/>
    <cellStyle name="Normal 25 4 13 4 2 3" xfId="25274" xr:uid="{00000000-0005-0000-0000-0000077D0000}"/>
    <cellStyle name="Normal 25 4 13 4 2 4" xfId="25275" xr:uid="{00000000-0005-0000-0000-0000087D0000}"/>
    <cellStyle name="Normal 25 4 13 4 2 5" xfId="25276" xr:uid="{00000000-0005-0000-0000-0000097D0000}"/>
    <cellStyle name="Normal 25 4 13 4 2 6" xfId="25277" xr:uid="{00000000-0005-0000-0000-00000A7D0000}"/>
    <cellStyle name="Normal 25 4 13 4 3" xfId="25278" xr:uid="{00000000-0005-0000-0000-00000B7D0000}"/>
    <cellStyle name="Normal 25 4 13 4 3 2" xfId="25279" xr:uid="{00000000-0005-0000-0000-00000C7D0000}"/>
    <cellStyle name="Normal 25 4 13 4 3 2 2" xfId="25280" xr:uid="{00000000-0005-0000-0000-00000D7D0000}"/>
    <cellStyle name="Normal 25 4 13 4 3 2 3" xfId="25281" xr:uid="{00000000-0005-0000-0000-00000E7D0000}"/>
    <cellStyle name="Normal 25 4 13 4 3 3" xfId="25282" xr:uid="{00000000-0005-0000-0000-00000F7D0000}"/>
    <cellStyle name="Normal 25 4 13 4 3 4" xfId="25283" xr:uid="{00000000-0005-0000-0000-0000107D0000}"/>
    <cellStyle name="Normal 25 4 13 4 3 5" xfId="25284" xr:uid="{00000000-0005-0000-0000-0000117D0000}"/>
    <cellStyle name="Normal 25 4 13 4 3 6" xfId="25285" xr:uid="{00000000-0005-0000-0000-0000127D0000}"/>
    <cellStyle name="Normal 25 4 13 4 4" xfId="25286" xr:uid="{00000000-0005-0000-0000-0000137D0000}"/>
    <cellStyle name="Normal 25 4 13 4 4 2" xfId="25287" xr:uid="{00000000-0005-0000-0000-0000147D0000}"/>
    <cellStyle name="Normal 25 4 13 4 4 3" xfId="25288" xr:uid="{00000000-0005-0000-0000-0000157D0000}"/>
    <cellStyle name="Normal 25 4 13 4 5" xfId="25289" xr:uid="{00000000-0005-0000-0000-0000167D0000}"/>
    <cellStyle name="Normal 25 4 13 4 6" xfId="25290" xr:uid="{00000000-0005-0000-0000-0000177D0000}"/>
    <cellStyle name="Normal 25 4 13 4 7" xfId="25291" xr:uid="{00000000-0005-0000-0000-0000187D0000}"/>
    <cellStyle name="Normal 25 4 13 4 8" xfId="25292" xr:uid="{00000000-0005-0000-0000-0000197D0000}"/>
    <cellStyle name="Normal 25 4 13 5" xfId="25293" xr:uid="{00000000-0005-0000-0000-00001A7D0000}"/>
    <cellStyle name="Normal 25 4 13 5 2" xfId="25294" xr:uid="{00000000-0005-0000-0000-00001B7D0000}"/>
    <cellStyle name="Normal 25 4 13 5 2 2" xfId="25295" xr:uid="{00000000-0005-0000-0000-00001C7D0000}"/>
    <cellStyle name="Normal 25 4 13 5 2 2 2" xfId="25296" xr:uid="{00000000-0005-0000-0000-00001D7D0000}"/>
    <cellStyle name="Normal 25 4 13 5 2 2 3" xfId="25297" xr:uid="{00000000-0005-0000-0000-00001E7D0000}"/>
    <cellStyle name="Normal 25 4 13 5 2 2 4" xfId="25298" xr:uid="{00000000-0005-0000-0000-00001F7D0000}"/>
    <cellStyle name="Normal 25 4 13 5 2 2 5" xfId="25299" xr:uid="{00000000-0005-0000-0000-0000207D0000}"/>
    <cellStyle name="Normal 25 4 13 5 2 3" xfId="25300" xr:uid="{00000000-0005-0000-0000-0000217D0000}"/>
    <cellStyle name="Normal 25 4 13 5 2 4" xfId="25301" xr:uid="{00000000-0005-0000-0000-0000227D0000}"/>
    <cellStyle name="Normal 25 4 13 5 2 5" xfId="25302" xr:uid="{00000000-0005-0000-0000-0000237D0000}"/>
    <cellStyle name="Normal 25 4 13 5 2 6" xfId="25303" xr:uid="{00000000-0005-0000-0000-0000247D0000}"/>
    <cellStyle name="Normal 25 4 13 5 3" xfId="25304" xr:uid="{00000000-0005-0000-0000-0000257D0000}"/>
    <cellStyle name="Normal 25 4 13 5 3 2" xfId="25305" xr:uid="{00000000-0005-0000-0000-0000267D0000}"/>
    <cellStyle name="Normal 25 4 13 5 3 2 2" xfId="25306" xr:uid="{00000000-0005-0000-0000-0000277D0000}"/>
    <cellStyle name="Normal 25 4 13 5 3 2 3" xfId="25307" xr:uid="{00000000-0005-0000-0000-0000287D0000}"/>
    <cellStyle name="Normal 25 4 13 5 3 3" xfId="25308" xr:uid="{00000000-0005-0000-0000-0000297D0000}"/>
    <cellStyle name="Normal 25 4 13 5 3 4" xfId="25309" xr:uid="{00000000-0005-0000-0000-00002A7D0000}"/>
    <cellStyle name="Normal 25 4 13 5 3 5" xfId="25310" xr:uid="{00000000-0005-0000-0000-00002B7D0000}"/>
    <cellStyle name="Normal 25 4 13 5 3 6" xfId="25311" xr:uid="{00000000-0005-0000-0000-00002C7D0000}"/>
    <cellStyle name="Normal 25 4 13 5 4" xfId="25312" xr:uid="{00000000-0005-0000-0000-00002D7D0000}"/>
    <cellStyle name="Normal 25 4 13 5 4 2" xfId="25313" xr:uid="{00000000-0005-0000-0000-00002E7D0000}"/>
    <cellStyle name="Normal 25 4 13 5 4 3" xfId="25314" xr:uid="{00000000-0005-0000-0000-00002F7D0000}"/>
    <cellStyle name="Normal 25 4 13 5 5" xfId="25315" xr:uid="{00000000-0005-0000-0000-0000307D0000}"/>
    <cellStyle name="Normal 25 4 13 5 6" xfId="25316" xr:uid="{00000000-0005-0000-0000-0000317D0000}"/>
    <cellStyle name="Normal 25 4 13 5 7" xfId="25317" xr:uid="{00000000-0005-0000-0000-0000327D0000}"/>
    <cellStyle name="Normal 25 4 13 5 8" xfId="25318" xr:uid="{00000000-0005-0000-0000-0000337D0000}"/>
    <cellStyle name="Normal 25 4 13 6" xfId="25319" xr:uid="{00000000-0005-0000-0000-0000347D0000}"/>
    <cellStyle name="Normal 25 4 13 7" xfId="25320" xr:uid="{00000000-0005-0000-0000-0000357D0000}"/>
    <cellStyle name="Normal 25 4 14" xfId="25321" xr:uid="{00000000-0005-0000-0000-0000367D0000}"/>
    <cellStyle name="Normal 25 4 14 2" xfId="25322" xr:uid="{00000000-0005-0000-0000-0000377D0000}"/>
    <cellStyle name="Normal 25 4 14 2 2" xfId="25323" xr:uid="{00000000-0005-0000-0000-0000387D0000}"/>
    <cellStyle name="Normal 25 4 14 2 2 2" xfId="25324" xr:uid="{00000000-0005-0000-0000-0000397D0000}"/>
    <cellStyle name="Normal 25 4 14 2 3" xfId="25325" xr:uid="{00000000-0005-0000-0000-00003A7D0000}"/>
    <cellStyle name="Normal 25 4 14 2 4" xfId="25326" xr:uid="{00000000-0005-0000-0000-00003B7D0000}"/>
    <cellStyle name="Normal 25 4 14 3" xfId="25327" xr:uid="{00000000-0005-0000-0000-00003C7D0000}"/>
    <cellStyle name="Normal 25 4 14 4" xfId="25328" xr:uid="{00000000-0005-0000-0000-00003D7D0000}"/>
    <cellStyle name="Normal 25 4 14 4 2" xfId="25329" xr:uid="{00000000-0005-0000-0000-00003E7D0000}"/>
    <cellStyle name="Normal 25 4 14 4 2 2" xfId="25330" xr:uid="{00000000-0005-0000-0000-00003F7D0000}"/>
    <cellStyle name="Normal 25 4 14 4 2 2 2" xfId="25331" xr:uid="{00000000-0005-0000-0000-0000407D0000}"/>
    <cellStyle name="Normal 25 4 14 4 2 2 3" xfId="25332" xr:uid="{00000000-0005-0000-0000-0000417D0000}"/>
    <cellStyle name="Normal 25 4 14 4 2 2 4" xfId="25333" xr:uid="{00000000-0005-0000-0000-0000427D0000}"/>
    <cellStyle name="Normal 25 4 14 4 2 2 5" xfId="25334" xr:uid="{00000000-0005-0000-0000-0000437D0000}"/>
    <cellStyle name="Normal 25 4 14 4 2 3" xfId="25335" xr:uid="{00000000-0005-0000-0000-0000447D0000}"/>
    <cellStyle name="Normal 25 4 14 4 2 4" xfId="25336" xr:uid="{00000000-0005-0000-0000-0000457D0000}"/>
    <cellStyle name="Normal 25 4 14 4 2 5" xfId="25337" xr:uid="{00000000-0005-0000-0000-0000467D0000}"/>
    <cellStyle name="Normal 25 4 14 4 2 6" xfId="25338" xr:uid="{00000000-0005-0000-0000-0000477D0000}"/>
    <cellStyle name="Normal 25 4 14 4 3" xfId="25339" xr:uid="{00000000-0005-0000-0000-0000487D0000}"/>
    <cellStyle name="Normal 25 4 14 4 3 2" xfId="25340" xr:uid="{00000000-0005-0000-0000-0000497D0000}"/>
    <cellStyle name="Normal 25 4 14 4 3 2 2" xfId="25341" xr:uid="{00000000-0005-0000-0000-00004A7D0000}"/>
    <cellStyle name="Normal 25 4 14 4 3 2 3" xfId="25342" xr:uid="{00000000-0005-0000-0000-00004B7D0000}"/>
    <cellStyle name="Normal 25 4 14 4 3 3" xfId="25343" xr:uid="{00000000-0005-0000-0000-00004C7D0000}"/>
    <cellStyle name="Normal 25 4 14 4 3 4" xfId="25344" xr:uid="{00000000-0005-0000-0000-00004D7D0000}"/>
    <cellStyle name="Normal 25 4 14 4 3 5" xfId="25345" xr:uid="{00000000-0005-0000-0000-00004E7D0000}"/>
    <cellStyle name="Normal 25 4 14 4 3 6" xfId="25346" xr:uid="{00000000-0005-0000-0000-00004F7D0000}"/>
    <cellStyle name="Normal 25 4 14 4 4" xfId="25347" xr:uid="{00000000-0005-0000-0000-0000507D0000}"/>
    <cellStyle name="Normal 25 4 14 4 4 2" xfId="25348" xr:uid="{00000000-0005-0000-0000-0000517D0000}"/>
    <cellStyle name="Normal 25 4 14 4 4 3" xfId="25349" xr:uid="{00000000-0005-0000-0000-0000527D0000}"/>
    <cellStyle name="Normal 25 4 14 4 5" xfId="25350" xr:uid="{00000000-0005-0000-0000-0000537D0000}"/>
    <cellStyle name="Normal 25 4 14 4 6" xfId="25351" xr:uid="{00000000-0005-0000-0000-0000547D0000}"/>
    <cellStyle name="Normal 25 4 14 4 7" xfId="25352" xr:uid="{00000000-0005-0000-0000-0000557D0000}"/>
    <cellStyle name="Normal 25 4 14 4 8" xfId="25353" xr:uid="{00000000-0005-0000-0000-0000567D0000}"/>
    <cellStyle name="Normal 25 4 14 5" xfId="25354" xr:uid="{00000000-0005-0000-0000-0000577D0000}"/>
    <cellStyle name="Normal 25 4 14 5 2" xfId="25355" xr:uid="{00000000-0005-0000-0000-0000587D0000}"/>
    <cellStyle name="Normal 25 4 14 5 2 2" xfId="25356" xr:uid="{00000000-0005-0000-0000-0000597D0000}"/>
    <cellStyle name="Normal 25 4 14 5 2 2 2" xfId="25357" xr:uid="{00000000-0005-0000-0000-00005A7D0000}"/>
    <cellStyle name="Normal 25 4 14 5 2 2 3" xfId="25358" xr:uid="{00000000-0005-0000-0000-00005B7D0000}"/>
    <cellStyle name="Normal 25 4 14 5 2 2 4" xfId="25359" xr:uid="{00000000-0005-0000-0000-00005C7D0000}"/>
    <cellStyle name="Normal 25 4 14 5 2 2 5" xfId="25360" xr:uid="{00000000-0005-0000-0000-00005D7D0000}"/>
    <cellStyle name="Normal 25 4 14 5 2 3" xfId="25361" xr:uid="{00000000-0005-0000-0000-00005E7D0000}"/>
    <cellStyle name="Normal 25 4 14 5 2 4" xfId="25362" xr:uid="{00000000-0005-0000-0000-00005F7D0000}"/>
    <cellStyle name="Normal 25 4 14 5 2 5" xfId="25363" xr:uid="{00000000-0005-0000-0000-0000607D0000}"/>
    <cellStyle name="Normal 25 4 14 5 2 6" xfId="25364" xr:uid="{00000000-0005-0000-0000-0000617D0000}"/>
    <cellStyle name="Normal 25 4 14 5 3" xfId="25365" xr:uid="{00000000-0005-0000-0000-0000627D0000}"/>
    <cellStyle name="Normal 25 4 14 5 3 2" xfId="25366" xr:uid="{00000000-0005-0000-0000-0000637D0000}"/>
    <cellStyle name="Normal 25 4 14 5 3 2 2" xfId="25367" xr:uid="{00000000-0005-0000-0000-0000647D0000}"/>
    <cellStyle name="Normal 25 4 14 5 3 2 3" xfId="25368" xr:uid="{00000000-0005-0000-0000-0000657D0000}"/>
    <cellStyle name="Normal 25 4 14 5 3 3" xfId="25369" xr:uid="{00000000-0005-0000-0000-0000667D0000}"/>
    <cellStyle name="Normal 25 4 14 5 3 4" xfId="25370" xr:uid="{00000000-0005-0000-0000-0000677D0000}"/>
    <cellStyle name="Normal 25 4 14 5 3 5" xfId="25371" xr:uid="{00000000-0005-0000-0000-0000687D0000}"/>
    <cellStyle name="Normal 25 4 14 5 3 6" xfId="25372" xr:uid="{00000000-0005-0000-0000-0000697D0000}"/>
    <cellStyle name="Normal 25 4 14 5 4" xfId="25373" xr:uid="{00000000-0005-0000-0000-00006A7D0000}"/>
    <cellStyle name="Normal 25 4 14 5 4 2" xfId="25374" xr:uid="{00000000-0005-0000-0000-00006B7D0000}"/>
    <cellStyle name="Normal 25 4 14 5 4 3" xfId="25375" xr:uid="{00000000-0005-0000-0000-00006C7D0000}"/>
    <cellStyle name="Normal 25 4 14 5 5" xfId="25376" xr:uid="{00000000-0005-0000-0000-00006D7D0000}"/>
    <cellStyle name="Normal 25 4 14 5 6" xfId="25377" xr:uid="{00000000-0005-0000-0000-00006E7D0000}"/>
    <cellStyle name="Normal 25 4 14 5 7" xfId="25378" xr:uid="{00000000-0005-0000-0000-00006F7D0000}"/>
    <cellStyle name="Normal 25 4 14 5 8" xfId="25379" xr:uid="{00000000-0005-0000-0000-0000707D0000}"/>
    <cellStyle name="Normal 25 4 14 6" xfId="25380" xr:uid="{00000000-0005-0000-0000-0000717D0000}"/>
    <cellStyle name="Normal 25 4 14 7" xfId="25381" xr:uid="{00000000-0005-0000-0000-0000727D0000}"/>
    <cellStyle name="Normal 25 4 15" xfId="25382" xr:uid="{00000000-0005-0000-0000-0000737D0000}"/>
    <cellStyle name="Normal 25 4 15 2" xfId="25383" xr:uid="{00000000-0005-0000-0000-0000747D0000}"/>
    <cellStyle name="Normal 25 4 15 2 2" xfId="25384" xr:uid="{00000000-0005-0000-0000-0000757D0000}"/>
    <cellStyle name="Normal 25 4 15 2 2 2" xfId="25385" xr:uid="{00000000-0005-0000-0000-0000767D0000}"/>
    <cellStyle name="Normal 25 4 15 2 3" xfId="25386" xr:uid="{00000000-0005-0000-0000-0000777D0000}"/>
    <cellStyle name="Normal 25 4 15 2 4" xfId="25387" xr:uid="{00000000-0005-0000-0000-0000787D0000}"/>
    <cellStyle name="Normal 25 4 15 3" xfId="25388" xr:uid="{00000000-0005-0000-0000-0000797D0000}"/>
    <cellStyle name="Normal 25 4 15 4" xfId="25389" xr:uid="{00000000-0005-0000-0000-00007A7D0000}"/>
    <cellStyle name="Normal 25 4 15 4 2" xfId="25390" xr:uid="{00000000-0005-0000-0000-00007B7D0000}"/>
    <cellStyle name="Normal 25 4 15 4 2 2" xfId="25391" xr:uid="{00000000-0005-0000-0000-00007C7D0000}"/>
    <cellStyle name="Normal 25 4 15 4 2 2 2" xfId="25392" xr:uid="{00000000-0005-0000-0000-00007D7D0000}"/>
    <cellStyle name="Normal 25 4 15 4 2 2 3" xfId="25393" xr:uid="{00000000-0005-0000-0000-00007E7D0000}"/>
    <cellStyle name="Normal 25 4 15 4 2 2 4" xfId="25394" xr:uid="{00000000-0005-0000-0000-00007F7D0000}"/>
    <cellStyle name="Normal 25 4 15 4 2 2 5" xfId="25395" xr:uid="{00000000-0005-0000-0000-0000807D0000}"/>
    <cellStyle name="Normal 25 4 15 4 2 3" xfId="25396" xr:uid="{00000000-0005-0000-0000-0000817D0000}"/>
    <cellStyle name="Normal 25 4 15 4 2 4" xfId="25397" xr:uid="{00000000-0005-0000-0000-0000827D0000}"/>
    <cellStyle name="Normal 25 4 15 4 2 5" xfId="25398" xr:uid="{00000000-0005-0000-0000-0000837D0000}"/>
    <cellStyle name="Normal 25 4 15 4 2 6" xfId="25399" xr:uid="{00000000-0005-0000-0000-0000847D0000}"/>
    <cellStyle name="Normal 25 4 15 4 3" xfId="25400" xr:uid="{00000000-0005-0000-0000-0000857D0000}"/>
    <cellStyle name="Normal 25 4 15 4 3 2" xfId="25401" xr:uid="{00000000-0005-0000-0000-0000867D0000}"/>
    <cellStyle name="Normal 25 4 15 4 3 2 2" xfId="25402" xr:uid="{00000000-0005-0000-0000-0000877D0000}"/>
    <cellStyle name="Normal 25 4 15 4 3 2 3" xfId="25403" xr:uid="{00000000-0005-0000-0000-0000887D0000}"/>
    <cellStyle name="Normal 25 4 15 4 3 3" xfId="25404" xr:uid="{00000000-0005-0000-0000-0000897D0000}"/>
    <cellStyle name="Normal 25 4 15 4 3 4" xfId="25405" xr:uid="{00000000-0005-0000-0000-00008A7D0000}"/>
    <cellStyle name="Normal 25 4 15 4 3 5" xfId="25406" xr:uid="{00000000-0005-0000-0000-00008B7D0000}"/>
    <cellStyle name="Normal 25 4 15 4 3 6" xfId="25407" xr:uid="{00000000-0005-0000-0000-00008C7D0000}"/>
    <cellStyle name="Normal 25 4 15 4 4" xfId="25408" xr:uid="{00000000-0005-0000-0000-00008D7D0000}"/>
    <cellStyle name="Normal 25 4 15 4 4 2" xfId="25409" xr:uid="{00000000-0005-0000-0000-00008E7D0000}"/>
    <cellStyle name="Normal 25 4 15 4 4 3" xfId="25410" xr:uid="{00000000-0005-0000-0000-00008F7D0000}"/>
    <cellStyle name="Normal 25 4 15 4 5" xfId="25411" xr:uid="{00000000-0005-0000-0000-0000907D0000}"/>
    <cellStyle name="Normal 25 4 15 4 6" xfId="25412" xr:uid="{00000000-0005-0000-0000-0000917D0000}"/>
    <cellStyle name="Normal 25 4 15 4 7" xfId="25413" xr:uid="{00000000-0005-0000-0000-0000927D0000}"/>
    <cellStyle name="Normal 25 4 15 4 8" xfId="25414" xr:uid="{00000000-0005-0000-0000-0000937D0000}"/>
    <cellStyle name="Normal 25 4 15 5" xfId="25415" xr:uid="{00000000-0005-0000-0000-0000947D0000}"/>
    <cellStyle name="Normal 25 4 15 5 2" xfId="25416" xr:uid="{00000000-0005-0000-0000-0000957D0000}"/>
    <cellStyle name="Normal 25 4 15 5 2 2" xfId="25417" xr:uid="{00000000-0005-0000-0000-0000967D0000}"/>
    <cellStyle name="Normal 25 4 15 5 2 2 2" xfId="25418" xr:uid="{00000000-0005-0000-0000-0000977D0000}"/>
    <cellStyle name="Normal 25 4 15 5 2 2 3" xfId="25419" xr:uid="{00000000-0005-0000-0000-0000987D0000}"/>
    <cellStyle name="Normal 25 4 15 5 2 2 4" xfId="25420" xr:uid="{00000000-0005-0000-0000-0000997D0000}"/>
    <cellStyle name="Normal 25 4 15 5 2 2 5" xfId="25421" xr:uid="{00000000-0005-0000-0000-00009A7D0000}"/>
    <cellStyle name="Normal 25 4 15 5 2 3" xfId="25422" xr:uid="{00000000-0005-0000-0000-00009B7D0000}"/>
    <cellStyle name="Normal 25 4 15 5 2 4" xfId="25423" xr:uid="{00000000-0005-0000-0000-00009C7D0000}"/>
    <cellStyle name="Normal 25 4 15 5 2 5" xfId="25424" xr:uid="{00000000-0005-0000-0000-00009D7D0000}"/>
    <cellStyle name="Normal 25 4 15 5 2 6" xfId="25425" xr:uid="{00000000-0005-0000-0000-00009E7D0000}"/>
    <cellStyle name="Normal 25 4 15 5 3" xfId="25426" xr:uid="{00000000-0005-0000-0000-00009F7D0000}"/>
    <cellStyle name="Normal 25 4 15 5 3 2" xfId="25427" xr:uid="{00000000-0005-0000-0000-0000A07D0000}"/>
    <cellStyle name="Normal 25 4 15 5 3 2 2" xfId="25428" xr:uid="{00000000-0005-0000-0000-0000A17D0000}"/>
    <cellStyle name="Normal 25 4 15 5 3 2 3" xfId="25429" xr:uid="{00000000-0005-0000-0000-0000A27D0000}"/>
    <cellStyle name="Normal 25 4 15 5 3 3" xfId="25430" xr:uid="{00000000-0005-0000-0000-0000A37D0000}"/>
    <cellStyle name="Normal 25 4 15 5 3 4" xfId="25431" xr:uid="{00000000-0005-0000-0000-0000A47D0000}"/>
    <cellStyle name="Normal 25 4 15 5 3 5" xfId="25432" xr:uid="{00000000-0005-0000-0000-0000A57D0000}"/>
    <cellStyle name="Normal 25 4 15 5 3 6" xfId="25433" xr:uid="{00000000-0005-0000-0000-0000A67D0000}"/>
    <cellStyle name="Normal 25 4 15 5 4" xfId="25434" xr:uid="{00000000-0005-0000-0000-0000A77D0000}"/>
    <cellStyle name="Normal 25 4 15 5 4 2" xfId="25435" xr:uid="{00000000-0005-0000-0000-0000A87D0000}"/>
    <cellStyle name="Normal 25 4 15 5 4 3" xfId="25436" xr:uid="{00000000-0005-0000-0000-0000A97D0000}"/>
    <cellStyle name="Normal 25 4 15 5 5" xfId="25437" xr:uid="{00000000-0005-0000-0000-0000AA7D0000}"/>
    <cellStyle name="Normal 25 4 15 5 6" xfId="25438" xr:uid="{00000000-0005-0000-0000-0000AB7D0000}"/>
    <cellStyle name="Normal 25 4 15 5 7" xfId="25439" xr:uid="{00000000-0005-0000-0000-0000AC7D0000}"/>
    <cellStyle name="Normal 25 4 15 5 8" xfId="25440" xr:uid="{00000000-0005-0000-0000-0000AD7D0000}"/>
    <cellStyle name="Normal 25 4 15 6" xfId="25441" xr:uid="{00000000-0005-0000-0000-0000AE7D0000}"/>
    <cellStyle name="Normal 25 4 15 7" xfId="25442" xr:uid="{00000000-0005-0000-0000-0000AF7D0000}"/>
    <cellStyle name="Normal 25 4 16" xfId="25443" xr:uid="{00000000-0005-0000-0000-0000B07D0000}"/>
    <cellStyle name="Normal 25 4 16 2" xfId="25444" xr:uid="{00000000-0005-0000-0000-0000B17D0000}"/>
    <cellStyle name="Normal 25 4 16 2 2" xfId="25445" xr:uid="{00000000-0005-0000-0000-0000B27D0000}"/>
    <cellStyle name="Normal 25 4 16 2 2 2" xfId="25446" xr:uid="{00000000-0005-0000-0000-0000B37D0000}"/>
    <cellStyle name="Normal 25 4 16 2 3" xfId="25447" xr:uid="{00000000-0005-0000-0000-0000B47D0000}"/>
    <cellStyle name="Normal 25 4 16 2 4" xfId="25448" xr:uid="{00000000-0005-0000-0000-0000B57D0000}"/>
    <cellStyle name="Normal 25 4 16 3" xfId="25449" xr:uid="{00000000-0005-0000-0000-0000B67D0000}"/>
    <cellStyle name="Normal 25 4 16 4" xfId="25450" xr:uid="{00000000-0005-0000-0000-0000B77D0000}"/>
    <cellStyle name="Normal 25 4 16 4 2" xfId="25451" xr:uid="{00000000-0005-0000-0000-0000B87D0000}"/>
    <cellStyle name="Normal 25 4 16 4 2 2" xfId="25452" xr:uid="{00000000-0005-0000-0000-0000B97D0000}"/>
    <cellStyle name="Normal 25 4 16 4 2 2 2" xfId="25453" xr:uid="{00000000-0005-0000-0000-0000BA7D0000}"/>
    <cellStyle name="Normal 25 4 16 4 2 2 3" xfId="25454" xr:uid="{00000000-0005-0000-0000-0000BB7D0000}"/>
    <cellStyle name="Normal 25 4 16 4 2 2 4" xfId="25455" xr:uid="{00000000-0005-0000-0000-0000BC7D0000}"/>
    <cellStyle name="Normal 25 4 16 4 2 2 5" xfId="25456" xr:uid="{00000000-0005-0000-0000-0000BD7D0000}"/>
    <cellStyle name="Normal 25 4 16 4 2 3" xfId="25457" xr:uid="{00000000-0005-0000-0000-0000BE7D0000}"/>
    <cellStyle name="Normal 25 4 16 4 2 4" xfId="25458" xr:uid="{00000000-0005-0000-0000-0000BF7D0000}"/>
    <cellStyle name="Normal 25 4 16 4 2 5" xfId="25459" xr:uid="{00000000-0005-0000-0000-0000C07D0000}"/>
    <cellStyle name="Normal 25 4 16 4 2 6" xfId="25460" xr:uid="{00000000-0005-0000-0000-0000C17D0000}"/>
    <cellStyle name="Normal 25 4 16 4 3" xfId="25461" xr:uid="{00000000-0005-0000-0000-0000C27D0000}"/>
    <cellStyle name="Normal 25 4 16 4 3 2" xfId="25462" xr:uid="{00000000-0005-0000-0000-0000C37D0000}"/>
    <cellStyle name="Normal 25 4 16 4 3 2 2" xfId="25463" xr:uid="{00000000-0005-0000-0000-0000C47D0000}"/>
    <cellStyle name="Normal 25 4 16 4 3 2 3" xfId="25464" xr:uid="{00000000-0005-0000-0000-0000C57D0000}"/>
    <cellStyle name="Normal 25 4 16 4 3 3" xfId="25465" xr:uid="{00000000-0005-0000-0000-0000C67D0000}"/>
    <cellStyle name="Normal 25 4 16 4 3 4" xfId="25466" xr:uid="{00000000-0005-0000-0000-0000C77D0000}"/>
    <cellStyle name="Normal 25 4 16 4 3 5" xfId="25467" xr:uid="{00000000-0005-0000-0000-0000C87D0000}"/>
    <cellStyle name="Normal 25 4 16 4 3 6" xfId="25468" xr:uid="{00000000-0005-0000-0000-0000C97D0000}"/>
    <cellStyle name="Normal 25 4 16 4 4" xfId="25469" xr:uid="{00000000-0005-0000-0000-0000CA7D0000}"/>
    <cellStyle name="Normal 25 4 16 4 4 2" xfId="25470" xr:uid="{00000000-0005-0000-0000-0000CB7D0000}"/>
    <cellStyle name="Normal 25 4 16 4 4 3" xfId="25471" xr:uid="{00000000-0005-0000-0000-0000CC7D0000}"/>
    <cellStyle name="Normal 25 4 16 4 5" xfId="25472" xr:uid="{00000000-0005-0000-0000-0000CD7D0000}"/>
    <cellStyle name="Normal 25 4 16 4 6" xfId="25473" xr:uid="{00000000-0005-0000-0000-0000CE7D0000}"/>
    <cellStyle name="Normal 25 4 16 4 7" xfId="25474" xr:uid="{00000000-0005-0000-0000-0000CF7D0000}"/>
    <cellStyle name="Normal 25 4 16 4 8" xfId="25475" xr:uid="{00000000-0005-0000-0000-0000D07D0000}"/>
    <cellStyle name="Normal 25 4 16 5" xfId="25476" xr:uid="{00000000-0005-0000-0000-0000D17D0000}"/>
    <cellStyle name="Normal 25 4 16 5 2" xfId="25477" xr:uid="{00000000-0005-0000-0000-0000D27D0000}"/>
    <cellStyle name="Normal 25 4 16 5 2 2" xfId="25478" xr:uid="{00000000-0005-0000-0000-0000D37D0000}"/>
    <cellStyle name="Normal 25 4 16 5 2 2 2" xfId="25479" xr:uid="{00000000-0005-0000-0000-0000D47D0000}"/>
    <cellStyle name="Normal 25 4 16 5 2 2 3" xfId="25480" xr:uid="{00000000-0005-0000-0000-0000D57D0000}"/>
    <cellStyle name="Normal 25 4 16 5 2 2 4" xfId="25481" xr:uid="{00000000-0005-0000-0000-0000D67D0000}"/>
    <cellStyle name="Normal 25 4 16 5 2 2 5" xfId="25482" xr:uid="{00000000-0005-0000-0000-0000D77D0000}"/>
    <cellStyle name="Normal 25 4 16 5 2 3" xfId="25483" xr:uid="{00000000-0005-0000-0000-0000D87D0000}"/>
    <cellStyle name="Normal 25 4 16 5 2 4" xfId="25484" xr:uid="{00000000-0005-0000-0000-0000D97D0000}"/>
    <cellStyle name="Normal 25 4 16 5 2 5" xfId="25485" xr:uid="{00000000-0005-0000-0000-0000DA7D0000}"/>
    <cellStyle name="Normal 25 4 16 5 2 6" xfId="25486" xr:uid="{00000000-0005-0000-0000-0000DB7D0000}"/>
    <cellStyle name="Normal 25 4 16 5 3" xfId="25487" xr:uid="{00000000-0005-0000-0000-0000DC7D0000}"/>
    <cellStyle name="Normal 25 4 16 5 3 2" xfId="25488" xr:uid="{00000000-0005-0000-0000-0000DD7D0000}"/>
    <cellStyle name="Normal 25 4 16 5 3 2 2" xfId="25489" xr:uid="{00000000-0005-0000-0000-0000DE7D0000}"/>
    <cellStyle name="Normal 25 4 16 5 3 2 3" xfId="25490" xr:uid="{00000000-0005-0000-0000-0000DF7D0000}"/>
    <cellStyle name="Normal 25 4 16 5 3 3" xfId="25491" xr:uid="{00000000-0005-0000-0000-0000E07D0000}"/>
    <cellStyle name="Normal 25 4 16 5 3 4" xfId="25492" xr:uid="{00000000-0005-0000-0000-0000E17D0000}"/>
    <cellStyle name="Normal 25 4 16 5 3 5" xfId="25493" xr:uid="{00000000-0005-0000-0000-0000E27D0000}"/>
    <cellStyle name="Normal 25 4 16 5 3 6" xfId="25494" xr:uid="{00000000-0005-0000-0000-0000E37D0000}"/>
    <cellStyle name="Normal 25 4 16 5 4" xfId="25495" xr:uid="{00000000-0005-0000-0000-0000E47D0000}"/>
    <cellStyle name="Normal 25 4 16 5 4 2" xfId="25496" xr:uid="{00000000-0005-0000-0000-0000E57D0000}"/>
    <cellStyle name="Normal 25 4 16 5 4 3" xfId="25497" xr:uid="{00000000-0005-0000-0000-0000E67D0000}"/>
    <cellStyle name="Normal 25 4 16 5 5" xfId="25498" xr:uid="{00000000-0005-0000-0000-0000E77D0000}"/>
    <cellStyle name="Normal 25 4 16 5 6" xfId="25499" xr:uid="{00000000-0005-0000-0000-0000E87D0000}"/>
    <cellStyle name="Normal 25 4 16 5 7" xfId="25500" xr:uid="{00000000-0005-0000-0000-0000E97D0000}"/>
    <cellStyle name="Normal 25 4 16 5 8" xfId="25501" xr:uid="{00000000-0005-0000-0000-0000EA7D0000}"/>
    <cellStyle name="Normal 25 4 16 6" xfId="25502" xr:uid="{00000000-0005-0000-0000-0000EB7D0000}"/>
    <cellStyle name="Normal 25 4 16 7" xfId="25503" xr:uid="{00000000-0005-0000-0000-0000EC7D0000}"/>
    <cellStyle name="Normal 25 4 17" xfId="25504" xr:uid="{00000000-0005-0000-0000-0000ED7D0000}"/>
    <cellStyle name="Normal 25 4 17 2" xfId="25505" xr:uid="{00000000-0005-0000-0000-0000EE7D0000}"/>
    <cellStyle name="Normal 25 4 17 2 2" xfId="25506" xr:uid="{00000000-0005-0000-0000-0000EF7D0000}"/>
    <cellStyle name="Normal 25 4 17 2 2 2" xfId="25507" xr:uid="{00000000-0005-0000-0000-0000F07D0000}"/>
    <cellStyle name="Normal 25 4 17 2 3" xfId="25508" xr:uid="{00000000-0005-0000-0000-0000F17D0000}"/>
    <cellStyle name="Normal 25 4 17 2 4" xfId="25509" xr:uid="{00000000-0005-0000-0000-0000F27D0000}"/>
    <cellStyle name="Normal 25 4 17 3" xfId="25510" xr:uid="{00000000-0005-0000-0000-0000F37D0000}"/>
    <cellStyle name="Normal 25 4 17 4" xfId="25511" xr:uid="{00000000-0005-0000-0000-0000F47D0000}"/>
    <cellStyle name="Normal 25 4 17 4 2" xfId="25512" xr:uid="{00000000-0005-0000-0000-0000F57D0000}"/>
    <cellStyle name="Normal 25 4 17 4 2 2" xfId="25513" xr:uid="{00000000-0005-0000-0000-0000F67D0000}"/>
    <cellStyle name="Normal 25 4 17 4 2 2 2" xfId="25514" xr:uid="{00000000-0005-0000-0000-0000F77D0000}"/>
    <cellStyle name="Normal 25 4 17 4 2 2 3" xfId="25515" xr:uid="{00000000-0005-0000-0000-0000F87D0000}"/>
    <cellStyle name="Normal 25 4 17 4 2 2 4" xfId="25516" xr:uid="{00000000-0005-0000-0000-0000F97D0000}"/>
    <cellStyle name="Normal 25 4 17 4 2 2 5" xfId="25517" xr:uid="{00000000-0005-0000-0000-0000FA7D0000}"/>
    <cellStyle name="Normal 25 4 17 4 2 3" xfId="25518" xr:uid="{00000000-0005-0000-0000-0000FB7D0000}"/>
    <cellStyle name="Normal 25 4 17 4 2 4" xfId="25519" xr:uid="{00000000-0005-0000-0000-0000FC7D0000}"/>
    <cellStyle name="Normal 25 4 17 4 2 5" xfId="25520" xr:uid="{00000000-0005-0000-0000-0000FD7D0000}"/>
    <cellStyle name="Normal 25 4 17 4 2 6" xfId="25521" xr:uid="{00000000-0005-0000-0000-0000FE7D0000}"/>
    <cellStyle name="Normal 25 4 17 4 3" xfId="25522" xr:uid="{00000000-0005-0000-0000-0000FF7D0000}"/>
    <cellStyle name="Normal 25 4 17 4 3 2" xfId="25523" xr:uid="{00000000-0005-0000-0000-0000007E0000}"/>
    <cellStyle name="Normal 25 4 17 4 3 2 2" xfId="25524" xr:uid="{00000000-0005-0000-0000-0000017E0000}"/>
    <cellStyle name="Normal 25 4 17 4 3 2 3" xfId="25525" xr:uid="{00000000-0005-0000-0000-0000027E0000}"/>
    <cellStyle name="Normal 25 4 17 4 3 3" xfId="25526" xr:uid="{00000000-0005-0000-0000-0000037E0000}"/>
    <cellStyle name="Normal 25 4 17 4 3 4" xfId="25527" xr:uid="{00000000-0005-0000-0000-0000047E0000}"/>
    <cellStyle name="Normal 25 4 17 4 3 5" xfId="25528" xr:uid="{00000000-0005-0000-0000-0000057E0000}"/>
    <cellStyle name="Normal 25 4 17 4 3 6" xfId="25529" xr:uid="{00000000-0005-0000-0000-0000067E0000}"/>
    <cellStyle name="Normal 25 4 17 4 4" xfId="25530" xr:uid="{00000000-0005-0000-0000-0000077E0000}"/>
    <cellStyle name="Normal 25 4 17 4 4 2" xfId="25531" xr:uid="{00000000-0005-0000-0000-0000087E0000}"/>
    <cellStyle name="Normal 25 4 17 4 4 3" xfId="25532" xr:uid="{00000000-0005-0000-0000-0000097E0000}"/>
    <cellStyle name="Normal 25 4 17 4 5" xfId="25533" xr:uid="{00000000-0005-0000-0000-00000A7E0000}"/>
    <cellStyle name="Normal 25 4 17 4 6" xfId="25534" xr:uid="{00000000-0005-0000-0000-00000B7E0000}"/>
    <cellStyle name="Normal 25 4 17 4 7" xfId="25535" xr:uid="{00000000-0005-0000-0000-00000C7E0000}"/>
    <cellStyle name="Normal 25 4 17 4 8" xfId="25536" xr:uid="{00000000-0005-0000-0000-00000D7E0000}"/>
    <cellStyle name="Normal 25 4 17 5" xfId="25537" xr:uid="{00000000-0005-0000-0000-00000E7E0000}"/>
    <cellStyle name="Normal 25 4 17 5 2" xfId="25538" xr:uid="{00000000-0005-0000-0000-00000F7E0000}"/>
    <cellStyle name="Normal 25 4 17 5 2 2" xfId="25539" xr:uid="{00000000-0005-0000-0000-0000107E0000}"/>
    <cellStyle name="Normal 25 4 17 5 2 2 2" xfId="25540" xr:uid="{00000000-0005-0000-0000-0000117E0000}"/>
    <cellStyle name="Normal 25 4 17 5 2 2 3" xfId="25541" xr:uid="{00000000-0005-0000-0000-0000127E0000}"/>
    <cellStyle name="Normal 25 4 17 5 2 2 4" xfId="25542" xr:uid="{00000000-0005-0000-0000-0000137E0000}"/>
    <cellStyle name="Normal 25 4 17 5 2 2 5" xfId="25543" xr:uid="{00000000-0005-0000-0000-0000147E0000}"/>
    <cellStyle name="Normal 25 4 17 5 2 3" xfId="25544" xr:uid="{00000000-0005-0000-0000-0000157E0000}"/>
    <cellStyle name="Normal 25 4 17 5 2 4" xfId="25545" xr:uid="{00000000-0005-0000-0000-0000167E0000}"/>
    <cellStyle name="Normal 25 4 17 5 2 5" xfId="25546" xr:uid="{00000000-0005-0000-0000-0000177E0000}"/>
    <cellStyle name="Normal 25 4 17 5 2 6" xfId="25547" xr:uid="{00000000-0005-0000-0000-0000187E0000}"/>
    <cellStyle name="Normal 25 4 17 5 3" xfId="25548" xr:uid="{00000000-0005-0000-0000-0000197E0000}"/>
    <cellStyle name="Normal 25 4 17 5 3 2" xfId="25549" xr:uid="{00000000-0005-0000-0000-00001A7E0000}"/>
    <cellStyle name="Normal 25 4 17 5 3 2 2" xfId="25550" xr:uid="{00000000-0005-0000-0000-00001B7E0000}"/>
    <cellStyle name="Normal 25 4 17 5 3 2 3" xfId="25551" xr:uid="{00000000-0005-0000-0000-00001C7E0000}"/>
    <cellStyle name="Normal 25 4 17 5 3 3" xfId="25552" xr:uid="{00000000-0005-0000-0000-00001D7E0000}"/>
    <cellStyle name="Normal 25 4 17 5 3 4" xfId="25553" xr:uid="{00000000-0005-0000-0000-00001E7E0000}"/>
    <cellStyle name="Normal 25 4 17 5 3 5" xfId="25554" xr:uid="{00000000-0005-0000-0000-00001F7E0000}"/>
    <cellStyle name="Normal 25 4 17 5 3 6" xfId="25555" xr:uid="{00000000-0005-0000-0000-0000207E0000}"/>
    <cellStyle name="Normal 25 4 17 5 4" xfId="25556" xr:uid="{00000000-0005-0000-0000-0000217E0000}"/>
    <cellStyle name="Normal 25 4 17 5 4 2" xfId="25557" xr:uid="{00000000-0005-0000-0000-0000227E0000}"/>
    <cellStyle name="Normal 25 4 17 5 4 3" xfId="25558" xr:uid="{00000000-0005-0000-0000-0000237E0000}"/>
    <cellStyle name="Normal 25 4 17 5 5" xfId="25559" xr:uid="{00000000-0005-0000-0000-0000247E0000}"/>
    <cellStyle name="Normal 25 4 17 5 6" xfId="25560" xr:uid="{00000000-0005-0000-0000-0000257E0000}"/>
    <cellStyle name="Normal 25 4 17 5 7" xfId="25561" xr:uid="{00000000-0005-0000-0000-0000267E0000}"/>
    <cellStyle name="Normal 25 4 17 5 8" xfId="25562" xr:uid="{00000000-0005-0000-0000-0000277E0000}"/>
    <cellStyle name="Normal 25 4 17 6" xfId="25563" xr:uid="{00000000-0005-0000-0000-0000287E0000}"/>
    <cellStyle name="Normal 25 4 17 7" xfId="25564" xr:uid="{00000000-0005-0000-0000-0000297E0000}"/>
    <cellStyle name="Normal 25 4 2" xfId="25565" xr:uid="{00000000-0005-0000-0000-00002A7E0000}"/>
    <cellStyle name="Normal 25 4 2 2" xfId="25566" xr:uid="{00000000-0005-0000-0000-00002B7E0000}"/>
    <cellStyle name="Normal 25 4 2 2 2" xfId="25567" xr:uid="{00000000-0005-0000-0000-00002C7E0000}"/>
    <cellStyle name="Normal 25 4 2 2 2 2" xfId="25568" xr:uid="{00000000-0005-0000-0000-00002D7E0000}"/>
    <cellStyle name="Normal 25 4 2 2 3" xfId="25569" xr:uid="{00000000-0005-0000-0000-00002E7E0000}"/>
    <cellStyle name="Normal 25 4 2 2 4" xfId="25570" xr:uid="{00000000-0005-0000-0000-00002F7E0000}"/>
    <cellStyle name="Normal 25 4 2 3" xfId="25571" xr:uid="{00000000-0005-0000-0000-0000307E0000}"/>
    <cellStyle name="Normal 25 4 2 4" xfId="25572" xr:uid="{00000000-0005-0000-0000-0000317E0000}"/>
    <cellStyle name="Normal 25 4 2 4 2" xfId="25573" xr:uid="{00000000-0005-0000-0000-0000327E0000}"/>
    <cellStyle name="Normal 25 4 2 4 2 2" xfId="25574" xr:uid="{00000000-0005-0000-0000-0000337E0000}"/>
    <cellStyle name="Normal 25 4 2 4 2 2 2" xfId="25575" xr:uid="{00000000-0005-0000-0000-0000347E0000}"/>
    <cellStyle name="Normal 25 4 2 4 2 2 3" xfId="25576" xr:uid="{00000000-0005-0000-0000-0000357E0000}"/>
    <cellStyle name="Normal 25 4 2 4 2 2 4" xfId="25577" xr:uid="{00000000-0005-0000-0000-0000367E0000}"/>
    <cellStyle name="Normal 25 4 2 4 2 2 5" xfId="25578" xr:uid="{00000000-0005-0000-0000-0000377E0000}"/>
    <cellStyle name="Normal 25 4 2 4 2 3" xfId="25579" xr:uid="{00000000-0005-0000-0000-0000387E0000}"/>
    <cellStyle name="Normal 25 4 2 4 2 4" xfId="25580" xr:uid="{00000000-0005-0000-0000-0000397E0000}"/>
    <cellStyle name="Normal 25 4 2 4 2 5" xfId="25581" xr:uid="{00000000-0005-0000-0000-00003A7E0000}"/>
    <cellStyle name="Normal 25 4 2 4 2 6" xfId="25582" xr:uid="{00000000-0005-0000-0000-00003B7E0000}"/>
    <cellStyle name="Normal 25 4 2 4 3" xfId="25583" xr:uid="{00000000-0005-0000-0000-00003C7E0000}"/>
    <cellStyle name="Normal 25 4 2 4 3 2" xfId="25584" xr:uid="{00000000-0005-0000-0000-00003D7E0000}"/>
    <cellStyle name="Normal 25 4 2 4 3 2 2" xfId="25585" xr:uid="{00000000-0005-0000-0000-00003E7E0000}"/>
    <cellStyle name="Normal 25 4 2 4 3 2 3" xfId="25586" xr:uid="{00000000-0005-0000-0000-00003F7E0000}"/>
    <cellStyle name="Normal 25 4 2 4 3 3" xfId="25587" xr:uid="{00000000-0005-0000-0000-0000407E0000}"/>
    <cellStyle name="Normal 25 4 2 4 3 4" xfId="25588" xr:uid="{00000000-0005-0000-0000-0000417E0000}"/>
    <cellStyle name="Normal 25 4 2 4 3 5" xfId="25589" xr:uid="{00000000-0005-0000-0000-0000427E0000}"/>
    <cellStyle name="Normal 25 4 2 4 3 6" xfId="25590" xr:uid="{00000000-0005-0000-0000-0000437E0000}"/>
    <cellStyle name="Normal 25 4 2 4 4" xfId="25591" xr:uid="{00000000-0005-0000-0000-0000447E0000}"/>
    <cellStyle name="Normal 25 4 2 4 4 2" xfId="25592" xr:uid="{00000000-0005-0000-0000-0000457E0000}"/>
    <cellStyle name="Normal 25 4 2 4 4 3" xfId="25593" xr:uid="{00000000-0005-0000-0000-0000467E0000}"/>
    <cellStyle name="Normal 25 4 2 4 5" xfId="25594" xr:uid="{00000000-0005-0000-0000-0000477E0000}"/>
    <cellStyle name="Normal 25 4 2 4 6" xfId="25595" xr:uid="{00000000-0005-0000-0000-0000487E0000}"/>
    <cellStyle name="Normal 25 4 2 4 7" xfId="25596" xr:uid="{00000000-0005-0000-0000-0000497E0000}"/>
    <cellStyle name="Normal 25 4 2 4 8" xfId="25597" xr:uid="{00000000-0005-0000-0000-00004A7E0000}"/>
    <cellStyle name="Normal 25 4 2 5" xfId="25598" xr:uid="{00000000-0005-0000-0000-00004B7E0000}"/>
    <cellStyle name="Normal 25 4 2 5 2" xfId="25599" xr:uid="{00000000-0005-0000-0000-00004C7E0000}"/>
    <cellStyle name="Normal 25 4 2 5 2 2" xfId="25600" xr:uid="{00000000-0005-0000-0000-00004D7E0000}"/>
    <cellStyle name="Normal 25 4 2 5 2 2 2" xfId="25601" xr:uid="{00000000-0005-0000-0000-00004E7E0000}"/>
    <cellStyle name="Normal 25 4 2 5 2 2 3" xfId="25602" xr:uid="{00000000-0005-0000-0000-00004F7E0000}"/>
    <cellStyle name="Normal 25 4 2 5 2 2 4" xfId="25603" xr:uid="{00000000-0005-0000-0000-0000507E0000}"/>
    <cellStyle name="Normal 25 4 2 5 2 2 5" xfId="25604" xr:uid="{00000000-0005-0000-0000-0000517E0000}"/>
    <cellStyle name="Normal 25 4 2 5 2 3" xfId="25605" xr:uid="{00000000-0005-0000-0000-0000527E0000}"/>
    <cellStyle name="Normal 25 4 2 5 2 4" xfId="25606" xr:uid="{00000000-0005-0000-0000-0000537E0000}"/>
    <cellStyle name="Normal 25 4 2 5 2 5" xfId="25607" xr:uid="{00000000-0005-0000-0000-0000547E0000}"/>
    <cellStyle name="Normal 25 4 2 5 2 6" xfId="25608" xr:uid="{00000000-0005-0000-0000-0000557E0000}"/>
    <cellStyle name="Normal 25 4 2 5 3" xfId="25609" xr:uid="{00000000-0005-0000-0000-0000567E0000}"/>
    <cellStyle name="Normal 25 4 2 5 3 2" xfId="25610" xr:uid="{00000000-0005-0000-0000-0000577E0000}"/>
    <cellStyle name="Normal 25 4 2 5 3 2 2" xfId="25611" xr:uid="{00000000-0005-0000-0000-0000587E0000}"/>
    <cellStyle name="Normal 25 4 2 5 3 2 3" xfId="25612" xr:uid="{00000000-0005-0000-0000-0000597E0000}"/>
    <cellStyle name="Normal 25 4 2 5 3 3" xfId="25613" xr:uid="{00000000-0005-0000-0000-00005A7E0000}"/>
    <cellStyle name="Normal 25 4 2 5 3 4" xfId="25614" xr:uid="{00000000-0005-0000-0000-00005B7E0000}"/>
    <cellStyle name="Normal 25 4 2 5 3 5" xfId="25615" xr:uid="{00000000-0005-0000-0000-00005C7E0000}"/>
    <cellStyle name="Normal 25 4 2 5 3 6" xfId="25616" xr:uid="{00000000-0005-0000-0000-00005D7E0000}"/>
    <cellStyle name="Normal 25 4 2 5 4" xfId="25617" xr:uid="{00000000-0005-0000-0000-00005E7E0000}"/>
    <cellStyle name="Normal 25 4 2 5 4 2" xfId="25618" xr:uid="{00000000-0005-0000-0000-00005F7E0000}"/>
    <cellStyle name="Normal 25 4 2 5 4 3" xfId="25619" xr:uid="{00000000-0005-0000-0000-0000607E0000}"/>
    <cellStyle name="Normal 25 4 2 5 5" xfId="25620" xr:uid="{00000000-0005-0000-0000-0000617E0000}"/>
    <cellStyle name="Normal 25 4 2 5 6" xfId="25621" xr:uid="{00000000-0005-0000-0000-0000627E0000}"/>
    <cellStyle name="Normal 25 4 2 5 7" xfId="25622" xr:uid="{00000000-0005-0000-0000-0000637E0000}"/>
    <cellStyle name="Normal 25 4 2 5 8" xfId="25623" xr:uid="{00000000-0005-0000-0000-0000647E0000}"/>
    <cellStyle name="Normal 25 4 2 6" xfId="25624" xr:uid="{00000000-0005-0000-0000-0000657E0000}"/>
    <cellStyle name="Normal 25 4 2 7" xfId="25625" xr:uid="{00000000-0005-0000-0000-0000667E0000}"/>
    <cellStyle name="Normal 25 4 3" xfId="25626" xr:uid="{00000000-0005-0000-0000-0000677E0000}"/>
    <cellStyle name="Normal 25 4 3 2" xfId="25627" xr:uid="{00000000-0005-0000-0000-0000687E0000}"/>
    <cellStyle name="Normal 25 4 3 2 2" xfId="25628" xr:uid="{00000000-0005-0000-0000-0000697E0000}"/>
    <cellStyle name="Normal 25 4 3 2 2 2" xfId="25629" xr:uid="{00000000-0005-0000-0000-00006A7E0000}"/>
    <cellStyle name="Normal 25 4 3 2 3" xfId="25630" xr:uid="{00000000-0005-0000-0000-00006B7E0000}"/>
    <cellStyle name="Normal 25 4 3 2 4" xfId="25631" xr:uid="{00000000-0005-0000-0000-00006C7E0000}"/>
    <cellStyle name="Normal 25 4 3 3" xfId="25632" xr:uid="{00000000-0005-0000-0000-00006D7E0000}"/>
    <cellStyle name="Normal 25 4 3 4" xfId="25633" xr:uid="{00000000-0005-0000-0000-00006E7E0000}"/>
    <cellStyle name="Normal 25 4 3 4 2" xfId="25634" xr:uid="{00000000-0005-0000-0000-00006F7E0000}"/>
    <cellStyle name="Normal 25 4 3 4 2 2" xfId="25635" xr:uid="{00000000-0005-0000-0000-0000707E0000}"/>
    <cellStyle name="Normal 25 4 3 4 2 2 2" xfId="25636" xr:uid="{00000000-0005-0000-0000-0000717E0000}"/>
    <cellStyle name="Normal 25 4 3 4 2 2 3" xfId="25637" xr:uid="{00000000-0005-0000-0000-0000727E0000}"/>
    <cellStyle name="Normal 25 4 3 4 2 2 4" xfId="25638" xr:uid="{00000000-0005-0000-0000-0000737E0000}"/>
    <cellStyle name="Normal 25 4 3 4 2 2 5" xfId="25639" xr:uid="{00000000-0005-0000-0000-0000747E0000}"/>
    <cellStyle name="Normal 25 4 3 4 2 3" xfId="25640" xr:uid="{00000000-0005-0000-0000-0000757E0000}"/>
    <cellStyle name="Normal 25 4 3 4 2 4" xfId="25641" xr:uid="{00000000-0005-0000-0000-0000767E0000}"/>
    <cellStyle name="Normal 25 4 3 4 2 5" xfId="25642" xr:uid="{00000000-0005-0000-0000-0000777E0000}"/>
    <cellStyle name="Normal 25 4 3 4 2 6" xfId="25643" xr:uid="{00000000-0005-0000-0000-0000787E0000}"/>
    <cellStyle name="Normal 25 4 3 4 3" xfId="25644" xr:uid="{00000000-0005-0000-0000-0000797E0000}"/>
    <cellStyle name="Normal 25 4 3 4 3 2" xfId="25645" xr:uid="{00000000-0005-0000-0000-00007A7E0000}"/>
    <cellStyle name="Normal 25 4 3 4 3 2 2" xfId="25646" xr:uid="{00000000-0005-0000-0000-00007B7E0000}"/>
    <cellStyle name="Normal 25 4 3 4 3 2 3" xfId="25647" xr:uid="{00000000-0005-0000-0000-00007C7E0000}"/>
    <cellStyle name="Normal 25 4 3 4 3 3" xfId="25648" xr:uid="{00000000-0005-0000-0000-00007D7E0000}"/>
    <cellStyle name="Normal 25 4 3 4 3 4" xfId="25649" xr:uid="{00000000-0005-0000-0000-00007E7E0000}"/>
    <cellStyle name="Normal 25 4 3 4 3 5" xfId="25650" xr:uid="{00000000-0005-0000-0000-00007F7E0000}"/>
    <cellStyle name="Normal 25 4 3 4 3 6" xfId="25651" xr:uid="{00000000-0005-0000-0000-0000807E0000}"/>
    <cellStyle name="Normal 25 4 3 4 4" xfId="25652" xr:uid="{00000000-0005-0000-0000-0000817E0000}"/>
    <cellStyle name="Normal 25 4 3 4 4 2" xfId="25653" xr:uid="{00000000-0005-0000-0000-0000827E0000}"/>
    <cellStyle name="Normal 25 4 3 4 4 3" xfId="25654" xr:uid="{00000000-0005-0000-0000-0000837E0000}"/>
    <cellStyle name="Normal 25 4 3 4 5" xfId="25655" xr:uid="{00000000-0005-0000-0000-0000847E0000}"/>
    <cellStyle name="Normal 25 4 3 4 6" xfId="25656" xr:uid="{00000000-0005-0000-0000-0000857E0000}"/>
    <cellStyle name="Normal 25 4 3 4 7" xfId="25657" xr:uid="{00000000-0005-0000-0000-0000867E0000}"/>
    <cellStyle name="Normal 25 4 3 4 8" xfId="25658" xr:uid="{00000000-0005-0000-0000-0000877E0000}"/>
    <cellStyle name="Normal 25 4 3 5" xfId="25659" xr:uid="{00000000-0005-0000-0000-0000887E0000}"/>
    <cellStyle name="Normal 25 4 3 5 2" xfId="25660" xr:uid="{00000000-0005-0000-0000-0000897E0000}"/>
    <cellStyle name="Normal 25 4 3 5 2 2" xfId="25661" xr:uid="{00000000-0005-0000-0000-00008A7E0000}"/>
    <cellStyle name="Normal 25 4 3 5 2 2 2" xfId="25662" xr:uid="{00000000-0005-0000-0000-00008B7E0000}"/>
    <cellStyle name="Normal 25 4 3 5 2 2 3" xfId="25663" xr:uid="{00000000-0005-0000-0000-00008C7E0000}"/>
    <cellStyle name="Normal 25 4 3 5 2 2 4" xfId="25664" xr:uid="{00000000-0005-0000-0000-00008D7E0000}"/>
    <cellStyle name="Normal 25 4 3 5 2 2 5" xfId="25665" xr:uid="{00000000-0005-0000-0000-00008E7E0000}"/>
    <cellStyle name="Normal 25 4 3 5 2 3" xfId="25666" xr:uid="{00000000-0005-0000-0000-00008F7E0000}"/>
    <cellStyle name="Normal 25 4 3 5 2 4" xfId="25667" xr:uid="{00000000-0005-0000-0000-0000907E0000}"/>
    <cellStyle name="Normal 25 4 3 5 2 5" xfId="25668" xr:uid="{00000000-0005-0000-0000-0000917E0000}"/>
    <cellStyle name="Normal 25 4 3 5 2 6" xfId="25669" xr:uid="{00000000-0005-0000-0000-0000927E0000}"/>
    <cellStyle name="Normal 25 4 3 5 3" xfId="25670" xr:uid="{00000000-0005-0000-0000-0000937E0000}"/>
    <cellStyle name="Normal 25 4 3 5 3 2" xfId="25671" xr:uid="{00000000-0005-0000-0000-0000947E0000}"/>
    <cellStyle name="Normal 25 4 3 5 3 2 2" xfId="25672" xr:uid="{00000000-0005-0000-0000-0000957E0000}"/>
    <cellStyle name="Normal 25 4 3 5 3 2 3" xfId="25673" xr:uid="{00000000-0005-0000-0000-0000967E0000}"/>
    <cellStyle name="Normal 25 4 3 5 3 3" xfId="25674" xr:uid="{00000000-0005-0000-0000-0000977E0000}"/>
    <cellStyle name="Normal 25 4 3 5 3 4" xfId="25675" xr:uid="{00000000-0005-0000-0000-0000987E0000}"/>
    <cellStyle name="Normal 25 4 3 5 3 5" xfId="25676" xr:uid="{00000000-0005-0000-0000-0000997E0000}"/>
    <cellStyle name="Normal 25 4 3 5 3 6" xfId="25677" xr:uid="{00000000-0005-0000-0000-00009A7E0000}"/>
    <cellStyle name="Normal 25 4 3 5 4" xfId="25678" xr:uid="{00000000-0005-0000-0000-00009B7E0000}"/>
    <cellStyle name="Normal 25 4 3 5 4 2" xfId="25679" xr:uid="{00000000-0005-0000-0000-00009C7E0000}"/>
    <cellStyle name="Normal 25 4 3 5 4 3" xfId="25680" xr:uid="{00000000-0005-0000-0000-00009D7E0000}"/>
    <cellStyle name="Normal 25 4 3 5 5" xfId="25681" xr:uid="{00000000-0005-0000-0000-00009E7E0000}"/>
    <cellStyle name="Normal 25 4 3 5 6" xfId="25682" xr:uid="{00000000-0005-0000-0000-00009F7E0000}"/>
    <cellStyle name="Normal 25 4 3 5 7" xfId="25683" xr:uid="{00000000-0005-0000-0000-0000A07E0000}"/>
    <cellStyle name="Normal 25 4 3 5 8" xfId="25684" xr:uid="{00000000-0005-0000-0000-0000A17E0000}"/>
    <cellStyle name="Normal 25 4 3 6" xfId="25685" xr:uid="{00000000-0005-0000-0000-0000A27E0000}"/>
    <cellStyle name="Normal 25 4 3 7" xfId="25686" xr:uid="{00000000-0005-0000-0000-0000A37E0000}"/>
    <cellStyle name="Normal 25 4 4" xfId="25687" xr:uid="{00000000-0005-0000-0000-0000A47E0000}"/>
    <cellStyle name="Normal 25 4 4 2" xfId="25688" xr:uid="{00000000-0005-0000-0000-0000A57E0000}"/>
    <cellStyle name="Normal 25 4 4 2 2" xfId="25689" xr:uid="{00000000-0005-0000-0000-0000A67E0000}"/>
    <cellStyle name="Normal 25 4 4 2 2 2" xfId="25690" xr:uid="{00000000-0005-0000-0000-0000A77E0000}"/>
    <cellStyle name="Normal 25 4 4 2 3" xfId="25691" xr:uid="{00000000-0005-0000-0000-0000A87E0000}"/>
    <cellStyle name="Normal 25 4 4 2 4" xfId="25692" xr:uid="{00000000-0005-0000-0000-0000A97E0000}"/>
    <cellStyle name="Normal 25 4 4 3" xfId="25693" xr:uid="{00000000-0005-0000-0000-0000AA7E0000}"/>
    <cellStyle name="Normal 25 4 4 4" xfId="25694" xr:uid="{00000000-0005-0000-0000-0000AB7E0000}"/>
    <cellStyle name="Normal 25 4 4 4 2" xfId="25695" xr:uid="{00000000-0005-0000-0000-0000AC7E0000}"/>
    <cellStyle name="Normal 25 4 4 4 2 2" xfId="25696" xr:uid="{00000000-0005-0000-0000-0000AD7E0000}"/>
    <cellStyle name="Normal 25 4 4 4 2 2 2" xfId="25697" xr:uid="{00000000-0005-0000-0000-0000AE7E0000}"/>
    <cellStyle name="Normal 25 4 4 4 2 2 3" xfId="25698" xr:uid="{00000000-0005-0000-0000-0000AF7E0000}"/>
    <cellStyle name="Normal 25 4 4 4 2 2 4" xfId="25699" xr:uid="{00000000-0005-0000-0000-0000B07E0000}"/>
    <cellStyle name="Normal 25 4 4 4 2 2 5" xfId="25700" xr:uid="{00000000-0005-0000-0000-0000B17E0000}"/>
    <cellStyle name="Normal 25 4 4 4 2 3" xfId="25701" xr:uid="{00000000-0005-0000-0000-0000B27E0000}"/>
    <cellStyle name="Normal 25 4 4 4 2 4" xfId="25702" xr:uid="{00000000-0005-0000-0000-0000B37E0000}"/>
    <cellStyle name="Normal 25 4 4 4 2 5" xfId="25703" xr:uid="{00000000-0005-0000-0000-0000B47E0000}"/>
    <cellStyle name="Normal 25 4 4 4 2 6" xfId="25704" xr:uid="{00000000-0005-0000-0000-0000B57E0000}"/>
    <cellStyle name="Normal 25 4 4 4 3" xfId="25705" xr:uid="{00000000-0005-0000-0000-0000B67E0000}"/>
    <cellStyle name="Normal 25 4 4 4 3 2" xfId="25706" xr:uid="{00000000-0005-0000-0000-0000B77E0000}"/>
    <cellStyle name="Normal 25 4 4 4 3 2 2" xfId="25707" xr:uid="{00000000-0005-0000-0000-0000B87E0000}"/>
    <cellStyle name="Normal 25 4 4 4 3 2 3" xfId="25708" xr:uid="{00000000-0005-0000-0000-0000B97E0000}"/>
    <cellStyle name="Normal 25 4 4 4 3 3" xfId="25709" xr:uid="{00000000-0005-0000-0000-0000BA7E0000}"/>
    <cellStyle name="Normal 25 4 4 4 3 4" xfId="25710" xr:uid="{00000000-0005-0000-0000-0000BB7E0000}"/>
    <cellStyle name="Normal 25 4 4 4 3 5" xfId="25711" xr:uid="{00000000-0005-0000-0000-0000BC7E0000}"/>
    <cellStyle name="Normal 25 4 4 4 3 6" xfId="25712" xr:uid="{00000000-0005-0000-0000-0000BD7E0000}"/>
    <cellStyle name="Normal 25 4 4 4 4" xfId="25713" xr:uid="{00000000-0005-0000-0000-0000BE7E0000}"/>
    <cellStyle name="Normal 25 4 4 4 4 2" xfId="25714" xr:uid="{00000000-0005-0000-0000-0000BF7E0000}"/>
    <cellStyle name="Normal 25 4 4 4 4 3" xfId="25715" xr:uid="{00000000-0005-0000-0000-0000C07E0000}"/>
    <cellStyle name="Normal 25 4 4 4 5" xfId="25716" xr:uid="{00000000-0005-0000-0000-0000C17E0000}"/>
    <cellStyle name="Normal 25 4 4 4 6" xfId="25717" xr:uid="{00000000-0005-0000-0000-0000C27E0000}"/>
    <cellStyle name="Normal 25 4 4 4 7" xfId="25718" xr:uid="{00000000-0005-0000-0000-0000C37E0000}"/>
    <cellStyle name="Normal 25 4 4 4 8" xfId="25719" xr:uid="{00000000-0005-0000-0000-0000C47E0000}"/>
    <cellStyle name="Normal 25 4 4 5" xfId="25720" xr:uid="{00000000-0005-0000-0000-0000C57E0000}"/>
    <cellStyle name="Normal 25 4 4 5 2" xfId="25721" xr:uid="{00000000-0005-0000-0000-0000C67E0000}"/>
    <cellStyle name="Normal 25 4 4 5 2 2" xfId="25722" xr:uid="{00000000-0005-0000-0000-0000C77E0000}"/>
    <cellStyle name="Normal 25 4 4 5 2 2 2" xfId="25723" xr:uid="{00000000-0005-0000-0000-0000C87E0000}"/>
    <cellStyle name="Normal 25 4 4 5 2 2 3" xfId="25724" xr:uid="{00000000-0005-0000-0000-0000C97E0000}"/>
    <cellStyle name="Normal 25 4 4 5 2 2 4" xfId="25725" xr:uid="{00000000-0005-0000-0000-0000CA7E0000}"/>
    <cellStyle name="Normal 25 4 4 5 2 2 5" xfId="25726" xr:uid="{00000000-0005-0000-0000-0000CB7E0000}"/>
    <cellStyle name="Normal 25 4 4 5 2 3" xfId="25727" xr:uid="{00000000-0005-0000-0000-0000CC7E0000}"/>
    <cellStyle name="Normal 25 4 4 5 2 4" xfId="25728" xr:uid="{00000000-0005-0000-0000-0000CD7E0000}"/>
    <cellStyle name="Normal 25 4 4 5 2 5" xfId="25729" xr:uid="{00000000-0005-0000-0000-0000CE7E0000}"/>
    <cellStyle name="Normal 25 4 4 5 2 6" xfId="25730" xr:uid="{00000000-0005-0000-0000-0000CF7E0000}"/>
    <cellStyle name="Normal 25 4 4 5 3" xfId="25731" xr:uid="{00000000-0005-0000-0000-0000D07E0000}"/>
    <cellStyle name="Normal 25 4 4 5 3 2" xfId="25732" xr:uid="{00000000-0005-0000-0000-0000D17E0000}"/>
    <cellStyle name="Normal 25 4 4 5 3 2 2" xfId="25733" xr:uid="{00000000-0005-0000-0000-0000D27E0000}"/>
    <cellStyle name="Normal 25 4 4 5 3 2 3" xfId="25734" xr:uid="{00000000-0005-0000-0000-0000D37E0000}"/>
    <cellStyle name="Normal 25 4 4 5 3 3" xfId="25735" xr:uid="{00000000-0005-0000-0000-0000D47E0000}"/>
    <cellStyle name="Normal 25 4 4 5 3 4" xfId="25736" xr:uid="{00000000-0005-0000-0000-0000D57E0000}"/>
    <cellStyle name="Normal 25 4 4 5 3 5" xfId="25737" xr:uid="{00000000-0005-0000-0000-0000D67E0000}"/>
    <cellStyle name="Normal 25 4 4 5 3 6" xfId="25738" xr:uid="{00000000-0005-0000-0000-0000D77E0000}"/>
    <cellStyle name="Normal 25 4 4 5 4" xfId="25739" xr:uid="{00000000-0005-0000-0000-0000D87E0000}"/>
    <cellStyle name="Normal 25 4 4 5 4 2" xfId="25740" xr:uid="{00000000-0005-0000-0000-0000D97E0000}"/>
    <cellStyle name="Normal 25 4 4 5 4 3" xfId="25741" xr:uid="{00000000-0005-0000-0000-0000DA7E0000}"/>
    <cellStyle name="Normal 25 4 4 5 5" xfId="25742" xr:uid="{00000000-0005-0000-0000-0000DB7E0000}"/>
    <cellStyle name="Normal 25 4 4 5 6" xfId="25743" xr:uid="{00000000-0005-0000-0000-0000DC7E0000}"/>
    <cellStyle name="Normal 25 4 4 5 7" xfId="25744" xr:uid="{00000000-0005-0000-0000-0000DD7E0000}"/>
    <cellStyle name="Normal 25 4 4 5 8" xfId="25745" xr:uid="{00000000-0005-0000-0000-0000DE7E0000}"/>
    <cellStyle name="Normal 25 4 4 6" xfId="25746" xr:uid="{00000000-0005-0000-0000-0000DF7E0000}"/>
    <cellStyle name="Normal 25 4 4 7" xfId="25747" xr:uid="{00000000-0005-0000-0000-0000E07E0000}"/>
    <cellStyle name="Normal 25 4 5" xfId="25748" xr:uid="{00000000-0005-0000-0000-0000E17E0000}"/>
    <cellStyle name="Normal 25 4 5 2" xfId="25749" xr:uid="{00000000-0005-0000-0000-0000E27E0000}"/>
    <cellStyle name="Normal 25 4 5 2 2" xfId="25750" xr:uid="{00000000-0005-0000-0000-0000E37E0000}"/>
    <cellStyle name="Normal 25 4 5 2 2 2" xfId="25751" xr:uid="{00000000-0005-0000-0000-0000E47E0000}"/>
    <cellStyle name="Normal 25 4 5 2 3" xfId="25752" xr:uid="{00000000-0005-0000-0000-0000E57E0000}"/>
    <cellStyle name="Normal 25 4 5 2 4" xfId="25753" xr:uid="{00000000-0005-0000-0000-0000E67E0000}"/>
    <cellStyle name="Normal 25 4 5 3" xfId="25754" xr:uid="{00000000-0005-0000-0000-0000E77E0000}"/>
    <cellStyle name="Normal 25 4 5 4" xfId="25755" xr:uid="{00000000-0005-0000-0000-0000E87E0000}"/>
    <cellStyle name="Normal 25 4 5 4 2" xfId="25756" xr:uid="{00000000-0005-0000-0000-0000E97E0000}"/>
    <cellStyle name="Normal 25 4 5 4 2 2" xfId="25757" xr:uid="{00000000-0005-0000-0000-0000EA7E0000}"/>
    <cellStyle name="Normal 25 4 5 4 2 2 2" xfId="25758" xr:uid="{00000000-0005-0000-0000-0000EB7E0000}"/>
    <cellStyle name="Normal 25 4 5 4 2 2 3" xfId="25759" xr:uid="{00000000-0005-0000-0000-0000EC7E0000}"/>
    <cellStyle name="Normal 25 4 5 4 2 2 4" xfId="25760" xr:uid="{00000000-0005-0000-0000-0000ED7E0000}"/>
    <cellStyle name="Normal 25 4 5 4 2 2 5" xfId="25761" xr:uid="{00000000-0005-0000-0000-0000EE7E0000}"/>
    <cellStyle name="Normal 25 4 5 4 2 3" xfId="25762" xr:uid="{00000000-0005-0000-0000-0000EF7E0000}"/>
    <cellStyle name="Normal 25 4 5 4 2 4" xfId="25763" xr:uid="{00000000-0005-0000-0000-0000F07E0000}"/>
    <cellStyle name="Normal 25 4 5 4 2 5" xfId="25764" xr:uid="{00000000-0005-0000-0000-0000F17E0000}"/>
    <cellStyle name="Normal 25 4 5 4 2 6" xfId="25765" xr:uid="{00000000-0005-0000-0000-0000F27E0000}"/>
    <cellStyle name="Normal 25 4 5 4 3" xfId="25766" xr:uid="{00000000-0005-0000-0000-0000F37E0000}"/>
    <cellStyle name="Normal 25 4 5 4 3 2" xfId="25767" xr:uid="{00000000-0005-0000-0000-0000F47E0000}"/>
    <cellStyle name="Normal 25 4 5 4 3 2 2" xfId="25768" xr:uid="{00000000-0005-0000-0000-0000F57E0000}"/>
    <cellStyle name="Normal 25 4 5 4 3 2 3" xfId="25769" xr:uid="{00000000-0005-0000-0000-0000F67E0000}"/>
    <cellStyle name="Normal 25 4 5 4 3 3" xfId="25770" xr:uid="{00000000-0005-0000-0000-0000F77E0000}"/>
    <cellStyle name="Normal 25 4 5 4 3 4" xfId="25771" xr:uid="{00000000-0005-0000-0000-0000F87E0000}"/>
    <cellStyle name="Normal 25 4 5 4 3 5" xfId="25772" xr:uid="{00000000-0005-0000-0000-0000F97E0000}"/>
    <cellStyle name="Normal 25 4 5 4 3 6" xfId="25773" xr:uid="{00000000-0005-0000-0000-0000FA7E0000}"/>
    <cellStyle name="Normal 25 4 5 4 4" xfId="25774" xr:uid="{00000000-0005-0000-0000-0000FB7E0000}"/>
    <cellStyle name="Normal 25 4 5 4 4 2" xfId="25775" xr:uid="{00000000-0005-0000-0000-0000FC7E0000}"/>
    <cellStyle name="Normal 25 4 5 4 4 3" xfId="25776" xr:uid="{00000000-0005-0000-0000-0000FD7E0000}"/>
    <cellStyle name="Normal 25 4 5 4 5" xfId="25777" xr:uid="{00000000-0005-0000-0000-0000FE7E0000}"/>
    <cellStyle name="Normal 25 4 5 4 6" xfId="25778" xr:uid="{00000000-0005-0000-0000-0000FF7E0000}"/>
    <cellStyle name="Normal 25 4 5 4 7" xfId="25779" xr:uid="{00000000-0005-0000-0000-0000007F0000}"/>
    <cellStyle name="Normal 25 4 5 4 8" xfId="25780" xr:uid="{00000000-0005-0000-0000-0000017F0000}"/>
    <cellStyle name="Normal 25 4 5 5" xfId="25781" xr:uid="{00000000-0005-0000-0000-0000027F0000}"/>
    <cellStyle name="Normal 25 4 5 5 2" xfId="25782" xr:uid="{00000000-0005-0000-0000-0000037F0000}"/>
    <cellStyle name="Normal 25 4 5 5 2 2" xfId="25783" xr:uid="{00000000-0005-0000-0000-0000047F0000}"/>
    <cellStyle name="Normal 25 4 5 5 2 2 2" xfId="25784" xr:uid="{00000000-0005-0000-0000-0000057F0000}"/>
    <cellStyle name="Normal 25 4 5 5 2 2 3" xfId="25785" xr:uid="{00000000-0005-0000-0000-0000067F0000}"/>
    <cellStyle name="Normal 25 4 5 5 2 2 4" xfId="25786" xr:uid="{00000000-0005-0000-0000-0000077F0000}"/>
    <cellStyle name="Normal 25 4 5 5 2 2 5" xfId="25787" xr:uid="{00000000-0005-0000-0000-0000087F0000}"/>
    <cellStyle name="Normal 25 4 5 5 2 3" xfId="25788" xr:uid="{00000000-0005-0000-0000-0000097F0000}"/>
    <cellStyle name="Normal 25 4 5 5 2 4" xfId="25789" xr:uid="{00000000-0005-0000-0000-00000A7F0000}"/>
    <cellStyle name="Normal 25 4 5 5 2 5" xfId="25790" xr:uid="{00000000-0005-0000-0000-00000B7F0000}"/>
    <cellStyle name="Normal 25 4 5 5 2 6" xfId="25791" xr:uid="{00000000-0005-0000-0000-00000C7F0000}"/>
    <cellStyle name="Normal 25 4 5 5 3" xfId="25792" xr:uid="{00000000-0005-0000-0000-00000D7F0000}"/>
    <cellStyle name="Normal 25 4 5 5 3 2" xfId="25793" xr:uid="{00000000-0005-0000-0000-00000E7F0000}"/>
    <cellStyle name="Normal 25 4 5 5 3 2 2" xfId="25794" xr:uid="{00000000-0005-0000-0000-00000F7F0000}"/>
    <cellStyle name="Normal 25 4 5 5 3 2 3" xfId="25795" xr:uid="{00000000-0005-0000-0000-0000107F0000}"/>
    <cellStyle name="Normal 25 4 5 5 3 3" xfId="25796" xr:uid="{00000000-0005-0000-0000-0000117F0000}"/>
    <cellStyle name="Normal 25 4 5 5 3 4" xfId="25797" xr:uid="{00000000-0005-0000-0000-0000127F0000}"/>
    <cellStyle name="Normal 25 4 5 5 3 5" xfId="25798" xr:uid="{00000000-0005-0000-0000-0000137F0000}"/>
    <cellStyle name="Normal 25 4 5 5 3 6" xfId="25799" xr:uid="{00000000-0005-0000-0000-0000147F0000}"/>
    <cellStyle name="Normal 25 4 5 5 4" xfId="25800" xr:uid="{00000000-0005-0000-0000-0000157F0000}"/>
    <cellStyle name="Normal 25 4 5 5 4 2" xfId="25801" xr:uid="{00000000-0005-0000-0000-0000167F0000}"/>
    <cellStyle name="Normal 25 4 5 5 4 3" xfId="25802" xr:uid="{00000000-0005-0000-0000-0000177F0000}"/>
    <cellStyle name="Normal 25 4 5 5 5" xfId="25803" xr:uid="{00000000-0005-0000-0000-0000187F0000}"/>
    <cellStyle name="Normal 25 4 5 5 6" xfId="25804" xr:uid="{00000000-0005-0000-0000-0000197F0000}"/>
    <cellStyle name="Normal 25 4 5 5 7" xfId="25805" xr:uid="{00000000-0005-0000-0000-00001A7F0000}"/>
    <cellStyle name="Normal 25 4 5 5 8" xfId="25806" xr:uid="{00000000-0005-0000-0000-00001B7F0000}"/>
    <cellStyle name="Normal 25 4 5 6" xfId="25807" xr:uid="{00000000-0005-0000-0000-00001C7F0000}"/>
    <cellStyle name="Normal 25 4 5 7" xfId="25808" xr:uid="{00000000-0005-0000-0000-00001D7F0000}"/>
    <cellStyle name="Normal 25 4 6" xfId="25809" xr:uid="{00000000-0005-0000-0000-00001E7F0000}"/>
    <cellStyle name="Normal 25 4 6 2" xfId="25810" xr:uid="{00000000-0005-0000-0000-00001F7F0000}"/>
    <cellStyle name="Normal 25 4 6 2 2" xfId="25811" xr:uid="{00000000-0005-0000-0000-0000207F0000}"/>
    <cellStyle name="Normal 25 4 6 2 2 2" xfId="25812" xr:uid="{00000000-0005-0000-0000-0000217F0000}"/>
    <cellStyle name="Normal 25 4 6 2 3" xfId="25813" xr:uid="{00000000-0005-0000-0000-0000227F0000}"/>
    <cellStyle name="Normal 25 4 6 2 4" xfId="25814" xr:uid="{00000000-0005-0000-0000-0000237F0000}"/>
    <cellStyle name="Normal 25 4 6 3" xfId="25815" xr:uid="{00000000-0005-0000-0000-0000247F0000}"/>
    <cellStyle name="Normal 25 4 6 4" xfId="25816" xr:uid="{00000000-0005-0000-0000-0000257F0000}"/>
    <cellStyle name="Normal 25 4 6 4 2" xfId="25817" xr:uid="{00000000-0005-0000-0000-0000267F0000}"/>
    <cellStyle name="Normal 25 4 6 4 2 2" xfId="25818" xr:uid="{00000000-0005-0000-0000-0000277F0000}"/>
    <cellStyle name="Normal 25 4 6 4 2 2 2" xfId="25819" xr:uid="{00000000-0005-0000-0000-0000287F0000}"/>
    <cellStyle name="Normal 25 4 6 4 2 2 3" xfId="25820" xr:uid="{00000000-0005-0000-0000-0000297F0000}"/>
    <cellStyle name="Normal 25 4 6 4 2 2 4" xfId="25821" xr:uid="{00000000-0005-0000-0000-00002A7F0000}"/>
    <cellStyle name="Normal 25 4 6 4 2 2 5" xfId="25822" xr:uid="{00000000-0005-0000-0000-00002B7F0000}"/>
    <cellStyle name="Normal 25 4 6 4 2 3" xfId="25823" xr:uid="{00000000-0005-0000-0000-00002C7F0000}"/>
    <cellStyle name="Normal 25 4 6 4 2 4" xfId="25824" xr:uid="{00000000-0005-0000-0000-00002D7F0000}"/>
    <cellStyle name="Normal 25 4 6 4 2 5" xfId="25825" xr:uid="{00000000-0005-0000-0000-00002E7F0000}"/>
    <cellStyle name="Normal 25 4 6 4 2 6" xfId="25826" xr:uid="{00000000-0005-0000-0000-00002F7F0000}"/>
    <cellStyle name="Normal 25 4 6 4 3" xfId="25827" xr:uid="{00000000-0005-0000-0000-0000307F0000}"/>
    <cellStyle name="Normal 25 4 6 4 3 2" xfId="25828" xr:uid="{00000000-0005-0000-0000-0000317F0000}"/>
    <cellStyle name="Normal 25 4 6 4 3 2 2" xfId="25829" xr:uid="{00000000-0005-0000-0000-0000327F0000}"/>
    <cellStyle name="Normal 25 4 6 4 3 2 3" xfId="25830" xr:uid="{00000000-0005-0000-0000-0000337F0000}"/>
    <cellStyle name="Normal 25 4 6 4 3 3" xfId="25831" xr:uid="{00000000-0005-0000-0000-0000347F0000}"/>
    <cellStyle name="Normal 25 4 6 4 3 4" xfId="25832" xr:uid="{00000000-0005-0000-0000-0000357F0000}"/>
    <cellStyle name="Normal 25 4 6 4 3 5" xfId="25833" xr:uid="{00000000-0005-0000-0000-0000367F0000}"/>
    <cellStyle name="Normal 25 4 6 4 3 6" xfId="25834" xr:uid="{00000000-0005-0000-0000-0000377F0000}"/>
    <cellStyle name="Normal 25 4 6 4 4" xfId="25835" xr:uid="{00000000-0005-0000-0000-0000387F0000}"/>
    <cellStyle name="Normal 25 4 6 4 4 2" xfId="25836" xr:uid="{00000000-0005-0000-0000-0000397F0000}"/>
    <cellStyle name="Normal 25 4 6 4 4 3" xfId="25837" xr:uid="{00000000-0005-0000-0000-00003A7F0000}"/>
    <cellStyle name="Normal 25 4 6 4 5" xfId="25838" xr:uid="{00000000-0005-0000-0000-00003B7F0000}"/>
    <cellStyle name="Normal 25 4 6 4 6" xfId="25839" xr:uid="{00000000-0005-0000-0000-00003C7F0000}"/>
    <cellStyle name="Normal 25 4 6 4 7" xfId="25840" xr:uid="{00000000-0005-0000-0000-00003D7F0000}"/>
    <cellStyle name="Normal 25 4 6 4 8" xfId="25841" xr:uid="{00000000-0005-0000-0000-00003E7F0000}"/>
    <cellStyle name="Normal 25 4 6 5" xfId="25842" xr:uid="{00000000-0005-0000-0000-00003F7F0000}"/>
    <cellStyle name="Normal 25 4 6 5 2" xfId="25843" xr:uid="{00000000-0005-0000-0000-0000407F0000}"/>
    <cellStyle name="Normal 25 4 6 5 2 2" xfId="25844" xr:uid="{00000000-0005-0000-0000-0000417F0000}"/>
    <cellStyle name="Normal 25 4 6 5 2 2 2" xfId="25845" xr:uid="{00000000-0005-0000-0000-0000427F0000}"/>
    <cellStyle name="Normal 25 4 6 5 2 2 3" xfId="25846" xr:uid="{00000000-0005-0000-0000-0000437F0000}"/>
    <cellStyle name="Normal 25 4 6 5 2 2 4" xfId="25847" xr:uid="{00000000-0005-0000-0000-0000447F0000}"/>
    <cellStyle name="Normal 25 4 6 5 2 2 5" xfId="25848" xr:uid="{00000000-0005-0000-0000-0000457F0000}"/>
    <cellStyle name="Normal 25 4 6 5 2 3" xfId="25849" xr:uid="{00000000-0005-0000-0000-0000467F0000}"/>
    <cellStyle name="Normal 25 4 6 5 2 4" xfId="25850" xr:uid="{00000000-0005-0000-0000-0000477F0000}"/>
    <cellStyle name="Normal 25 4 6 5 2 5" xfId="25851" xr:uid="{00000000-0005-0000-0000-0000487F0000}"/>
    <cellStyle name="Normal 25 4 6 5 2 6" xfId="25852" xr:uid="{00000000-0005-0000-0000-0000497F0000}"/>
    <cellStyle name="Normal 25 4 6 5 3" xfId="25853" xr:uid="{00000000-0005-0000-0000-00004A7F0000}"/>
    <cellStyle name="Normal 25 4 6 5 3 2" xfId="25854" xr:uid="{00000000-0005-0000-0000-00004B7F0000}"/>
    <cellStyle name="Normal 25 4 6 5 3 2 2" xfId="25855" xr:uid="{00000000-0005-0000-0000-00004C7F0000}"/>
    <cellStyle name="Normal 25 4 6 5 3 2 3" xfId="25856" xr:uid="{00000000-0005-0000-0000-00004D7F0000}"/>
    <cellStyle name="Normal 25 4 6 5 3 3" xfId="25857" xr:uid="{00000000-0005-0000-0000-00004E7F0000}"/>
    <cellStyle name="Normal 25 4 6 5 3 4" xfId="25858" xr:uid="{00000000-0005-0000-0000-00004F7F0000}"/>
    <cellStyle name="Normal 25 4 6 5 3 5" xfId="25859" xr:uid="{00000000-0005-0000-0000-0000507F0000}"/>
    <cellStyle name="Normal 25 4 6 5 3 6" xfId="25860" xr:uid="{00000000-0005-0000-0000-0000517F0000}"/>
    <cellStyle name="Normal 25 4 6 5 4" xfId="25861" xr:uid="{00000000-0005-0000-0000-0000527F0000}"/>
    <cellStyle name="Normal 25 4 6 5 4 2" xfId="25862" xr:uid="{00000000-0005-0000-0000-0000537F0000}"/>
    <cellStyle name="Normal 25 4 6 5 4 3" xfId="25863" xr:uid="{00000000-0005-0000-0000-0000547F0000}"/>
    <cellStyle name="Normal 25 4 6 5 5" xfId="25864" xr:uid="{00000000-0005-0000-0000-0000557F0000}"/>
    <cellStyle name="Normal 25 4 6 5 6" xfId="25865" xr:uid="{00000000-0005-0000-0000-0000567F0000}"/>
    <cellStyle name="Normal 25 4 6 5 7" xfId="25866" xr:uid="{00000000-0005-0000-0000-0000577F0000}"/>
    <cellStyle name="Normal 25 4 6 5 8" xfId="25867" xr:uid="{00000000-0005-0000-0000-0000587F0000}"/>
    <cellStyle name="Normal 25 4 6 6" xfId="25868" xr:uid="{00000000-0005-0000-0000-0000597F0000}"/>
    <cellStyle name="Normal 25 4 6 7" xfId="25869" xr:uid="{00000000-0005-0000-0000-00005A7F0000}"/>
    <cellStyle name="Normal 25 4 7" xfId="25870" xr:uid="{00000000-0005-0000-0000-00005B7F0000}"/>
    <cellStyle name="Normal 25 4 7 2" xfId="25871" xr:uid="{00000000-0005-0000-0000-00005C7F0000}"/>
    <cellStyle name="Normal 25 4 7 2 2" xfId="25872" xr:uid="{00000000-0005-0000-0000-00005D7F0000}"/>
    <cellStyle name="Normal 25 4 7 2 2 2" xfId="25873" xr:uid="{00000000-0005-0000-0000-00005E7F0000}"/>
    <cellStyle name="Normal 25 4 7 2 3" xfId="25874" xr:uid="{00000000-0005-0000-0000-00005F7F0000}"/>
    <cellStyle name="Normal 25 4 7 2 4" xfId="25875" xr:uid="{00000000-0005-0000-0000-0000607F0000}"/>
    <cellStyle name="Normal 25 4 7 3" xfId="25876" xr:uid="{00000000-0005-0000-0000-0000617F0000}"/>
    <cellStyle name="Normal 25 4 7 4" xfId="25877" xr:uid="{00000000-0005-0000-0000-0000627F0000}"/>
    <cellStyle name="Normal 25 4 7 4 2" xfId="25878" xr:uid="{00000000-0005-0000-0000-0000637F0000}"/>
    <cellStyle name="Normal 25 4 7 4 2 2" xfId="25879" xr:uid="{00000000-0005-0000-0000-0000647F0000}"/>
    <cellStyle name="Normal 25 4 7 4 2 2 2" xfId="25880" xr:uid="{00000000-0005-0000-0000-0000657F0000}"/>
    <cellStyle name="Normal 25 4 7 4 2 2 3" xfId="25881" xr:uid="{00000000-0005-0000-0000-0000667F0000}"/>
    <cellStyle name="Normal 25 4 7 4 2 2 4" xfId="25882" xr:uid="{00000000-0005-0000-0000-0000677F0000}"/>
    <cellStyle name="Normal 25 4 7 4 2 2 5" xfId="25883" xr:uid="{00000000-0005-0000-0000-0000687F0000}"/>
    <cellStyle name="Normal 25 4 7 4 2 3" xfId="25884" xr:uid="{00000000-0005-0000-0000-0000697F0000}"/>
    <cellStyle name="Normal 25 4 7 4 2 4" xfId="25885" xr:uid="{00000000-0005-0000-0000-00006A7F0000}"/>
    <cellStyle name="Normal 25 4 7 4 2 5" xfId="25886" xr:uid="{00000000-0005-0000-0000-00006B7F0000}"/>
    <cellStyle name="Normal 25 4 7 4 2 6" xfId="25887" xr:uid="{00000000-0005-0000-0000-00006C7F0000}"/>
    <cellStyle name="Normal 25 4 7 4 3" xfId="25888" xr:uid="{00000000-0005-0000-0000-00006D7F0000}"/>
    <cellStyle name="Normal 25 4 7 4 3 2" xfId="25889" xr:uid="{00000000-0005-0000-0000-00006E7F0000}"/>
    <cellStyle name="Normal 25 4 7 4 3 2 2" xfId="25890" xr:uid="{00000000-0005-0000-0000-00006F7F0000}"/>
    <cellStyle name="Normal 25 4 7 4 3 2 3" xfId="25891" xr:uid="{00000000-0005-0000-0000-0000707F0000}"/>
    <cellStyle name="Normal 25 4 7 4 3 3" xfId="25892" xr:uid="{00000000-0005-0000-0000-0000717F0000}"/>
    <cellStyle name="Normal 25 4 7 4 3 4" xfId="25893" xr:uid="{00000000-0005-0000-0000-0000727F0000}"/>
    <cellStyle name="Normal 25 4 7 4 3 5" xfId="25894" xr:uid="{00000000-0005-0000-0000-0000737F0000}"/>
    <cellStyle name="Normal 25 4 7 4 3 6" xfId="25895" xr:uid="{00000000-0005-0000-0000-0000747F0000}"/>
    <cellStyle name="Normal 25 4 7 4 4" xfId="25896" xr:uid="{00000000-0005-0000-0000-0000757F0000}"/>
    <cellStyle name="Normal 25 4 7 4 4 2" xfId="25897" xr:uid="{00000000-0005-0000-0000-0000767F0000}"/>
    <cellStyle name="Normal 25 4 7 4 4 3" xfId="25898" xr:uid="{00000000-0005-0000-0000-0000777F0000}"/>
    <cellStyle name="Normal 25 4 7 4 5" xfId="25899" xr:uid="{00000000-0005-0000-0000-0000787F0000}"/>
    <cellStyle name="Normal 25 4 7 4 6" xfId="25900" xr:uid="{00000000-0005-0000-0000-0000797F0000}"/>
    <cellStyle name="Normal 25 4 7 4 7" xfId="25901" xr:uid="{00000000-0005-0000-0000-00007A7F0000}"/>
    <cellStyle name="Normal 25 4 7 4 8" xfId="25902" xr:uid="{00000000-0005-0000-0000-00007B7F0000}"/>
    <cellStyle name="Normal 25 4 7 5" xfId="25903" xr:uid="{00000000-0005-0000-0000-00007C7F0000}"/>
    <cellStyle name="Normal 25 4 7 5 2" xfId="25904" xr:uid="{00000000-0005-0000-0000-00007D7F0000}"/>
    <cellStyle name="Normal 25 4 7 5 2 2" xfId="25905" xr:uid="{00000000-0005-0000-0000-00007E7F0000}"/>
    <cellStyle name="Normal 25 4 7 5 2 2 2" xfId="25906" xr:uid="{00000000-0005-0000-0000-00007F7F0000}"/>
    <cellStyle name="Normal 25 4 7 5 2 2 3" xfId="25907" xr:uid="{00000000-0005-0000-0000-0000807F0000}"/>
    <cellStyle name="Normal 25 4 7 5 2 2 4" xfId="25908" xr:uid="{00000000-0005-0000-0000-0000817F0000}"/>
    <cellStyle name="Normal 25 4 7 5 2 2 5" xfId="25909" xr:uid="{00000000-0005-0000-0000-0000827F0000}"/>
    <cellStyle name="Normal 25 4 7 5 2 3" xfId="25910" xr:uid="{00000000-0005-0000-0000-0000837F0000}"/>
    <cellStyle name="Normal 25 4 7 5 2 4" xfId="25911" xr:uid="{00000000-0005-0000-0000-0000847F0000}"/>
    <cellStyle name="Normal 25 4 7 5 2 5" xfId="25912" xr:uid="{00000000-0005-0000-0000-0000857F0000}"/>
    <cellStyle name="Normal 25 4 7 5 2 6" xfId="25913" xr:uid="{00000000-0005-0000-0000-0000867F0000}"/>
    <cellStyle name="Normal 25 4 7 5 3" xfId="25914" xr:uid="{00000000-0005-0000-0000-0000877F0000}"/>
    <cellStyle name="Normal 25 4 7 5 3 2" xfId="25915" xr:uid="{00000000-0005-0000-0000-0000887F0000}"/>
    <cellStyle name="Normal 25 4 7 5 3 2 2" xfId="25916" xr:uid="{00000000-0005-0000-0000-0000897F0000}"/>
    <cellStyle name="Normal 25 4 7 5 3 2 3" xfId="25917" xr:uid="{00000000-0005-0000-0000-00008A7F0000}"/>
    <cellStyle name="Normal 25 4 7 5 3 3" xfId="25918" xr:uid="{00000000-0005-0000-0000-00008B7F0000}"/>
    <cellStyle name="Normal 25 4 7 5 3 4" xfId="25919" xr:uid="{00000000-0005-0000-0000-00008C7F0000}"/>
    <cellStyle name="Normal 25 4 7 5 3 5" xfId="25920" xr:uid="{00000000-0005-0000-0000-00008D7F0000}"/>
    <cellStyle name="Normal 25 4 7 5 3 6" xfId="25921" xr:uid="{00000000-0005-0000-0000-00008E7F0000}"/>
    <cellStyle name="Normal 25 4 7 5 4" xfId="25922" xr:uid="{00000000-0005-0000-0000-00008F7F0000}"/>
    <cellStyle name="Normal 25 4 7 5 4 2" xfId="25923" xr:uid="{00000000-0005-0000-0000-0000907F0000}"/>
    <cellStyle name="Normal 25 4 7 5 4 3" xfId="25924" xr:uid="{00000000-0005-0000-0000-0000917F0000}"/>
    <cellStyle name="Normal 25 4 7 5 5" xfId="25925" xr:uid="{00000000-0005-0000-0000-0000927F0000}"/>
    <cellStyle name="Normal 25 4 7 5 6" xfId="25926" xr:uid="{00000000-0005-0000-0000-0000937F0000}"/>
    <cellStyle name="Normal 25 4 7 5 7" xfId="25927" xr:uid="{00000000-0005-0000-0000-0000947F0000}"/>
    <cellStyle name="Normal 25 4 7 5 8" xfId="25928" xr:uid="{00000000-0005-0000-0000-0000957F0000}"/>
    <cellStyle name="Normal 25 4 7 6" xfId="25929" xr:uid="{00000000-0005-0000-0000-0000967F0000}"/>
    <cellStyle name="Normal 25 4 7 7" xfId="25930" xr:uid="{00000000-0005-0000-0000-0000977F0000}"/>
    <cellStyle name="Normal 25 4 8" xfId="25931" xr:uid="{00000000-0005-0000-0000-0000987F0000}"/>
    <cellStyle name="Normal 25 4 8 2" xfId="25932" xr:uid="{00000000-0005-0000-0000-0000997F0000}"/>
    <cellStyle name="Normal 25 4 8 2 2" xfId="25933" xr:uid="{00000000-0005-0000-0000-00009A7F0000}"/>
    <cellStyle name="Normal 25 4 8 2 2 2" xfId="25934" xr:uid="{00000000-0005-0000-0000-00009B7F0000}"/>
    <cellStyle name="Normal 25 4 8 2 3" xfId="25935" xr:uid="{00000000-0005-0000-0000-00009C7F0000}"/>
    <cellStyle name="Normal 25 4 8 2 4" xfId="25936" xr:uid="{00000000-0005-0000-0000-00009D7F0000}"/>
    <cellStyle name="Normal 25 4 8 3" xfId="25937" xr:uid="{00000000-0005-0000-0000-00009E7F0000}"/>
    <cellStyle name="Normal 25 4 8 4" xfId="25938" xr:uid="{00000000-0005-0000-0000-00009F7F0000}"/>
    <cellStyle name="Normal 25 4 8 4 2" xfId="25939" xr:uid="{00000000-0005-0000-0000-0000A07F0000}"/>
    <cellStyle name="Normal 25 4 8 4 2 2" xfId="25940" xr:uid="{00000000-0005-0000-0000-0000A17F0000}"/>
    <cellStyle name="Normal 25 4 8 4 2 2 2" xfId="25941" xr:uid="{00000000-0005-0000-0000-0000A27F0000}"/>
    <cellStyle name="Normal 25 4 8 4 2 2 3" xfId="25942" xr:uid="{00000000-0005-0000-0000-0000A37F0000}"/>
    <cellStyle name="Normal 25 4 8 4 2 2 4" xfId="25943" xr:uid="{00000000-0005-0000-0000-0000A47F0000}"/>
    <cellStyle name="Normal 25 4 8 4 2 2 5" xfId="25944" xr:uid="{00000000-0005-0000-0000-0000A57F0000}"/>
    <cellStyle name="Normal 25 4 8 4 2 3" xfId="25945" xr:uid="{00000000-0005-0000-0000-0000A67F0000}"/>
    <cellStyle name="Normal 25 4 8 4 2 4" xfId="25946" xr:uid="{00000000-0005-0000-0000-0000A77F0000}"/>
    <cellStyle name="Normal 25 4 8 4 2 5" xfId="25947" xr:uid="{00000000-0005-0000-0000-0000A87F0000}"/>
    <cellStyle name="Normal 25 4 8 4 2 6" xfId="25948" xr:uid="{00000000-0005-0000-0000-0000A97F0000}"/>
    <cellStyle name="Normal 25 4 8 4 3" xfId="25949" xr:uid="{00000000-0005-0000-0000-0000AA7F0000}"/>
    <cellStyle name="Normal 25 4 8 4 3 2" xfId="25950" xr:uid="{00000000-0005-0000-0000-0000AB7F0000}"/>
    <cellStyle name="Normal 25 4 8 4 3 2 2" xfId="25951" xr:uid="{00000000-0005-0000-0000-0000AC7F0000}"/>
    <cellStyle name="Normal 25 4 8 4 3 2 3" xfId="25952" xr:uid="{00000000-0005-0000-0000-0000AD7F0000}"/>
    <cellStyle name="Normal 25 4 8 4 3 3" xfId="25953" xr:uid="{00000000-0005-0000-0000-0000AE7F0000}"/>
    <cellStyle name="Normal 25 4 8 4 3 4" xfId="25954" xr:uid="{00000000-0005-0000-0000-0000AF7F0000}"/>
    <cellStyle name="Normal 25 4 8 4 3 5" xfId="25955" xr:uid="{00000000-0005-0000-0000-0000B07F0000}"/>
    <cellStyle name="Normal 25 4 8 4 3 6" xfId="25956" xr:uid="{00000000-0005-0000-0000-0000B17F0000}"/>
    <cellStyle name="Normal 25 4 8 4 4" xfId="25957" xr:uid="{00000000-0005-0000-0000-0000B27F0000}"/>
    <cellStyle name="Normal 25 4 8 4 4 2" xfId="25958" xr:uid="{00000000-0005-0000-0000-0000B37F0000}"/>
    <cellStyle name="Normal 25 4 8 4 4 3" xfId="25959" xr:uid="{00000000-0005-0000-0000-0000B47F0000}"/>
    <cellStyle name="Normal 25 4 8 4 5" xfId="25960" xr:uid="{00000000-0005-0000-0000-0000B57F0000}"/>
    <cellStyle name="Normal 25 4 8 4 6" xfId="25961" xr:uid="{00000000-0005-0000-0000-0000B67F0000}"/>
    <cellStyle name="Normal 25 4 8 4 7" xfId="25962" xr:uid="{00000000-0005-0000-0000-0000B77F0000}"/>
    <cellStyle name="Normal 25 4 8 4 8" xfId="25963" xr:uid="{00000000-0005-0000-0000-0000B87F0000}"/>
    <cellStyle name="Normal 25 4 8 5" xfId="25964" xr:uid="{00000000-0005-0000-0000-0000B97F0000}"/>
    <cellStyle name="Normal 25 4 8 5 2" xfId="25965" xr:uid="{00000000-0005-0000-0000-0000BA7F0000}"/>
    <cellStyle name="Normal 25 4 8 5 2 2" xfId="25966" xr:uid="{00000000-0005-0000-0000-0000BB7F0000}"/>
    <cellStyle name="Normal 25 4 8 5 2 2 2" xfId="25967" xr:uid="{00000000-0005-0000-0000-0000BC7F0000}"/>
    <cellStyle name="Normal 25 4 8 5 2 2 3" xfId="25968" xr:uid="{00000000-0005-0000-0000-0000BD7F0000}"/>
    <cellStyle name="Normal 25 4 8 5 2 2 4" xfId="25969" xr:uid="{00000000-0005-0000-0000-0000BE7F0000}"/>
    <cellStyle name="Normal 25 4 8 5 2 2 5" xfId="25970" xr:uid="{00000000-0005-0000-0000-0000BF7F0000}"/>
    <cellStyle name="Normal 25 4 8 5 2 3" xfId="25971" xr:uid="{00000000-0005-0000-0000-0000C07F0000}"/>
    <cellStyle name="Normal 25 4 8 5 2 4" xfId="25972" xr:uid="{00000000-0005-0000-0000-0000C17F0000}"/>
    <cellStyle name="Normal 25 4 8 5 2 5" xfId="25973" xr:uid="{00000000-0005-0000-0000-0000C27F0000}"/>
    <cellStyle name="Normal 25 4 8 5 2 6" xfId="25974" xr:uid="{00000000-0005-0000-0000-0000C37F0000}"/>
    <cellStyle name="Normal 25 4 8 5 3" xfId="25975" xr:uid="{00000000-0005-0000-0000-0000C47F0000}"/>
    <cellStyle name="Normal 25 4 8 5 3 2" xfId="25976" xr:uid="{00000000-0005-0000-0000-0000C57F0000}"/>
    <cellStyle name="Normal 25 4 8 5 3 2 2" xfId="25977" xr:uid="{00000000-0005-0000-0000-0000C67F0000}"/>
    <cellStyle name="Normal 25 4 8 5 3 2 3" xfId="25978" xr:uid="{00000000-0005-0000-0000-0000C77F0000}"/>
    <cellStyle name="Normal 25 4 8 5 3 3" xfId="25979" xr:uid="{00000000-0005-0000-0000-0000C87F0000}"/>
    <cellStyle name="Normal 25 4 8 5 3 4" xfId="25980" xr:uid="{00000000-0005-0000-0000-0000C97F0000}"/>
    <cellStyle name="Normal 25 4 8 5 3 5" xfId="25981" xr:uid="{00000000-0005-0000-0000-0000CA7F0000}"/>
    <cellStyle name="Normal 25 4 8 5 3 6" xfId="25982" xr:uid="{00000000-0005-0000-0000-0000CB7F0000}"/>
    <cellStyle name="Normal 25 4 8 5 4" xfId="25983" xr:uid="{00000000-0005-0000-0000-0000CC7F0000}"/>
    <cellStyle name="Normal 25 4 8 5 4 2" xfId="25984" xr:uid="{00000000-0005-0000-0000-0000CD7F0000}"/>
    <cellStyle name="Normal 25 4 8 5 4 3" xfId="25985" xr:uid="{00000000-0005-0000-0000-0000CE7F0000}"/>
    <cellStyle name="Normal 25 4 8 5 5" xfId="25986" xr:uid="{00000000-0005-0000-0000-0000CF7F0000}"/>
    <cellStyle name="Normal 25 4 8 5 6" xfId="25987" xr:uid="{00000000-0005-0000-0000-0000D07F0000}"/>
    <cellStyle name="Normal 25 4 8 5 7" xfId="25988" xr:uid="{00000000-0005-0000-0000-0000D17F0000}"/>
    <cellStyle name="Normal 25 4 8 5 8" xfId="25989" xr:uid="{00000000-0005-0000-0000-0000D27F0000}"/>
    <cellStyle name="Normal 25 4 8 6" xfId="25990" xr:uid="{00000000-0005-0000-0000-0000D37F0000}"/>
    <cellStyle name="Normal 25 4 8 7" xfId="25991" xr:uid="{00000000-0005-0000-0000-0000D47F0000}"/>
    <cellStyle name="Normal 25 4 9" xfId="25992" xr:uid="{00000000-0005-0000-0000-0000D57F0000}"/>
    <cellStyle name="Normal 25 4 9 2" xfId="25993" xr:uid="{00000000-0005-0000-0000-0000D67F0000}"/>
    <cellStyle name="Normal 25 4 9 2 2" xfId="25994" xr:uid="{00000000-0005-0000-0000-0000D77F0000}"/>
    <cellStyle name="Normal 25 4 9 2 2 2" xfId="25995" xr:uid="{00000000-0005-0000-0000-0000D87F0000}"/>
    <cellStyle name="Normal 25 4 9 2 3" xfId="25996" xr:uid="{00000000-0005-0000-0000-0000D97F0000}"/>
    <cellStyle name="Normal 25 4 9 2 4" xfId="25997" xr:uid="{00000000-0005-0000-0000-0000DA7F0000}"/>
    <cellStyle name="Normal 25 4 9 3" xfId="25998" xr:uid="{00000000-0005-0000-0000-0000DB7F0000}"/>
    <cellStyle name="Normal 25 4 9 4" xfId="25999" xr:uid="{00000000-0005-0000-0000-0000DC7F0000}"/>
    <cellStyle name="Normal 25 4 9 4 2" xfId="26000" xr:uid="{00000000-0005-0000-0000-0000DD7F0000}"/>
    <cellStyle name="Normal 25 4 9 4 2 2" xfId="26001" xr:uid="{00000000-0005-0000-0000-0000DE7F0000}"/>
    <cellStyle name="Normal 25 4 9 4 2 2 2" xfId="26002" xr:uid="{00000000-0005-0000-0000-0000DF7F0000}"/>
    <cellStyle name="Normal 25 4 9 4 2 2 3" xfId="26003" xr:uid="{00000000-0005-0000-0000-0000E07F0000}"/>
    <cellStyle name="Normal 25 4 9 4 2 2 4" xfId="26004" xr:uid="{00000000-0005-0000-0000-0000E17F0000}"/>
    <cellStyle name="Normal 25 4 9 4 2 2 5" xfId="26005" xr:uid="{00000000-0005-0000-0000-0000E27F0000}"/>
    <cellStyle name="Normal 25 4 9 4 2 3" xfId="26006" xr:uid="{00000000-0005-0000-0000-0000E37F0000}"/>
    <cellStyle name="Normal 25 4 9 4 2 4" xfId="26007" xr:uid="{00000000-0005-0000-0000-0000E47F0000}"/>
    <cellStyle name="Normal 25 4 9 4 2 5" xfId="26008" xr:uid="{00000000-0005-0000-0000-0000E57F0000}"/>
    <cellStyle name="Normal 25 4 9 4 2 6" xfId="26009" xr:uid="{00000000-0005-0000-0000-0000E67F0000}"/>
    <cellStyle name="Normal 25 4 9 4 3" xfId="26010" xr:uid="{00000000-0005-0000-0000-0000E77F0000}"/>
    <cellStyle name="Normal 25 4 9 4 3 2" xfId="26011" xr:uid="{00000000-0005-0000-0000-0000E87F0000}"/>
    <cellStyle name="Normal 25 4 9 4 3 2 2" xfId="26012" xr:uid="{00000000-0005-0000-0000-0000E97F0000}"/>
    <cellStyle name="Normal 25 4 9 4 3 2 3" xfId="26013" xr:uid="{00000000-0005-0000-0000-0000EA7F0000}"/>
    <cellStyle name="Normal 25 4 9 4 3 3" xfId="26014" xr:uid="{00000000-0005-0000-0000-0000EB7F0000}"/>
    <cellStyle name="Normal 25 4 9 4 3 4" xfId="26015" xr:uid="{00000000-0005-0000-0000-0000EC7F0000}"/>
    <cellStyle name="Normal 25 4 9 4 3 5" xfId="26016" xr:uid="{00000000-0005-0000-0000-0000ED7F0000}"/>
    <cellStyle name="Normal 25 4 9 4 3 6" xfId="26017" xr:uid="{00000000-0005-0000-0000-0000EE7F0000}"/>
    <cellStyle name="Normal 25 4 9 4 4" xfId="26018" xr:uid="{00000000-0005-0000-0000-0000EF7F0000}"/>
    <cellStyle name="Normal 25 4 9 4 4 2" xfId="26019" xr:uid="{00000000-0005-0000-0000-0000F07F0000}"/>
    <cellStyle name="Normal 25 4 9 4 4 3" xfId="26020" xr:uid="{00000000-0005-0000-0000-0000F17F0000}"/>
    <cellStyle name="Normal 25 4 9 4 5" xfId="26021" xr:uid="{00000000-0005-0000-0000-0000F27F0000}"/>
    <cellStyle name="Normal 25 4 9 4 6" xfId="26022" xr:uid="{00000000-0005-0000-0000-0000F37F0000}"/>
    <cellStyle name="Normal 25 4 9 4 7" xfId="26023" xr:uid="{00000000-0005-0000-0000-0000F47F0000}"/>
    <cellStyle name="Normal 25 4 9 4 8" xfId="26024" xr:uid="{00000000-0005-0000-0000-0000F57F0000}"/>
    <cellStyle name="Normal 25 4 9 5" xfId="26025" xr:uid="{00000000-0005-0000-0000-0000F67F0000}"/>
    <cellStyle name="Normal 25 4 9 5 2" xfId="26026" xr:uid="{00000000-0005-0000-0000-0000F77F0000}"/>
    <cellStyle name="Normal 25 4 9 5 2 2" xfId="26027" xr:uid="{00000000-0005-0000-0000-0000F87F0000}"/>
    <cellStyle name="Normal 25 4 9 5 2 2 2" xfId="26028" xr:uid="{00000000-0005-0000-0000-0000F97F0000}"/>
    <cellStyle name="Normal 25 4 9 5 2 2 3" xfId="26029" xr:uid="{00000000-0005-0000-0000-0000FA7F0000}"/>
    <cellStyle name="Normal 25 4 9 5 2 2 4" xfId="26030" xr:uid="{00000000-0005-0000-0000-0000FB7F0000}"/>
    <cellStyle name="Normal 25 4 9 5 2 2 5" xfId="26031" xr:uid="{00000000-0005-0000-0000-0000FC7F0000}"/>
    <cellStyle name="Normal 25 4 9 5 2 3" xfId="26032" xr:uid="{00000000-0005-0000-0000-0000FD7F0000}"/>
    <cellStyle name="Normal 25 4 9 5 2 4" xfId="26033" xr:uid="{00000000-0005-0000-0000-0000FE7F0000}"/>
    <cellStyle name="Normal 25 4 9 5 2 5" xfId="26034" xr:uid="{00000000-0005-0000-0000-0000FF7F0000}"/>
    <cellStyle name="Normal 25 4 9 5 2 6" xfId="26035" xr:uid="{00000000-0005-0000-0000-000000800000}"/>
    <cellStyle name="Normal 25 4 9 5 3" xfId="26036" xr:uid="{00000000-0005-0000-0000-000001800000}"/>
    <cellStyle name="Normal 25 4 9 5 3 2" xfId="26037" xr:uid="{00000000-0005-0000-0000-000002800000}"/>
    <cellStyle name="Normal 25 4 9 5 3 2 2" xfId="26038" xr:uid="{00000000-0005-0000-0000-000003800000}"/>
    <cellStyle name="Normal 25 4 9 5 3 2 3" xfId="26039" xr:uid="{00000000-0005-0000-0000-000004800000}"/>
    <cellStyle name="Normal 25 4 9 5 3 3" xfId="26040" xr:uid="{00000000-0005-0000-0000-000005800000}"/>
    <cellStyle name="Normal 25 4 9 5 3 4" xfId="26041" xr:uid="{00000000-0005-0000-0000-000006800000}"/>
    <cellStyle name="Normal 25 4 9 5 3 5" xfId="26042" xr:uid="{00000000-0005-0000-0000-000007800000}"/>
    <cellStyle name="Normal 25 4 9 5 3 6" xfId="26043" xr:uid="{00000000-0005-0000-0000-000008800000}"/>
    <cellStyle name="Normal 25 4 9 5 4" xfId="26044" xr:uid="{00000000-0005-0000-0000-000009800000}"/>
    <cellStyle name="Normal 25 4 9 5 4 2" xfId="26045" xr:uid="{00000000-0005-0000-0000-00000A800000}"/>
    <cellStyle name="Normal 25 4 9 5 4 3" xfId="26046" xr:uid="{00000000-0005-0000-0000-00000B800000}"/>
    <cellStyle name="Normal 25 4 9 5 5" xfId="26047" xr:uid="{00000000-0005-0000-0000-00000C800000}"/>
    <cellStyle name="Normal 25 4 9 5 6" xfId="26048" xr:uid="{00000000-0005-0000-0000-00000D800000}"/>
    <cellStyle name="Normal 25 4 9 5 7" xfId="26049" xr:uid="{00000000-0005-0000-0000-00000E800000}"/>
    <cellStyle name="Normal 25 4 9 5 8" xfId="26050" xr:uid="{00000000-0005-0000-0000-00000F800000}"/>
    <cellStyle name="Normal 25 4 9 6" xfId="26051" xr:uid="{00000000-0005-0000-0000-000010800000}"/>
    <cellStyle name="Normal 25 4 9 7" xfId="26052" xr:uid="{00000000-0005-0000-0000-000011800000}"/>
    <cellStyle name="Normal 25 40" xfId="26053" xr:uid="{00000000-0005-0000-0000-000012800000}"/>
    <cellStyle name="Normal 25 5" xfId="26054" xr:uid="{00000000-0005-0000-0000-000013800000}"/>
    <cellStyle name="Normal 25 6" xfId="26055" xr:uid="{00000000-0005-0000-0000-000014800000}"/>
    <cellStyle name="Normal 25 7" xfId="26056" xr:uid="{00000000-0005-0000-0000-000015800000}"/>
    <cellStyle name="Normal 25 8" xfId="26057" xr:uid="{00000000-0005-0000-0000-000016800000}"/>
    <cellStyle name="Normal 25 9" xfId="26058" xr:uid="{00000000-0005-0000-0000-000017800000}"/>
    <cellStyle name="Normal 26" xfId="26059" xr:uid="{00000000-0005-0000-0000-000018800000}"/>
    <cellStyle name="Normal 26 2" xfId="26060" xr:uid="{00000000-0005-0000-0000-000019800000}"/>
    <cellStyle name="Normal 26 3" xfId="26061" xr:uid="{00000000-0005-0000-0000-00001A800000}"/>
    <cellStyle name="Normal 27" xfId="26062" xr:uid="{00000000-0005-0000-0000-00001B800000}"/>
    <cellStyle name="Normal 27 2" xfId="26063" xr:uid="{00000000-0005-0000-0000-00001C800000}"/>
    <cellStyle name="Normal 27 3" xfId="26064" xr:uid="{00000000-0005-0000-0000-00001D800000}"/>
    <cellStyle name="Normal 28" xfId="26065" xr:uid="{00000000-0005-0000-0000-00001E800000}"/>
    <cellStyle name="Normal 28 2" xfId="26066" xr:uid="{00000000-0005-0000-0000-00001F800000}"/>
    <cellStyle name="Normal 28 3" xfId="26067" xr:uid="{00000000-0005-0000-0000-000020800000}"/>
    <cellStyle name="Normal 28 4" xfId="34996" xr:uid="{00000000-0005-0000-0000-000021800000}"/>
    <cellStyle name="Normal 29" xfId="26068" xr:uid="{00000000-0005-0000-0000-000022800000}"/>
    <cellStyle name="Normal 29 2" xfId="26069" xr:uid="{00000000-0005-0000-0000-000023800000}"/>
    <cellStyle name="Normal 29 3" xfId="26070" xr:uid="{00000000-0005-0000-0000-000024800000}"/>
    <cellStyle name="Normal 3" xfId="74" xr:uid="{00000000-0005-0000-0000-000025800000}"/>
    <cellStyle name="Normal 3 2" xfId="75" xr:uid="{00000000-0005-0000-0000-000026800000}"/>
    <cellStyle name="Normal 3 2 10" xfId="26073" xr:uid="{00000000-0005-0000-0000-000027800000}"/>
    <cellStyle name="Normal 3 2 10 2" xfId="26074" xr:uid="{00000000-0005-0000-0000-000028800000}"/>
    <cellStyle name="Normal 3 2 10 2 2" xfId="26075" xr:uid="{00000000-0005-0000-0000-000029800000}"/>
    <cellStyle name="Normal 3 2 10 2 2 2" xfId="26076" xr:uid="{00000000-0005-0000-0000-00002A800000}"/>
    <cellStyle name="Normal 3 2 10 2 3" xfId="26077" xr:uid="{00000000-0005-0000-0000-00002B800000}"/>
    <cellStyle name="Normal 3 2 10 2 4" xfId="26078" xr:uid="{00000000-0005-0000-0000-00002C800000}"/>
    <cellStyle name="Normal 3 2 10 3" xfId="26079" xr:uid="{00000000-0005-0000-0000-00002D800000}"/>
    <cellStyle name="Normal 3 2 10 4" xfId="26080" xr:uid="{00000000-0005-0000-0000-00002E800000}"/>
    <cellStyle name="Normal 3 2 10 4 2" xfId="26081" xr:uid="{00000000-0005-0000-0000-00002F800000}"/>
    <cellStyle name="Normal 3 2 10 4 2 2" xfId="26082" xr:uid="{00000000-0005-0000-0000-000030800000}"/>
    <cellStyle name="Normal 3 2 10 4 2 2 2" xfId="26083" xr:uid="{00000000-0005-0000-0000-000031800000}"/>
    <cellStyle name="Normal 3 2 10 4 2 2 3" xfId="26084" xr:uid="{00000000-0005-0000-0000-000032800000}"/>
    <cellStyle name="Normal 3 2 10 4 2 2 4" xfId="26085" xr:uid="{00000000-0005-0000-0000-000033800000}"/>
    <cellStyle name="Normal 3 2 10 4 2 2 5" xfId="26086" xr:uid="{00000000-0005-0000-0000-000034800000}"/>
    <cellStyle name="Normal 3 2 10 4 2 3" xfId="26087" xr:uid="{00000000-0005-0000-0000-000035800000}"/>
    <cellStyle name="Normal 3 2 10 4 2 4" xfId="26088" xr:uid="{00000000-0005-0000-0000-000036800000}"/>
    <cellStyle name="Normal 3 2 10 4 2 5" xfId="26089" xr:uid="{00000000-0005-0000-0000-000037800000}"/>
    <cellStyle name="Normal 3 2 10 4 2 6" xfId="26090" xr:uid="{00000000-0005-0000-0000-000038800000}"/>
    <cellStyle name="Normal 3 2 10 4 3" xfId="26091" xr:uid="{00000000-0005-0000-0000-000039800000}"/>
    <cellStyle name="Normal 3 2 10 4 3 2" xfId="26092" xr:uid="{00000000-0005-0000-0000-00003A800000}"/>
    <cellStyle name="Normal 3 2 10 4 3 2 2" xfId="26093" xr:uid="{00000000-0005-0000-0000-00003B800000}"/>
    <cellStyle name="Normal 3 2 10 4 3 2 3" xfId="26094" xr:uid="{00000000-0005-0000-0000-00003C800000}"/>
    <cellStyle name="Normal 3 2 10 4 3 3" xfId="26095" xr:uid="{00000000-0005-0000-0000-00003D800000}"/>
    <cellStyle name="Normal 3 2 10 4 3 4" xfId="26096" xr:uid="{00000000-0005-0000-0000-00003E800000}"/>
    <cellStyle name="Normal 3 2 10 4 3 5" xfId="26097" xr:uid="{00000000-0005-0000-0000-00003F800000}"/>
    <cellStyle name="Normal 3 2 10 4 3 6" xfId="26098" xr:uid="{00000000-0005-0000-0000-000040800000}"/>
    <cellStyle name="Normal 3 2 10 4 4" xfId="26099" xr:uid="{00000000-0005-0000-0000-000041800000}"/>
    <cellStyle name="Normal 3 2 10 4 4 2" xfId="26100" xr:uid="{00000000-0005-0000-0000-000042800000}"/>
    <cellStyle name="Normal 3 2 10 4 4 3" xfId="26101" xr:uid="{00000000-0005-0000-0000-000043800000}"/>
    <cellStyle name="Normal 3 2 10 4 5" xfId="26102" xr:uid="{00000000-0005-0000-0000-000044800000}"/>
    <cellStyle name="Normal 3 2 10 4 6" xfId="26103" xr:uid="{00000000-0005-0000-0000-000045800000}"/>
    <cellStyle name="Normal 3 2 10 4 7" xfId="26104" xr:uid="{00000000-0005-0000-0000-000046800000}"/>
    <cellStyle name="Normal 3 2 10 4 8" xfId="26105" xr:uid="{00000000-0005-0000-0000-000047800000}"/>
    <cellStyle name="Normal 3 2 10 5" xfId="26106" xr:uid="{00000000-0005-0000-0000-000048800000}"/>
    <cellStyle name="Normal 3 2 10 5 2" xfId="26107" xr:uid="{00000000-0005-0000-0000-000049800000}"/>
    <cellStyle name="Normal 3 2 10 5 2 2" xfId="26108" xr:uid="{00000000-0005-0000-0000-00004A800000}"/>
    <cellStyle name="Normal 3 2 10 5 2 2 2" xfId="26109" xr:uid="{00000000-0005-0000-0000-00004B800000}"/>
    <cellStyle name="Normal 3 2 10 5 2 2 3" xfId="26110" xr:uid="{00000000-0005-0000-0000-00004C800000}"/>
    <cellStyle name="Normal 3 2 10 5 2 2 4" xfId="26111" xr:uid="{00000000-0005-0000-0000-00004D800000}"/>
    <cellStyle name="Normal 3 2 10 5 2 2 5" xfId="26112" xr:uid="{00000000-0005-0000-0000-00004E800000}"/>
    <cellStyle name="Normal 3 2 10 5 2 3" xfId="26113" xr:uid="{00000000-0005-0000-0000-00004F800000}"/>
    <cellStyle name="Normal 3 2 10 5 2 4" xfId="26114" xr:uid="{00000000-0005-0000-0000-000050800000}"/>
    <cellStyle name="Normal 3 2 10 5 2 5" xfId="26115" xr:uid="{00000000-0005-0000-0000-000051800000}"/>
    <cellStyle name="Normal 3 2 10 5 2 6" xfId="26116" xr:uid="{00000000-0005-0000-0000-000052800000}"/>
    <cellStyle name="Normal 3 2 10 5 3" xfId="26117" xr:uid="{00000000-0005-0000-0000-000053800000}"/>
    <cellStyle name="Normal 3 2 10 5 3 2" xfId="26118" xr:uid="{00000000-0005-0000-0000-000054800000}"/>
    <cellStyle name="Normal 3 2 10 5 3 2 2" xfId="26119" xr:uid="{00000000-0005-0000-0000-000055800000}"/>
    <cellStyle name="Normal 3 2 10 5 3 2 3" xfId="26120" xr:uid="{00000000-0005-0000-0000-000056800000}"/>
    <cellStyle name="Normal 3 2 10 5 3 3" xfId="26121" xr:uid="{00000000-0005-0000-0000-000057800000}"/>
    <cellStyle name="Normal 3 2 10 5 3 4" xfId="26122" xr:uid="{00000000-0005-0000-0000-000058800000}"/>
    <cellStyle name="Normal 3 2 10 5 3 5" xfId="26123" xr:uid="{00000000-0005-0000-0000-000059800000}"/>
    <cellStyle name="Normal 3 2 10 5 3 6" xfId="26124" xr:uid="{00000000-0005-0000-0000-00005A800000}"/>
    <cellStyle name="Normal 3 2 10 5 4" xfId="26125" xr:uid="{00000000-0005-0000-0000-00005B800000}"/>
    <cellStyle name="Normal 3 2 10 5 4 2" xfId="26126" xr:uid="{00000000-0005-0000-0000-00005C800000}"/>
    <cellStyle name="Normal 3 2 10 5 4 3" xfId="26127" xr:uid="{00000000-0005-0000-0000-00005D800000}"/>
    <cellStyle name="Normal 3 2 10 5 5" xfId="26128" xr:uid="{00000000-0005-0000-0000-00005E800000}"/>
    <cellStyle name="Normal 3 2 10 5 6" xfId="26129" xr:uid="{00000000-0005-0000-0000-00005F800000}"/>
    <cellStyle name="Normal 3 2 10 5 7" xfId="26130" xr:uid="{00000000-0005-0000-0000-000060800000}"/>
    <cellStyle name="Normal 3 2 10 5 8" xfId="26131" xr:uid="{00000000-0005-0000-0000-000061800000}"/>
    <cellStyle name="Normal 3 2 10 6" xfId="26132" xr:uid="{00000000-0005-0000-0000-000062800000}"/>
    <cellStyle name="Normal 3 2 10 7" xfId="26133" xr:uid="{00000000-0005-0000-0000-000063800000}"/>
    <cellStyle name="Normal 3 2 11" xfId="26134" xr:uid="{00000000-0005-0000-0000-000064800000}"/>
    <cellStyle name="Normal 3 2 11 2" xfId="26135" xr:uid="{00000000-0005-0000-0000-000065800000}"/>
    <cellStyle name="Normal 3 2 11 2 2" xfId="26136" xr:uid="{00000000-0005-0000-0000-000066800000}"/>
    <cellStyle name="Normal 3 2 11 2 2 2" xfId="26137" xr:uid="{00000000-0005-0000-0000-000067800000}"/>
    <cellStyle name="Normal 3 2 11 2 3" xfId="26138" xr:uid="{00000000-0005-0000-0000-000068800000}"/>
    <cellStyle name="Normal 3 2 11 2 4" xfId="26139" xr:uid="{00000000-0005-0000-0000-000069800000}"/>
    <cellStyle name="Normal 3 2 11 3" xfId="26140" xr:uid="{00000000-0005-0000-0000-00006A800000}"/>
    <cellStyle name="Normal 3 2 11 4" xfId="26141" xr:uid="{00000000-0005-0000-0000-00006B800000}"/>
    <cellStyle name="Normal 3 2 11 4 2" xfId="26142" xr:uid="{00000000-0005-0000-0000-00006C800000}"/>
    <cellStyle name="Normal 3 2 11 4 2 2" xfId="26143" xr:uid="{00000000-0005-0000-0000-00006D800000}"/>
    <cellStyle name="Normal 3 2 11 4 2 2 2" xfId="26144" xr:uid="{00000000-0005-0000-0000-00006E800000}"/>
    <cellStyle name="Normal 3 2 11 4 2 2 3" xfId="26145" xr:uid="{00000000-0005-0000-0000-00006F800000}"/>
    <cellStyle name="Normal 3 2 11 4 2 2 4" xfId="26146" xr:uid="{00000000-0005-0000-0000-000070800000}"/>
    <cellStyle name="Normal 3 2 11 4 2 2 5" xfId="26147" xr:uid="{00000000-0005-0000-0000-000071800000}"/>
    <cellStyle name="Normal 3 2 11 4 2 3" xfId="26148" xr:uid="{00000000-0005-0000-0000-000072800000}"/>
    <cellStyle name="Normal 3 2 11 4 2 4" xfId="26149" xr:uid="{00000000-0005-0000-0000-000073800000}"/>
    <cellStyle name="Normal 3 2 11 4 2 5" xfId="26150" xr:uid="{00000000-0005-0000-0000-000074800000}"/>
    <cellStyle name="Normal 3 2 11 4 2 6" xfId="26151" xr:uid="{00000000-0005-0000-0000-000075800000}"/>
    <cellStyle name="Normal 3 2 11 4 3" xfId="26152" xr:uid="{00000000-0005-0000-0000-000076800000}"/>
    <cellStyle name="Normal 3 2 11 4 3 2" xfId="26153" xr:uid="{00000000-0005-0000-0000-000077800000}"/>
    <cellStyle name="Normal 3 2 11 4 3 2 2" xfId="26154" xr:uid="{00000000-0005-0000-0000-000078800000}"/>
    <cellStyle name="Normal 3 2 11 4 3 2 3" xfId="26155" xr:uid="{00000000-0005-0000-0000-000079800000}"/>
    <cellStyle name="Normal 3 2 11 4 3 3" xfId="26156" xr:uid="{00000000-0005-0000-0000-00007A800000}"/>
    <cellStyle name="Normal 3 2 11 4 3 4" xfId="26157" xr:uid="{00000000-0005-0000-0000-00007B800000}"/>
    <cellStyle name="Normal 3 2 11 4 3 5" xfId="26158" xr:uid="{00000000-0005-0000-0000-00007C800000}"/>
    <cellStyle name="Normal 3 2 11 4 3 6" xfId="26159" xr:uid="{00000000-0005-0000-0000-00007D800000}"/>
    <cellStyle name="Normal 3 2 11 4 4" xfId="26160" xr:uid="{00000000-0005-0000-0000-00007E800000}"/>
    <cellStyle name="Normal 3 2 11 4 4 2" xfId="26161" xr:uid="{00000000-0005-0000-0000-00007F800000}"/>
    <cellStyle name="Normal 3 2 11 4 4 3" xfId="26162" xr:uid="{00000000-0005-0000-0000-000080800000}"/>
    <cellStyle name="Normal 3 2 11 4 5" xfId="26163" xr:uid="{00000000-0005-0000-0000-000081800000}"/>
    <cellStyle name="Normal 3 2 11 4 6" xfId="26164" xr:uid="{00000000-0005-0000-0000-000082800000}"/>
    <cellStyle name="Normal 3 2 11 4 7" xfId="26165" xr:uid="{00000000-0005-0000-0000-000083800000}"/>
    <cellStyle name="Normal 3 2 11 4 8" xfId="26166" xr:uid="{00000000-0005-0000-0000-000084800000}"/>
    <cellStyle name="Normal 3 2 11 5" xfId="26167" xr:uid="{00000000-0005-0000-0000-000085800000}"/>
    <cellStyle name="Normal 3 2 11 5 2" xfId="26168" xr:uid="{00000000-0005-0000-0000-000086800000}"/>
    <cellStyle name="Normal 3 2 11 5 2 2" xfId="26169" xr:uid="{00000000-0005-0000-0000-000087800000}"/>
    <cellStyle name="Normal 3 2 11 5 2 2 2" xfId="26170" xr:uid="{00000000-0005-0000-0000-000088800000}"/>
    <cellStyle name="Normal 3 2 11 5 2 2 3" xfId="26171" xr:uid="{00000000-0005-0000-0000-000089800000}"/>
    <cellStyle name="Normal 3 2 11 5 2 2 4" xfId="26172" xr:uid="{00000000-0005-0000-0000-00008A800000}"/>
    <cellStyle name="Normal 3 2 11 5 2 2 5" xfId="26173" xr:uid="{00000000-0005-0000-0000-00008B800000}"/>
    <cellStyle name="Normal 3 2 11 5 2 3" xfId="26174" xr:uid="{00000000-0005-0000-0000-00008C800000}"/>
    <cellStyle name="Normal 3 2 11 5 2 4" xfId="26175" xr:uid="{00000000-0005-0000-0000-00008D800000}"/>
    <cellStyle name="Normal 3 2 11 5 2 5" xfId="26176" xr:uid="{00000000-0005-0000-0000-00008E800000}"/>
    <cellStyle name="Normal 3 2 11 5 2 6" xfId="26177" xr:uid="{00000000-0005-0000-0000-00008F800000}"/>
    <cellStyle name="Normal 3 2 11 5 3" xfId="26178" xr:uid="{00000000-0005-0000-0000-000090800000}"/>
    <cellStyle name="Normal 3 2 11 5 3 2" xfId="26179" xr:uid="{00000000-0005-0000-0000-000091800000}"/>
    <cellStyle name="Normal 3 2 11 5 3 2 2" xfId="26180" xr:uid="{00000000-0005-0000-0000-000092800000}"/>
    <cellStyle name="Normal 3 2 11 5 3 2 3" xfId="26181" xr:uid="{00000000-0005-0000-0000-000093800000}"/>
    <cellStyle name="Normal 3 2 11 5 3 3" xfId="26182" xr:uid="{00000000-0005-0000-0000-000094800000}"/>
    <cellStyle name="Normal 3 2 11 5 3 4" xfId="26183" xr:uid="{00000000-0005-0000-0000-000095800000}"/>
    <cellStyle name="Normal 3 2 11 5 3 5" xfId="26184" xr:uid="{00000000-0005-0000-0000-000096800000}"/>
    <cellStyle name="Normal 3 2 11 5 3 6" xfId="26185" xr:uid="{00000000-0005-0000-0000-000097800000}"/>
    <cellStyle name="Normal 3 2 11 5 4" xfId="26186" xr:uid="{00000000-0005-0000-0000-000098800000}"/>
    <cellStyle name="Normal 3 2 11 5 4 2" xfId="26187" xr:uid="{00000000-0005-0000-0000-000099800000}"/>
    <cellStyle name="Normal 3 2 11 5 4 3" xfId="26188" xr:uid="{00000000-0005-0000-0000-00009A800000}"/>
    <cellStyle name="Normal 3 2 11 5 5" xfId="26189" xr:uid="{00000000-0005-0000-0000-00009B800000}"/>
    <cellStyle name="Normal 3 2 11 5 6" xfId="26190" xr:uid="{00000000-0005-0000-0000-00009C800000}"/>
    <cellStyle name="Normal 3 2 11 5 7" xfId="26191" xr:uid="{00000000-0005-0000-0000-00009D800000}"/>
    <cellStyle name="Normal 3 2 11 5 8" xfId="26192" xr:uid="{00000000-0005-0000-0000-00009E800000}"/>
    <cellStyle name="Normal 3 2 11 6" xfId="26193" xr:uid="{00000000-0005-0000-0000-00009F800000}"/>
    <cellStyle name="Normal 3 2 11 7" xfId="26194" xr:uid="{00000000-0005-0000-0000-0000A0800000}"/>
    <cellStyle name="Normal 3 2 12" xfId="26195" xr:uid="{00000000-0005-0000-0000-0000A1800000}"/>
    <cellStyle name="Normal 3 2 12 2" xfId="26196" xr:uid="{00000000-0005-0000-0000-0000A2800000}"/>
    <cellStyle name="Normal 3 2 12 2 2" xfId="26197" xr:uid="{00000000-0005-0000-0000-0000A3800000}"/>
    <cellStyle name="Normal 3 2 12 2 2 2" xfId="26198" xr:uid="{00000000-0005-0000-0000-0000A4800000}"/>
    <cellStyle name="Normal 3 2 12 2 3" xfId="26199" xr:uid="{00000000-0005-0000-0000-0000A5800000}"/>
    <cellStyle name="Normal 3 2 12 2 4" xfId="26200" xr:uid="{00000000-0005-0000-0000-0000A6800000}"/>
    <cellStyle name="Normal 3 2 12 3" xfId="26201" xr:uid="{00000000-0005-0000-0000-0000A7800000}"/>
    <cellStyle name="Normal 3 2 12 4" xfId="26202" xr:uid="{00000000-0005-0000-0000-0000A8800000}"/>
    <cellStyle name="Normal 3 2 12 4 2" xfId="26203" xr:uid="{00000000-0005-0000-0000-0000A9800000}"/>
    <cellStyle name="Normal 3 2 12 4 2 2" xfId="26204" xr:uid="{00000000-0005-0000-0000-0000AA800000}"/>
    <cellStyle name="Normal 3 2 12 4 2 2 2" xfId="26205" xr:uid="{00000000-0005-0000-0000-0000AB800000}"/>
    <cellStyle name="Normal 3 2 12 4 2 2 3" xfId="26206" xr:uid="{00000000-0005-0000-0000-0000AC800000}"/>
    <cellStyle name="Normal 3 2 12 4 2 2 4" xfId="26207" xr:uid="{00000000-0005-0000-0000-0000AD800000}"/>
    <cellStyle name="Normal 3 2 12 4 2 2 5" xfId="26208" xr:uid="{00000000-0005-0000-0000-0000AE800000}"/>
    <cellStyle name="Normal 3 2 12 4 2 3" xfId="26209" xr:uid="{00000000-0005-0000-0000-0000AF800000}"/>
    <cellStyle name="Normal 3 2 12 4 2 4" xfId="26210" xr:uid="{00000000-0005-0000-0000-0000B0800000}"/>
    <cellStyle name="Normal 3 2 12 4 2 5" xfId="26211" xr:uid="{00000000-0005-0000-0000-0000B1800000}"/>
    <cellStyle name="Normal 3 2 12 4 2 6" xfId="26212" xr:uid="{00000000-0005-0000-0000-0000B2800000}"/>
    <cellStyle name="Normal 3 2 12 4 3" xfId="26213" xr:uid="{00000000-0005-0000-0000-0000B3800000}"/>
    <cellStyle name="Normal 3 2 12 4 3 2" xfId="26214" xr:uid="{00000000-0005-0000-0000-0000B4800000}"/>
    <cellStyle name="Normal 3 2 12 4 3 2 2" xfId="26215" xr:uid="{00000000-0005-0000-0000-0000B5800000}"/>
    <cellStyle name="Normal 3 2 12 4 3 2 3" xfId="26216" xr:uid="{00000000-0005-0000-0000-0000B6800000}"/>
    <cellStyle name="Normal 3 2 12 4 3 3" xfId="26217" xr:uid="{00000000-0005-0000-0000-0000B7800000}"/>
    <cellStyle name="Normal 3 2 12 4 3 4" xfId="26218" xr:uid="{00000000-0005-0000-0000-0000B8800000}"/>
    <cellStyle name="Normal 3 2 12 4 3 5" xfId="26219" xr:uid="{00000000-0005-0000-0000-0000B9800000}"/>
    <cellStyle name="Normal 3 2 12 4 3 6" xfId="26220" xr:uid="{00000000-0005-0000-0000-0000BA800000}"/>
    <cellStyle name="Normal 3 2 12 4 4" xfId="26221" xr:uid="{00000000-0005-0000-0000-0000BB800000}"/>
    <cellStyle name="Normal 3 2 12 4 4 2" xfId="26222" xr:uid="{00000000-0005-0000-0000-0000BC800000}"/>
    <cellStyle name="Normal 3 2 12 4 4 3" xfId="26223" xr:uid="{00000000-0005-0000-0000-0000BD800000}"/>
    <cellStyle name="Normal 3 2 12 4 5" xfId="26224" xr:uid="{00000000-0005-0000-0000-0000BE800000}"/>
    <cellStyle name="Normal 3 2 12 4 6" xfId="26225" xr:uid="{00000000-0005-0000-0000-0000BF800000}"/>
    <cellStyle name="Normal 3 2 12 4 7" xfId="26226" xr:uid="{00000000-0005-0000-0000-0000C0800000}"/>
    <cellStyle name="Normal 3 2 12 4 8" xfId="26227" xr:uid="{00000000-0005-0000-0000-0000C1800000}"/>
    <cellStyle name="Normal 3 2 12 5" xfId="26228" xr:uid="{00000000-0005-0000-0000-0000C2800000}"/>
    <cellStyle name="Normal 3 2 12 5 2" xfId="26229" xr:uid="{00000000-0005-0000-0000-0000C3800000}"/>
    <cellStyle name="Normal 3 2 12 5 2 2" xfId="26230" xr:uid="{00000000-0005-0000-0000-0000C4800000}"/>
    <cellStyle name="Normal 3 2 12 5 2 2 2" xfId="26231" xr:uid="{00000000-0005-0000-0000-0000C5800000}"/>
    <cellStyle name="Normal 3 2 12 5 2 2 3" xfId="26232" xr:uid="{00000000-0005-0000-0000-0000C6800000}"/>
    <cellStyle name="Normal 3 2 12 5 2 2 4" xfId="26233" xr:uid="{00000000-0005-0000-0000-0000C7800000}"/>
    <cellStyle name="Normal 3 2 12 5 2 2 5" xfId="26234" xr:uid="{00000000-0005-0000-0000-0000C8800000}"/>
    <cellStyle name="Normal 3 2 12 5 2 3" xfId="26235" xr:uid="{00000000-0005-0000-0000-0000C9800000}"/>
    <cellStyle name="Normal 3 2 12 5 2 4" xfId="26236" xr:uid="{00000000-0005-0000-0000-0000CA800000}"/>
    <cellStyle name="Normal 3 2 12 5 2 5" xfId="26237" xr:uid="{00000000-0005-0000-0000-0000CB800000}"/>
    <cellStyle name="Normal 3 2 12 5 2 6" xfId="26238" xr:uid="{00000000-0005-0000-0000-0000CC800000}"/>
    <cellStyle name="Normal 3 2 12 5 3" xfId="26239" xr:uid="{00000000-0005-0000-0000-0000CD800000}"/>
    <cellStyle name="Normal 3 2 12 5 3 2" xfId="26240" xr:uid="{00000000-0005-0000-0000-0000CE800000}"/>
    <cellStyle name="Normal 3 2 12 5 3 2 2" xfId="26241" xr:uid="{00000000-0005-0000-0000-0000CF800000}"/>
    <cellStyle name="Normal 3 2 12 5 3 2 3" xfId="26242" xr:uid="{00000000-0005-0000-0000-0000D0800000}"/>
    <cellStyle name="Normal 3 2 12 5 3 3" xfId="26243" xr:uid="{00000000-0005-0000-0000-0000D1800000}"/>
    <cellStyle name="Normal 3 2 12 5 3 4" xfId="26244" xr:uid="{00000000-0005-0000-0000-0000D2800000}"/>
    <cellStyle name="Normal 3 2 12 5 3 5" xfId="26245" xr:uid="{00000000-0005-0000-0000-0000D3800000}"/>
    <cellStyle name="Normal 3 2 12 5 3 6" xfId="26246" xr:uid="{00000000-0005-0000-0000-0000D4800000}"/>
    <cellStyle name="Normal 3 2 12 5 4" xfId="26247" xr:uid="{00000000-0005-0000-0000-0000D5800000}"/>
    <cellStyle name="Normal 3 2 12 5 4 2" xfId="26248" xr:uid="{00000000-0005-0000-0000-0000D6800000}"/>
    <cellStyle name="Normal 3 2 12 5 4 3" xfId="26249" xr:uid="{00000000-0005-0000-0000-0000D7800000}"/>
    <cellStyle name="Normal 3 2 12 5 5" xfId="26250" xr:uid="{00000000-0005-0000-0000-0000D8800000}"/>
    <cellStyle name="Normal 3 2 12 5 6" xfId="26251" xr:uid="{00000000-0005-0000-0000-0000D9800000}"/>
    <cellStyle name="Normal 3 2 12 5 7" xfId="26252" xr:uid="{00000000-0005-0000-0000-0000DA800000}"/>
    <cellStyle name="Normal 3 2 12 5 8" xfId="26253" xr:uid="{00000000-0005-0000-0000-0000DB800000}"/>
    <cellStyle name="Normal 3 2 12 6" xfId="26254" xr:uid="{00000000-0005-0000-0000-0000DC800000}"/>
    <cellStyle name="Normal 3 2 12 7" xfId="26255" xr:uid="{00000000-0005-0000-0000-0000DD800000}"/>
    <cellStyle name="Normal 3 2 13" xfId="26256" xr:uid="{00000000-0005-0000-0000-0000DE800000}"/>
    <cellStyle name="Normal 3 2 13 2" xfId="26257" xr:uid="{00000000-0005-0000-0000-0000DF800000}"/>
    <cellStyle name="Normal 3 2 13 2 2" xfId="26258" xr:uid="{00000000-0005-0000-0000-0000E0800000}"/>
    <cellStyle name="Normal 3 2 13 2 2 2" xfId="26259" xr:uid="{00000000-0005-0000-0000-0000E1800000}"/>
    <cellStyle name="Normal 3 2 13 2 3" xfId="26260" xr:uid="{00000000-0005-0000-0000-0000E2800000}"/>
    <cellStyle name="Normal 3 2 13 2 4" xfId="26261" xr:uid="{00000000-0005-0000-0000-0000E3800000}"/>
    <cellStyle name="Normal 3 2 13 3" xfId="26262" xr:uid="{00000000-0005-0000-0000-0000E4800000}"/>
    <cellStyle name="Normal 3 2 13 4" xfId="26263" xr:uid="{00000000-0005-0000-0000-0000E5800000}"/>
    <cellStyle name="Normal 3 2 13 4 2" xfId="26264" xr:uid="{00000000-0005-0000-0000-0000E6800000}"/>
    <cellStyle name="Normal 3 2 13 4 2 2" xfId="26265" xr:uid="{00000000-0005-0000-0000-0000E7800000}"/>
    <cellStyle name="Normal 3 2 13 4 2 2 2" xfId="26266" xr:uid="{00000000-0005-0000-0000-0000E8800000}"/>
    <cellStyle name="Normal 3 2 13 4 2 2 3" xfId="26267" xr:uid="{00000000-0005-0000-0000-0000E9800000}"/>
    <cellStyle name="Normal 3 2 13 4 2 2 4" xfId="26268" xr:uid="{00000000-0005-0000-0000-0000EA800000}"/>
    <cellStyle name="Normal 3 2 13 4 2 2 5" xfId="26269" xr:uid="{00000000-0005-0000-0000-0000EB800000}"/>
    <cellStyle name="Normal 3 2 13 4 2 3" xfId="26270" xr:uid="{00000000-0005-0000-0000-0000EC800000}"/>
    <cellStyle name="Normal 3 2 13 4 2 4" xfId="26271" xr:uid="{00000000-0005-0000-0000-0000ED800000}"/>
    <cellStyle name="Normal 3 2 13 4 2 5" xfId="26272" xr:uid="{00000000-0005-0000-0000-0000EE800000}"/>
    <cellStyle name="Normal 3 2 13 4 2 6" xfId="26273" xr:uid="{00000000-0005-0000-0000-0000EF800000}"/>
    <cellStyle name="Normal 3 2 13 4 3" xfId="26274" xr:uid="{00000000-0005-0000-0000-0000F0800000}"/>
    <cellStyle name="Normal 3 2 13 4 3 2" xfId="26275" xr:uid="{00000000-0005-0000-0000-0000F1800000}"/>
    <cellStyle name="Normal 3 2 13 4 3 2 2" xfId="26276" xr:uid="{00000000-0005-0000-0000-0000F2800000}"/>
    <cellStyle name="Normal 3 2 13 4 3 2 3" xfId="26277" xr:uid="{00000000-0005-0000-0000-0000F3800000}"/>
    <cellStyle name="Normal 3 2 13 4 3 3" xfId="26278" xr:uid="{00000000-0005-0000-0000-0000F4800000}"/>
    <cellStyle name="Normal 3 2 13 4 3 4" xfId="26279" xr:uid="{00000000-0005-0000-0000-0000F5800000}"/>
    <cellStyle name="Normal 3 2 13 4 3 5" xfId="26280" xr:uid="{00000000-0005-0000-0000-0000F6800000}"/>
    <cellStyle name="Normal 3 2 13 4 3 6" xfId="26281" xr:uid="{00000000-0005-0000-0000-0000F7800000}"/>
    <cellStyle name="Normal 3 2 13 4 4" xfId="26282" xr:uid="{00000000-0005-0000-0000-0000F8800000}"/>
    <cellStyle name="Normal 3 2 13 4 4 2" xfId="26283" xr:uid="{00000000-0005-0000-0000-0000F9800000}"/>
    <cellStyle name="Normal 3 2 13 4 4 3" xfId="26284" xr:uid="{00000000-0005-0000-0000-0000FA800000}"/>
    <cellStyle name="Normal 3 2 13 4 5" xfId="26285" xr:uid="{00000000-0005-0000-0000-0000FB800000}"/>
    <cellStyle name="Normal 3 2 13 4 6" xfId="26286" xr:uid="{00000000-0005-0000-0000-0000FC800000}"/>
    <cellStyle name="Normal 3 2 13 4 7" xfId="26287" xr:uid="{00000000-0005-0000-0000-0000FD800000}"/>
    <cellStyle name="Normal 3 2 13 4 8" xfId="26288" xr:uid="{00000000-0005-0000-0000-0000FE800000}"/>
    <cellStyle name="Normal 3 2 13 5" xfId="26289" xr:uid="{00000000-0005-0000-0000-0000FF800000}"/>
    <cellStyle name="Normal 3 2 13 5 2" xfId="26290" xr:uid="{00000000-0005-0000-0000-000000810000}"/>
    <cellStyle name="Normal 3 2 13 5 2 2" xfId="26291" xr:uid="{00000000-0005-0000-0000-000001810000}"/>
    <cellStyle name="Normal 3 2 13 5 2 2 2" xfId="26292" xr:uid="{00000000-0005-0000-0000-000002810000}"/>
    <cellStyle name="Normal 3 2 13 5 2 2 3" xfId="26293" xr:uid="{00000000-0005-0000-0000-000003810000}"/>
    <cellStyle name="Normal 3 2 13 5 2 2 4" xfId="26294" xr:uid="{00000000-0005-0000-0000-000004810000}"/>
    <cellStyle name="Normal 3 2 13 5 2 2 5" xfId="26295" xr:uid="{00000000-0005-0000-0000-000005810000}"/>
    <cellStyle name="Normal 3 2 13 5 2 3" xfId="26296" xr:uid="{00000000-0005-0000-0000-000006810000}"/>
    <cellStyle name="Normal 3 2 13 5 2 4" xfId="26297" xr:uid="{00000000-0005-0000-0000-000007810000}"/>
    <cellStyle name="Normal 3 2 13 5 2 5" xfId="26298" xr:uid="{00000000-0005-0000-0000-000008810000}"/>
    <cellStyle name="Normal 3 2 13 5 2 6" xfId="26299" xr:uid="{00000000-0005-0000-0000-000009810000}"/>
    <cellStyle name="Normal 3 2 13 5 3" xfId="26300" xr:uid="{00000000-0005-0000-0000-00000A810000}"/>
    <cellStyle name="Normal 3 2 13 5 3 2" xfId="26301" xr:uid="{00000000-0005-0000-0000-00000B810000}"/>
    <cellStyle name="Normal 3 2 13 5 3 2 2" xfId="26302" xr:uid="{00000000-0005-0000-0000-00000C810000}"/>
    <cellStyle name="Normal 3 2 13 5 3 2 3" xfId="26303" xr:uid="{00000000-0005-0000-0000-00000D810000}"/>
    <cellStyle name="Normal 3 2 13 5 3 3" xfId="26304" xr:uid="{00000000-0005-0000-0000-00000E810000}"/>
    <cellStyle name="Normal 3 2 13 5 3 4" xfId="26305" xr:uid="{00000000-0005-0000-0000-00000F810000}"/>
    <cellStyle name="Normal 3 2 13 5 3 5" xfId="26306" xr:uid="{00000000-0005-0000-0000-000010810000}"/>
    <cellStyle name="Normal 3 2 13 5 3 6" xfId="26307" xr:uid="{00000000-0005-0000-0000-000011810000}"/>
    <cellStyle name="Normal 3 2 13 5 4" xfId="26308" xr:uid="{00000000-0005-0000-0000-000012810000}"/>
    <cellStyle name="Normal 3 2 13 5 4 2" xfId="26309" xr:uid="{00000000-0005-0000-0000-000013810000}"/>
    <cellStyle name="Normal 3 2 13 5 4 3" xfId="26310" xr:uid="{00000000-0005-0000-0000-000014810000}"/>
    <cellStyle name="Normal 3 2 13 5 5" xfId="26311" xr:uid="{00000000-0005-0000-0000-000015810000}"/>
    <cellStyle name="Normal 3 2 13 5 6" xfId="26312" xr:uid="{00000000-0005-0000-0000-000016810000}"/>
    <cellStyle name="Normal 3 2 13 5 7" xfId="26313" xr:uid="{00000000-0005-0000-0000-000017810000}"/>
    <cellStyle name="Normal 3 2 13 5 8" xfId="26314" xr:uid="{00000000-0005-0000-0000-000018810000}"/>
    <cellStyle name="Normal 3 2 13 6" xfId="26315" xr:uid="{00000000-0005-0000-0000-000019810000}"/>
    <cellStyle name="Normal 3 2 13 7" xfId="26316" xr:uid="{00000000-0005-0000-0000-00001A810000}"/>
    <cellStyle name="Normal 3 2 14" xfId="26317" xr:uid="{00000000-0005-0000-0000-00001B810000}"/>
    <cellStyle name="Normal 3 2 14 2" xfId="26318" xr:uid="{00000000-0005-0000-0000-00001C810000}"/>
    <cellStyle name="Normal 3 2 14 2 2" xfId="26319" xr:uid="{00000000-0005-0000-0000-00001D810000}"/>
    <cellStyle name="Normal 3 2 14 2 2 2" xfId="26320" xr:uid="{00000000-0005-0000-0000-00001E810000}"/>
    <cellStyle name="Normal 3 2 14 2 3" xfId="26321" xr:uid="{00000000-0005-0000-0000-00001F810000}"/>
    <cellStyle name="Normal 3 2 14 2 4" xfId="26322" xr:uid="{00000000-0005-0000-0000-000020810000}"/>
    <cellStyle name="Normal 3 2 14 3" xfId="26323" xr:uid="{00000000-0005-0000-0000-000021810000}"/>
    <cellStyle name="Normal 3 2 14 4" xfId="26324" xr:uid="{00000000-0005-0000-0000-000022810000}"/>
    <cellStyle name="Normal 3 2 14 4 2" xfId="26325" xr:uid="{00000000-0005-0000-0000-000023810000}"/>
    <cellStyle name="Normal 3 2 14 4 2 2" xfId="26326" xr:uid="{00000000-0005-0000-0000-000024810000}"/>
    <cellStyle name="Normal 3 2 14 4 2 2 2" xfId="26327" xr:uid="{00000000-0005-0000-0000-000025810000}"/>
    <cellStyle name="Normal 3 2 14 4 2 2 3" xfId="26328" xr:uid="{00000000-0005-0000-0000-000026810000}"/>
    <cellStyle name="Normal 3 2 14 4 2 2 4" xfId="26329" xr:uid="{00000000-0005-0000-0000-000027810000}"/>
    <cellStyle name="Normal 3 2 14 4 2 2 5" xfId="26330" xr:uid="{00000000-0005-0000-0000-000028810000}"/>
    <cellStyle name="Normal 3 2 14 4 2 3" xfId="26331" xr:uid="{00000000-0005-0000-0000-000029810000}"/>
    <cellStyle name="Normal 3 2 14 4 2 4" xfId="26332" xr:uid="{00000000-0005-0000-0000-00002A810000}"/>
    <cellStyle name="Normal 3 2 14 4 2 5" xfId="26333" xr:uid="{00000000-0005-0000-0000-00002B810000}"/>
    <cellStyle name="Normal 3 2 14 4 2 6" xfId="26334" xr:uid="{00000000-0005-0000-0000-00002C810000}"/>
    <cellStyle name="Normal 3 2 14 4 3" xfId="26335" xr:uid="{00000000-0005-0000-0000-00002D810000}"/>
    <cellStyle name="Normal 3 2 14 4 3 2" xfId="26336" xr:uid="{00000000-0005-0000-0000-00002E810000}"/>
    <cellStyle name="Normal 3 2 14 4 3 2 2" xfId="26337" xr:uid="{00000000-0005-0000-0000-00002F810000}"/>
    <cellStyle name="Normal 3 2 14 4 3 2 3" xfId="26338" xr:uid="{00000000-0005-0000-0000-000030810000}"/>
    <cellStyle name="Normal 3 2 14 4 3 3" xfId="26339" xr:uid="{00000000-0005-0000-0000-000031810000}"/>
    <cellStyle name="Normal 3 2 14 4 3 4" xfId="26340" xr:uid="{00000000-0005-0000-0000-000032810000}"/>
    <cellStyle name="Normal 3 2 14 4 3 5" xfId="26341" xr:uid="{00000000-0005-0000-0000-000033810000}"/>
    <cellStyle name="Normal 3 2 14 4 3 6" xfId="26342" xr:uid="{00000000-0005-0000-0000-000034810000}"/>
    <cellStyle name="Normal 3 2 14 4 4" xfId="26343" xr:uid="{00000000-0005-0000-0000-000035810000}"/>
    <cellStyle name="Normal 3 2 14 4 4 2" xfId="26344" xr:uid="{00000000-0005-0000-0000-000036810000}"/>
    <cellStyle name="Normal 3 2 14 4 4 3" xfId="26345" xr:uid="{00000000-0005-0000-0000-000037810000}"/>
    <cellStyle name="Normal 3 2 14 4 5" xfId="26346" xr:uid="{00000000-0005-0000-0000-000038810000}"/>
    <cellStyle name="Normal 3 2 14 4 6" xfId="26347" xr:uid="{00000000-0005-0000-0000-000039810000}"/>
    <cellStyle name="Normal 3 2 14 4 7" xfId="26348" xr:uid="{00000000-0005-0000-0000-00003A810000}"/>
    <cellStyle name="Normal 3 2 14 4 8" xfId="26349" xr:uid="{00000000-0005-0000-0000-00003B810000}"/>
    <cellStyle name="Normal 3 2 14 5" xfId="26350" xr:uid="{00000000-0005-0000-0000-00003C810000}"/>
    <cellStyle name="Normal 3 2 14 5 2" xfId="26351" xr:uid="{00000000-0005-0000-0000-00003D810000}"/>
    <cellStyle name="Normal 3 2 14 5 2 2" xfId="26352" xr:uid="{00000000-0005-0000-0000-00003E810000}"/>
    <cellStyle name="Normal 3 2 14 5 2 2 2" xfId="26353" xr:uid="{00000000-0005-0000-0000-00003F810000}"/>
    <cellStyle name="Normal 3 2 14 5 2 2 3" xfId="26354" xr:uid="{00000000-0005-0000-0000-000040810000}"/>
    <cellStyle name="Normal 3 2 14 5 2 2 4" xfId="26355" xr:uid="{00000000-0005-0000-0000-000041810000}"/>
    <cellStyle name="Normal 3 2 14 5 2 2 5" xfId="26356" xr:uid="{00000000-0005-0000-0000-000042810000}"/>
    <cellStyle name="Normal 3 2 14 5 2 3" xfId="26357" xr:uid="{00000000-0005-0000-0000-000043810000}"/>
    <cellStyle name="Normal 3 2 14 5 2 4" xfId="26358" xr:uid="{00000000-0005-0000-0000-000044810000}"/>
    <cellStyle name="Normal 3 2 14 5 2 5" xfId="26359" xr:uid="{00000000-0005-0000-0000-000045810000}"/>
    <cellStyle name="Normal 3 2 14 5 2 6" xfId="26360" xr:uid="{00000000-0005-0000-0000-000046810000}"/>
    <cellStyle name="Normal 3 2 14 5 3" xfId="26361" xr:uid="{00000000-0005-0000-0000-000047810000}"/>
    <cellStyle name="Normal 3 2 14 5 3 2" xfId="26362" xr:uid="{00000000-0005-0000-0000-000048810000}"/>
    <cellStyle name="Normal 3 2 14 5 3 2 2" xfId="26363" xr:uid="{00000000-0005-0000-0000-000049810000}"/>
    <cellStyle name="Normal 3 2 14 5 3 2 3" xfId="26364" xr:uid="{00000000-0005-0000-0000-00004A810000}"/>
    <cellStyle name="Normal 3 2 14 5 3 3" xfId="26365" xr:uid="{00000000-0005-0000-0000-00004B810000}"/>
    <cellStyle name="Normal 3 2 14 5 3 4" xfId="26366" xr:uid="{00000000-0005-0000-0000-00004C810000}"/>
    <cellStyle name="Normal 3 2 14 5 3 5" xfId="26367" xr:uid="{00000000-0005-0000-0000-00004D810000}"/>
    <cellStyle name="Normal 3 2 14 5 3 6" xfId="26368" xr:uid="{00000000-0005-0000-0000-00004E810000}"/>
    <cellStyle name="Normal 3 2 14 5 4" xfId="26369" xr:uid="{00000000-0005-0000-0000-00004F810000}"/>
    <cellStyle name="Normal 3 2 14 5 4 2" xfId="26370" xr:uid="{00000000-0005-0000-0000-000050810000}"/>
    <cellStyle name="Normal 3 2 14 5 4 3" xfId="26371" xr:uid="{00000000-0005-0000-0000-000051810000}"/>
    <cellStyle name="Normal 3 2 14 5 5" xfId="26372" xr:uid="{00000000-0005-0000-0000-000052810000}"/>
    <cellStyle name="Normal 3 2 14 5 6" xfId="26373" xr:uid="{00000000-0005-0000-0000-000053810000}"/>
    <cellStyle name="Normal 3 2 14 5 7" xfId="26374" xr:uid="{00000000-0005-0000-0000-000054810000}"/>
    <cellStyle name="Normal 3 2 14 5 8" xfId="26375" xr:uid="{00000000-0005-0000-0000-000055810000}"/>
    <cellStyle name="Normal 3 2 14 6" xfId="26376" xr:uid="{00000000-0005-0000-0000-000056810000}"/>
    <cellStyle name="Normal 3 2 14 7" xfId="26377" xr:uid="{00000000-0005-0000-0000-000057810000}"/>
    <cellStyle name="Normal 3 2 15" xfId="26378" xr:uid="{00000000-0005-0000-0000-000058810000}"/>
    <cellStyle name="Normal 3 2 15 2" xfId="26379" xr:uid="{00000000-0005-0000-0000-000059810000}"/>
    <cellStyle name="Normal 3 2 15 2 2" xfId="26380" xr:uid="{00000000-0005-0000-0000-00005A810000}"/>
    <cellStyle name="Normal 3 2 15 2 2 2" xfId="26381" xr:uid="{00000000-0005-0000-0000-00005B810000}"/>
    <cellStyle name="Normal 3 2 15 2 3" xfId="26382" xr:uid="{00000000-0005-0000-0000-00005C810000}"/>
    <cellStyle name="Normal 3 2 15 2 4" xfId="26383" xr:uid="{00000000-0005-0000-0000-00005D810000}"/>
    <cellStyle name="Normal 3 2 15 3" xfId="26384" xr:uid="{00000000-0005-0000-0000-00005E810000}"/>
    <cellStyle name="Normal 3 2 15 4" xfId="26385" xr:uid="{00000000-0005-0000-0000-00005F810000}"/>
    <cellStyle name="Normal 3 2 15 4 2" xfId="26386" xr:uid="{00000000-0005-0000-0000-000060810000}"/>
    <cellStyle name="Normal 3 2 15 4 2 2" xfId="26387" xr:uid="{00000000-0005-0000-0000-000061810000}"/>
    <cellStyle name="Normal 3 2 15 4 2 2 2" xfId="26388" xr:uid="{00000000-0005-0000-0000-000062810000}"/>
    <cellStyle name="Normal 3 2 15 4 2 2 3" xfId="26389" xr:uid="{00000000-0005-0000-0000-000063810000}"/>
    <cellStyle name="Normal 3 2 15 4 2 2 4" xfId="26390" xr:uid="{00000000-0005-0000-0000-000064810000}"/>
    <cellStyle name="Normal 3 2 15 4 2 2 5" xfId="26391" xr:uid="{00000000-0005-0000-0000-000065810000}"/>
    <cellStyle name="Normal 3 2 15 4 2 3" xfId="26392" xr:uid="{00000000-0005-0000-0000-000066810000}"/>
    <cellStyle name="Normal 3 2 15 4 2 4" xfId="26393" xr:uid="{00000000-0005-0000-0000-000067810000}"/>
    <cellStyle name="Normal 3 2 15 4 2 5" xfId="26394" xr:uid="{00000000-0005-0000-0000-000068810000}"/>
    <cellStyle name="Normal 3 2 15 4 2 6" xfId="26395" xr:uid="{00000000-0005-0000-0000-000069810000}"/>
    <cellStyle name="Normal 3 2 15 4 3" xfId="26396" xr:uid="{00000000-0005-0000-0000-00006A810000}"/>
    <cellStyle name="Normal 3 2 15 4 3 2" xfId="26397" xr:uid="{00000000-0005-0000-0000-00006B810000}"/>
    <cellStyle name="Normal 3 2 15 4 3 2 2" xfId="26398" xr:uid="{00000000-0005-0000-0000-00006C810000}"/>
    <cellStyle name="Normal 3 2 15 4 3 2 3" xfId="26399" xr:uid="{00000000-0005-0000-0000-00006D810000}"/>
    <cellStyle name="Normal 3 2 15 4 3 3" xfId="26400" xr:uid="{00000000-0005-0000-0000-00006E810000}"/>
    <cellStyle name="Normal 3 2 15 4 3 4" xfId="26401" xr:uid="{00000000-0005-0000-0000-00006F810000}"/>
    <cellStyle name="Normal 3 2 15 4 3 5" xfId="26402" xr:uid="{00000000-0005-0000-0000-000070810000}"/>
    <cellStyle name="Normal 3 2 15 4 3 6" xfId="26403" xr:uid="{00000000-0005-0000-0000-000071810000}"/>
    <cellStyle name="Normal 3 2 15 4 4" xfId="26404" xr:uid="{00000000-0005-0000-0000-000072810000}"/>
    <cellStyle name="Normal 3 2 15 4 4 2" xfId="26405" xr:uid="{00000000-0005-0000-0000-000073810000}"/>
    <cellStyle name="Normal 3 2 15 4 4 3" xfId="26406" xr:uid="{00000000-0005-0000-0000-000074810000}"/>
    <cellStyle name="Normal 3 2 15 4 5" xfId="26407" xr:uid="{00000000-0005-0000-0000-000075810000}"/>
    <cellStyle name="Normal 3 2 15 4 6" xfId="26408" xr:uid="{00000000-0005-0000-0000-000076810000}"/>
    <cellStyle name="Normal 3 2 15 4 7" xfId="26409" xr:uid="{00000000-0005-0000-0000-000077810000}"/>
    <cellStyle name="Normal 3 2 15 4 8" xfId="26410" xr:uid="{00000000-0005-0000-0000-000078810000}"/>
    <cellStyle name="Normal 3 2 15 5" xfId="26411" xr:uid="{00000000-0005-0000-0000-000079810000}"/>
    <cellStyle name="Normal 3 2 15 5 2" xfId="26412" xr:uid="{00000000-0005-0000-0000-00007A810000}"/>
    <cellStyle name="Normal 3 2 15 5 2 2" xfId="26413" xr:uid="{00000000-0005-0000-0000-00007B810000}"/>
    <cellStyle name="Normal 3 2 15 5 2 2 2" xfId="26414" xr:uid="{00000000-0005-0000-0000-00007C810000}"/>
    <cellStyle name="Normal 3 2 15 5 2 2 3" xfId="26415" xr:uid="{00000000-0005-0000-0000-00007D810000}"/>
    <cellStyle name="Normal 3 2 15 5 2 2 4" xfId="26416" xr:uid="{00000000-0005-0000-0000-00007E810000}"/>
    <cellStyle name="Normal 3 2 15 5 2 2 5" xfId="26417" xr:uid="{00000000-0005-0000-0000-00007F810000}"/>
    <cellStyle name="Normal 3 2 15 5 2 3" xfId="26418" xr:uid="{00000000-0005-0000-0000-000080810000}"/>
    <cellStyle name="Normal 3 2 15 5 2 4" xfId="26419" xr:uid="{00000000-0005-0000-0000-000081810000}"/>
    <cellStyle name="Normal 3 2 15 5 2 5" xfId="26420" xr:uid="{00000000-0005-0000-0000-000082810000}"/>
    <cellStyle name="Normal 3 2 15 5 2 6" xfId="26421" xr:uid="{00000000-0005-0000-0000-000083810000}"/>
    <cellStyle name="Normal 3 2 15 5 3" xfId="26422" xr:uid="{00000000-0005-0000-0000-000084810000}"/>
    <cellStyle name="Normal 3 2 15 5 3 2" xfId="26423" xr:uid="{00000000-0005-0000-0000-000085810000}"/>
    <cellStyle name="Normal 3 2 15 5 3 2 2" xfId="26424" xr:uid="{00000000-0005-0000-0000-000086810000}"/>
    <cellStyle name="Normal 3 2 15 5 3 2 3" xfId="26425" xr:uid="{00000000-0005-0000-0000-000087810000}"/>
    <cellStyle name="Normal 3 2 15 5 3 3" xfId="26426" xr:uid="{00000000-0005-0000-0000-000088810000}"/>
    <cellStyle name="Normal 3 2 15 5 3 4" xfId="26427" xr:uid="{00000000-0005-0000-0000-000089810000}"/>
    <cellStyle name="Normal 3 2 15 5 3 5" xfId="26428" xr:uid="{00000000-0005-0000-0000-00008A810000}"/>
    <cellStyle name="Normal 3 2 15 5 3 6" xfId="26429" xr:uid="{00000000-0005-0000-0000-00008B810000}"/>
    <cellStyle name="Normal 3 2 15 5 4" xfId="26430" xr:uid="{00000000-0005-0000-0000-00008C810000}"/>
    <cellStyle name="Normal 3 2 15 5 4 2" xfId="26431" xr:uid="{00000000-0005-0000-0000-00008D810000}"/>
    <cellStyle name="Normal 3 2 15 5 4 3" xfId="26432" xr:uid="{00000000-0005-0000-0000-00008E810000}"/>
    <cellStyle name="Normal 3 2 15 5 5" xfId="26433" xr:uid="{00000000-0005-0000-0000-00008F810000}"/>
    <cellStyle name="Normal 3 2 15 5 6" xfId="26434" xr:uid="{00000000-0005-0000-0000-000090810000}"/>
    <cellStyle name="Normal 3 2 15 5 7" xfId="26435" xr:uid="{00000000-0005-0000-0000-000091810000}"/>
    <cellStyle name="Normal 3 2 15 5 8" xfId="26436" xr:uid="{00000000-0005-0000-0000-000092810000}"/>
    <cellStyle name="Normal 3 2 15 6" xfId="26437" xr:uid="{00000000-0005-0000-0000-000093810000}"/>
    <cellStyle name="Normal 3 2 15 7" xfId="26438" xr:uid="{00000000-0005-0000-0000-000094810000}"/>
    <cellStyle name="Normal 3 2 16" xfId="26439" xr:uid="{00000000-0005-0000-0000-000095810000}"/>
    <cellStyle name="Normal 3 2 16 2" xfId="26440" xr:uid="{00000000-0005-0000-0000-000096810000}"/>
    <cellStyle name="Normal 3 2 16 2 2" xfId="26441" xr:uid="{00000000-0005-0000-0000-000097810000}"/>
    <cellStyle name="Normal 3 2 16 2 2 2" xfId="26442" xr:uid="{00000000-0005-0000-0000-000098810000}"/>
    <cellStyle name="Normal 3 2 16 2 3" xfId="26443" xr:uid="{00000000-0005-0000-0000-000099810000}"/>
    <cellStyle name="Normal 3 2 16 2 4" xfId="26444" xr:uid="{00000000-0005-0000-0000-00009A810000}"/>
    <cellStyle name="Normal 3 2 16 3" xfId="26445" xr:uid="{00000000-0005-0000-0000-00009B810000}"/>
    <cellStyle name="Normal 3 2 16 4" xfId="26446" xr:uid="{00000000-0005-0000-0000-00009C810000}"/>
    <cellStyle name="Normal 3 2 16 4 2" xfId="26447" xr:uid="{00000000-0005-0000-0000-00009D810000}"/>
    <cellStyle name="Normal 3 2 16 4 2 2" xfId="26448" xr:uid="{00000000-0005-0000-0000-00009E810000}"/>
    <cellStyle name="Normal 3 2 16 4 2 2 2" xfId="26449" xr:uid="{00000000-0005-0000-0000-00009F810000}"/>
    <cellStyle name="Normal 3 2 16 4 2 2 3" xfId="26450" xr:uid="{00000000-0005-0000-0000-0000A0810000}"/>
    <cellStyle name="Normal 3 2 16 4 2 2 4" xfId="26451" xr:uid="{00000000-0005-0000-0000-0000A1810000}"/>
    <cellStyle name="Normal 3 2 16 4 2 2 5" xfId="26452" xr:uid="{00000000-0005-0000-0000-0000A2810000}"/>
    <cellStyle name="Normal 3 2 16 4 2 3" xfId="26453" xr:uid="{00000000-0005-0000-0000-0000A3810000}"/>
    <cellStyle name="Normal 3 2 16 4 2 4" xfId="26454" xr:uid="{00000000-0005-0000-0000-0000A4810000}"/>
    <cellStyle name="Normal 3 2 16 4 2 5" xfId="26455" xr:uid="{00000000-0005-0000-0000-0000A5810000}"/>
    <cellStyle name="Normal 3 2 16 4 2 6" xfId="26456" xr:uid="{00000000-0005-0000-0000-0000A6810000}"/>
    <cellStyle name="Normal 3 2 16 4 3" xfId="26457" xr:uid="{00000000-0005-0000-0000-0000A7810000}"/>
    <cellStyle name="Normal 3 2 16 4 3 2" xfId="26458" xr:uid="{00000000-0005-0000-0000-0000A8810000}"/>
    <cellStyle name="Normal 3 2 16 4 3 2 2" xfId="26459" xr:uid="{00000000-0005-0000-0000-0000A9810000}"/>
    <cellStyle name="Normal 3 2 16 4 3 2 3" xfId="26460" xr:uid="{00000000-0005-0000-0000-0000AA810000}"/>
    <cellStyle name="Normal 3 2 16 4 3 3" xfId="26461" xr:uid="{00000000-0005-0000-0000-0000AB810000}"/>
    <cellStyle name="Normal 3 2 16 4 3 4" xfId="26462" xr:uid="{00000000-0005-0000-0000-0000AC810000}"/>
    <cellStyle name="Normal 3 2 16 4 3 5" xfId="26463" xr:uid="{00000000-0005-0000-0000-0000AD810000}"/>
    <cellStyle name="Normal 3 2 16 4 3 6" xfId="26464" xr:uid="{00000000-0005-0000-0000-0000AE810000}"/>
    <cellStyle name="Normal 3 2 16 4 4" xfId="26465" xr:uid="{00000000-0005-0000-0000-0000AF810000}"/>
    <cellStyle name="Normal 3 2 16 4 4 2" xfId="26466" xr:uid="{00000000-0005-0000-0000-0000B0810000}"/>
    <cellStyle name="Normal 3 2 16 4 4 3" xfId="26467" xr:uid="{00000000-0005-0000-0000-0000B1810000}"/>
    <cellStyle name="Normal 3 2 16 4 5" xfId="26468" xr:uid="{00000000-0005-0000-0000-0000B2810000}"/>
    <cellStyle name="Normal 3 2 16 4 6" xfId="26469" xr:uid="{00000000-0005-0000-0000-0000B3810000}"/>
    <cellStyle name="Normal 3 2 16 4 7" xfId="26470" xr:uid="{00000000-0005-0000-0000-0000B4810000}"/>
    <cellStyle name="Normal 3 2 16 4 8" xfId="26471" xr:uid="{00000000-0005-0000-0000-0000B5810000}"/>
    <cellStyle name="Normal 3 2 16 5" xfId="26472" xr:uid="{00000000-0005-0000-0000-0000B6810000}"/>
    <cellStyle name="Normal 3 2 16 5 2" xfId="26473" xr:uid="{00000000-0005-0000-0000-0000B7810000}"/>
    <cellStyle name="Normal 3 2 16 5 2 2" xfId="26474" xr:uid="{00000000-0005-0000-0000-0000B8810000}"/>
    <cellStyle name="Normal 3 2 16 5 2 2 2" xfId="26475" xr:uid="{00000000-0005-0000-0000-0000B9810000}"/>
    <cellStyle name="Normal 3 2 16 5 2 2 3" xfId="26476" xr:uid="{00000000-0005-0000-0000-0000BA810000}"/>
    <cellStyle name="Normal 3 2 16 5 2 2 4" xfId="26477" xr:uid="{00000000-0005-0000-0000-0000BB810000}"/>
    <cellStyle name="Normal 3 2 16 5 2 2 5" xfId="26478" xr:uid="{00000000-0005-0000-0000-0000BC810000}"/>
    <cellStyle name="Normal 3 2 16 5 2 3" xfId="26479" xr:uid="{00000000-0005-0000-0000-0000BD810000}"/>
    <cellStyle name="Normal 3 2 16 5 2 4" xfId="26480" xr:uid="{00000000-0005-0000-0000-0000BE810000}"/>
    <cellStyle name="Normal 3 2 16 5 2 5" xfId="26481" xr:uid="{00000000-0005-0000-0000-0000BF810000}"/>
    <cellStyle name="Normal 3 2 16 5 2 6" xfId="26482" xr:uid="{00000000-0005-0000-0000-0000C0810000}"/>
    <cellStyle name="Normal 3 2 16 5 3" xfId="26483" xr:uid="{00000000-0005-0000-0000-0000C1810000}"/>
    <cellStyle name="Normal 3 2 16 5 3 2" xfId="26484" xr:uid="{00000000-0005-0000-0000-0000C2810000}"/>
    <cellStyle name="Normal 3 2 16 5 3 2 2" xfId="26485" xr:uid="{00000000-0005-0000-0000-0000C3810000}"/>
    <cellStyle name="Normal 3 2 16 5 3 2 3" xfId="26486" xr:uid="{00000000-0005-0000-0000-0000C4810000}"/>
    <cellStyle name="Normal 3 2 16 5 3 3" xfId="26487" xr:uid="{00000000-0005-0000-0000-0000C5810000}"/>
    <cellStyle name="Normal 3 2 16 5 3 4" xfId="26488" xr:uid="{00000000-0005-0000-0000-0000C6810000}"/>
    <cellStyle name="Normal 3 2 16 5 3 5" xfId="26489" xr:uid="{00000000-0005-0000-0000-0000C7810000}"/>
    <cellStyle name="Normal 3 2 16 5 3 6" xfId="26490" xr:uid="{00000000-0005-0000-0000-0000C8810000}"/>
    <cellStyle name="Normal 3 2 16 5 4" xfId="26491" xr:uid="{00000000-0005-0000-0000-0000C9810000}"/>
    <cellStyle name="Normal 3 2 16 5 4 2" xfId="26492" xr:uid="{00000000-0005-0000-0000-0000CA810000}"/>
    <cellStyle name="Normal 3 2 16 5 4 3" xfId="26493" xr:uid="{00000000-0005-0000-0000-0000CB810000}"/>
    <cellStyle name="Normal 3 2 16 5 5" xfId="26494" xr:uid="{00000000-0005-0000-0000-0000CC810000}"/>
    <cellStyle name="Normal 3 2 16 5 6" xfId="26495" xr:uid="{00000000-0005-0000-0000-0000CD810000}"/>
    <cellStyle name="Normal 3 2 16 5 7" xfId="26496" xr:uid="{00000000-0005-0000-0000-0000CE810000}"/>
    <cellStyle name="Normal 3 2 16 5 8" xfId="26497" xr:uid="{00000000-0005-0000-0000-0000CF810000}"/>
    <cellStyle name="Normal 3 2 16 6" xfId="26498" xr:uid="{00000000-0005-0000-0000-0000D0810000}"/>
    <cellStyle name="Normal 3 2 16 7" xfId="26499" xr:uid="{00000000-0005-0000-0000-0000D1810000}"/>
    <cellStyle name="Normal 3 2 17" xfId="26500" xr:uid="{00000000-0005-0000-0000-0000D2810000}"/>
    <cellStyle name="Normal 3 2 17 2" xfId="26501" xr:uid="{00000000-0005-0000-0000-0000D3810000}"/>
    <cellStyle name="Normal 3 2 17 2 2" xfId="26502" xr:uid="{00000000-0005-0000-0000-0000D4810000}"/>
    <cellStyle name="Normal 3 2 17 2 2 2" xfId="26503" xr:uid="{00000000-0005-0000-0000-0000D5810000}"/>
    <cellStyle name="Normal 3 2 17 2 3" xfId="26504" xr:uid="{00000000-0005-0000-0000-0000D6810000}"/>
    <cellStyle name="Normal 3 2 17 2 4" xfId="26505" xr:uid="{00000000-0005-0000-0000-0000D7810000}"/>
    <cellStyle name="Normal 3 2 17 3" xfId="26506" xr:uid="{00000000-0005-0000-0000-0000D8810000}"/>
    <cellStyle name="Normal 3 2 17 4" xfId="26507" xr:uid="{00000000-0005-0000-0000-0000D9810000}"/>
    <cellStyle name="Normal 3 2 17 4 2" xfId="26508" xr:uid="{00000000-0005-0000-0000-0000DA810000}"/>
    <cellStyle name="Normal 3 2 17 4 2 2" xfId="26509" xr:uid="{00000000-0005-0000-0000-0000DB810000}"/>
    <cellStyle name="Normal 3 2 17 4 2 2 2" xfId="26510" xr:uid="{00000000-0005-0000-0000-0000DC810000}"/>
    <cellStyle name="Normal 3 2 17 4 2 2 3" xfId="26511" xr:uid="{00000000-0005-0000-0000-0000DD810000}"/>
    <cellStyle name="Normal 3 2 17 4 2 2 4" xfId="26512" xr:uid="{00000000-0005-0000-0000-0000DE810000}"/>
    <cellStyle name="Normal 3 2 17 4 2 2 5" xfId="26513" xr:uid="{00000000-0005-0000-0000-0000DF810000}"/>
    <cellStyle name="Normal 3 2 17 4 2 3" xfId="26514" xr:uid="{00000000-0005-0000-0000-0000E0810000}"/>
    <cellStyle name="Normal 3 2 17 4 2 4" xfId="26515" xr:uid="{00000000-0005-0000-0000-0000E1810000}"/>
    <cellStyle name="Normal 3 2 17 4 2 5" xfId="26516" xr:uid="{00000000-0005-0000-0000-0000E2810000}"/>
    <cellStyle name="Normal 3 2 17 4 2 6" xfId="26517" xr:uid="{00000000-0005-0000-0000-0000E3810000}"/>
    <cellStyle name="Normal 3 2 17 4 3" xfId="26518" xr:uid="{00000000-0005-0000-0000-0000E4810000}"/>
    <cellStyle name="Normal 3 2 17 4 3 2" xfId="26519" xr:uid="{00000000-0005-0000-0000-0000E5810000}"/>
    <cellStyle name="Normal 3 2 17 4 3 2 2" xfId="26520" xr:uid="{00000000-0005-0000-0000-0000E6810000}"/>
    <cellStyle name="Normal 3 2 17 4 3 2 3" xfId="26521" xr:uid="{00000000-0005-0000-0000-0000E7810000}"/>
    <cellStyle name="Normal 3 2 17 4 3 3" xfId="26522" xr:uid="{00000000-0005-0000-0000-0000E8810000}"/>
    <cellStyle name="Normal 3 2 17 4 3 4" xfId="26523" xr:uid="{00000000-0005-0000-0000-0000E9810000}"/>
    <cellStyle name="Normal 3 2 17 4 3 5" xfId="26524" xr:uid="{00000000-0005-0000-0000-0000EA810000}"/>
    <cellStyle name="Normal 3 2 17 4 3 6" xfId="26525" xr:uid="{00000000-0005-0000-0000-0000EB810000}"/>
    <cellStyle name="Normal 3 2 17 4 4" xfId="26526" xr:uid="{00000000-0005-0000-0000-0000EC810000}"/>
    <cellStyle name="Normal 3 2 17 4 4 2" xfId="26527" xr:uid="{00000000-0005-0000-0000-0000ED810000}"/>
    <cellStyle name="Normal 3 2 17 4 4 3" xfId="26528" xr:uid="{00000000-0005-0000-0000-0000EE810000}"/>
    <cellStyle name="Normal 3 2 17 4 5" xfId="26529" xr:uid="{00000000-0005-0000-0000-0000EF810000}"/>
    <cellStyle name="Normal 3 2 17 4 6" xfId="26530" xr:uid="{00000000-0005-0000-0000-0000F0810000}"/>
    <cellStyle name="Normal 3 2 17 4 7" xfId="26531" xr:uid="{00000000-0005-0000-0000-0000F1810000}"/>
    <cellStyle name="Normal 3 2 17 4 8" xfId="26532" xr:uid="{00000000-0005-0000-0000-0000F2810000}"/>
    <cellStyle name="Normal 3 2 17 5" xfId="26533" xr:uid="{00000000-0005-0000-0000-0000F3810000}"/>
    <cellStyle name="Normal 3 2 17 5 2" xfId="26534" xr:uid="{00000000-0005-0000-0000-0000F4810000}"/>
    <cellStyle name="Normal 3 2 17 5 2 2" xfId="26535" xr:uid="{00000000-0005-0000-0000-0000F5810000}"/>
    <cellStyle name="Normal 3 2 17 5 2 2 2" xfId="26536" xr:uid="{00000000-0005-0000-0000-0000F6810000}"/>
    <cellStyle name="Normal 3 2 17 5 2 2 3" xfId="26537" xr:uid="{00000000-0005-0000-0000-0000F7810000}"/>
    <cellStyle name="Normal 3 2 17 5 2 2 4" xfId="26538" xr:uid="{00000000-0005-0000-0000-0000F8810000}"/>
    <cellStyle name="Normal 3 2 17 5 2 2 5" xfId="26539" xr:uid="{00000000-0005-0000-0000-0000F9810000}"/>
    <cellStyle name="Normal 3 2 17 5 2 3" xfId="26540" xr:uid="{00000000-0005-0000-0000-0000FA810000}"/>
    <cellStyle name="Normal 3 2 17 5 2 4" xfId="26541" xr:uid="{00000000-0005-0000-0000-0000FB810000}"/>
    <cellStyle name="Normal 3 2 17 5 2 5" xfId="26542" xr:uid="{00000000-0005-0000-0000-0000FC810000}"/>
    <cellStyle name="Normal 3 2 17 5 2 6" xfId="26543" xr:uid="{00000000-0005-0000-0000-0000FD810000}"/>
    <cellStyle name="Normal 3 2 17 5 3" xfId="26544" xr:uid="{00000000-0005-0000-0000-0000FE810000}"/>
    <cellStyle name="Normal 3 2 17 5 3 2" xfId="26545" xr:uid="{00000000-0005-0000-0000-0000FF810000}"/>
    <cellStyle name="Normal 3 2 17 5 3 2 2" xfId="26546" xr:uid="{00000000-0005-0000-0000-000000820000}"/>
    <cellStyle name="Normal 3 2 17 5 3 2 3" xfId="26547" xr:uid="{00000000-0005-0000-0000-000001820000}"/>
    <cellStyle name="Normal 3 2 17 5 3 3" xfId="26548" xr:uid="{00000000-0005-0000-0000-000002820000}"/>
    <cellStyle name="Normal 3 2 17 5 3 4" xfId="26549" xr:uid="{00000000-0005-0000-0000-000003820000}"/>
    <cellStyle name="Normal 3 2 17 5 3 5" xfId="26550" xr:uid="{00000000-0005-0000-0000-000004820000}"/>
    <cellStyle name="Normal 3 2 17 5 3 6" xfId="26551" xr:uid="{00000000-0005-0000-0000-000005820000}"/>
    <cellStyle name="Normal 3 2 17 5 4" xfId="26552" xr:uid="{00000000-0005-0000-0000-000006820000}"/>
    <cellStyle name="Normal 3 2 17 5 4 2" xfId="26553" xr:uid="{00000000-0005-0000-0000-000007820000}"/>
    <cellStyle name="Normal 3 2 17 5 4 3" xfId="26554" xr:uid="{00000000-0005-0000-0000-000008820000}"/>
    <cellStyle name="Normal 3 2 17 5 5" xfId="26555" xr:uid="{00000000-0005-0000-0000-000009820000}"/>
    <cellStyle name="Normal 3 2 17 5 6" xfId="26556" xr:uid="{00000000-0005-0000-0000-00000A820000}"/>
    <cellStyle name="Normal 3 2 17 5 7" xfId="26557" xr:uid="{00000000-0005-0000-0000-00000B820000}"/>
    <cellStyle name="Normal 3 2 17 5 8" xfId="26558" xr:uid="{00000000-0005-0000-0000-00000C820000}"/>
    <cellStyle name="Normal 3 2 17 6" xfId="26559" xr:uid="{00000000-0005-0000-0000-00000D820000}"/>
    <cellStyle name="Normal 3 2 17 7" xfId="26560" xr:uid="{00000000-0005-0000-0000-00000E820000}"/>
    <cellStyle name="Normal 3 2 18" xfId="26072" xr:uid="{00000000-0005-0000-0000-00000F820000}"/>
    <cellStyle name="Normal 3 2 2" xfId="26561" xr:uid="{00000000-0005-0000-0000-000010820000}"/>
    <cellStyle name="Normal 3 2 2 2" xfId="26562" xr:uid="{00000000-0005-0000-0000-000011820000}"/>
    <cellStyle name="Normal 3 2 2 2 2" xfId="26563" xr:uid="{00000000-0005-0000-0000-000012820000}"/>
    <cellStyle name="Normal 3 2 2 2 2 2" xfId="26564" xr:uid="{00000000-0005-0000-0000-000013820000}"/>
    <cellStyle name="Normal 3 2 2 2 3" xfId="26565" xr:uid="{00000000-0005-0000-0000-000014820000}"/>
    <cellStyle name="Normal 3 2 2 2 4" xfId="26566" xr:uid="{00000000-0005-0000-0000-000015820000}"/>
    <cellStyle name="Normal 3 2 2 3" xfId="26567" xr:uid="{00000000-0005-0000-0000-000016820000}"/>
    <cellStyle name="Normal 3 2 2 4" xfId="26568" xr:uid="{00000000-0005-0000-0000-000017820000}"/>
    <cellStyle name="Normal 3 2 2 4 2" xfId="26569" xr:uid="{00000000-0005-0000-0000-000018820000}"/>
    <cellStyle name="Normal 3 2 2 4 2 2" xfId="26570" xr:uid="{00000000-0005-0000-0000-000019820000}"/>
    <cellStyle name="Normal 3 2 2 4 2 2 2" xfId="26571" xr:uid="{00000000-0005-0000-0000-00001A820000}"/>
    <cellStyle name="Normal 3 2 2 4 2 2 3" xfId="26572" xr:uid="{00000000-0005-0000-0000-00001B820000}"/>
    <cellStyle name="Normal 3 2 2 4 2 2 4" xfId="26573" xr:uid="{00000000-0005-0000-0000-00001C820000}"/>
    <cellStyle name="Normal 3 2 2 4 2 2 5" xfId="26574" xr:uid="{00000000-0005-0000-0000-00001D820000}"/>
    <cellStyle name="Normal 3 2 2 4 2 3" xfId="26575" xr:uid="{00000000-0005-0000-0000-00001E820000}"/>
    <cellStyle name="Normal 3 2 2 4 2 4" xfId="26576" xr:uid="{00000000-0005-0000-0000-00001F820000}"/>
    <cellStyle name="Normal 3 2 2 4 2 5" xfId="26577" xr:uid="{00000000-0005-0000-0000-000020820000}"/>
    <cellStyle name="Normal 3 2 2 4 2 6" xfId="26578" xr:uid="{00000000-0005-0000-0000-000021820000}"/>
    <cellStyle name="Normal 3 2 2 4 3" xfId="26579" xr:uid="{00000000-0005-0000-0000-000022820000}"/>
    <cellStyle name="Normal 3 2 2 4 3 2" xfId="26580" xr:uid="{00000000-0005-0000-0000-000023820000}"/>
    <cellStyle name="Normal 3 2 2 4 3 2 2" xfId="26581" xr:uid="{00000000-0005-0000-0000-000024820000}"/>
    <cellStyle name="Normal 3 2 2 4 3 2 3" xfId="26582" xr:uid="{00000000-0005-0000-0000-000025820000}"/>
    <cellStyle name="Normal 3 2 2 4 3 3" xfId="26583" xr:uid="{00000000-0005-0000-0000-000026820000}"/>
    <cellStyle name="Normal 3 2 2 4 3 4" xfId="26584" xr:uid="{00000000-0005-0000-0000-000027820000}"/>
    <cellStyle name="Normal 3 2 2 4 3 5" xfId="26585" xr:uid="{00000000-0005-0000-0000-000028820000}"/>
    <cellStyle name="Normal 3 2 2 4 3 6" xfId="26586" xr:uid="{00000000-0005-0000-0000-000029820000}"/>
    <cellStyle name="Normal 3 2 2 4 4" xfId="26587" xr:uid="{00000000-0005-0000-0000-00002A820000}"/>
    <cellStyle name="Normal 3 2 2 4 4 2" xfId="26588" xr:uid="{00000000-0005-0000-0000-00002B820000}"/>
    <cellStyle name="Normal 3 2 2 4 4 3" xfId="26589" xr:uid="{00000000-0005-0000-0000-00002C820000}"/>
    <cellStyle name="Normal 3 2 2 4 5" xfId="26590" xr:uid="{00000000-0005-0000-0000-00002D820000}"/>
    <cellStyle name="Normal 3 2 2 4 6" xfId="26591" xr:uid="{00000000-0005-0000-0000-00002E820000}"/>
    <cellStyle name="Normal 3 2 2 4 7" xfId="26592" xr:uid="{00000000-0005-0000-0000-00002F820000}"/>
    <cellStyle name="Normal 3 2 2 4 8" xfId="26593" xr:uid="{00000000-0005-0000-0000-000030820000}"/>
    <cellStyle name="Normal 3 2 2 5" xfId="26594" xr:uid="{00000000-0005-0000-0000-000031820000}"/>
    <cellStyle name="Normal 3 2 2 5 2" xfId="26595" xr:uid="{00000000-0005-0000-0000-000032820000}"/>
    <cellStyle name="Normal 3 2 2 5 2 2" xfId="26596" xr:uid="{00000000-0005-0000-0000-000033820000}"/>
    <cellStyle name="Normal 3 2 2 5 2 2 2" xfId="26597" xr:uid="{00000000-0005-0000-0000-000034820000}"/>
    <cellStyle name="Normal 3 2 2 5 2 2 3" xfId="26598" xr:uid="{00000000-0005-0000-0000-000035820000}"/>
    <cellStyle name="Normal 3 2 2 5 2 2 4" xfId="26599" xr:uid="{00000000-0005-0000-0000-000036820000}"/>
    <cellStyle name="Normal 3 2 2 5 2 2 5" xfId="26600" xr:uid="{00000000-0005-0000-0000-000037820000}"/>
    <cellStyle name="Normal 3 2 2 5 2 3" xfId="26601" xr:uid="{00000000-0005-0000-0000-000038820000}"/>
    <cellStyle name="Normal 3 2 2 5 2 4" xfId="26602" xr:uid="{00000000-0005-0000-0000-000039820000}"/>
    <cellStyle name="Normal 3 2 2 5 2 5" xfId="26603" xr:uid="{00000000-0005-0000-0000-00003A820000}"/>
    <cellStyle name="Normal 3 2 2 5 2 6" xfId="26604" xr:uid="{00000000-0005-0000-0000-00003B820000}"/>
    <cellStyle name="Normal 3 2 2 5 3" xfId="26605" xr:uid="{00000000-0005-0000-0000-00003C820000}"/>
    <cellStyle name="Normal 3 2 2 5 3 2" xfId="26606" xr:uid="{00000000-0005-0000-0000-00003D820000}"/>
    <cellStyle name="Normal 3 2 2 5 3 2 2" xfId="26607" xr:uid="{00000000-0005-0000-0000-00003E820000}"/>
    <cellStyle name="Normal 3 2 2 5 3 2 3" xfId="26608" xr:uid="{00000000-0005-0000-0000-00003F820000}"/>
    <cellStyle name="Normal 3 2 2 5 3 3" xfId="26609" xr:uid="{00000000-0005-0000-0000-000040820000}"/>
    <cellStyle name="Normal 3 2 2 5 3 4" xfId="26610" xr:uid="{00000000-0005-0000-0000-000041820000}"/>
    <cellStyle name="Normal 3 2 2 5 3 5" xfId="26611" xr:uid="{00000000-0005-0000-0000-000042820000}"/>
    <cellStyle name="Normal 3 2 2 5 3 6" xfId="26612" xr:uid="{00000000-0005-0000-0000-000043820000}"/>
    <cellStyle name="Normal 3 2 2 5 4" xfId="26613" xr:uid="{00000000-0005-0000-0000-000044820000}"/>
    <cellStyle name="Normal 3 2 2 5 4 2" xfId="26614" xr:uid="{00000000-0005-0000-0000-000045820000}"/>
    <cellStyle name="Normal 3 2 2 5 4 3" xfId="26615" xr:uid="{00000000-0005-0000-0000-000046820000}"/>
    <cellStyle name="Normal 3 2 2 5 5" xfId="26616" xr:uid="{00000000-0005-0000-0000-000047820000}"/>
    <cellStyle name="Normal 3 2 2 5 6" xfId="26617" xr:uid="{00000000-0005-0000-0000-000048820000}"/>
    <cellStyle name="Normal 3 2 2 5 7" xfId="26618" xr:uid="{00000000-0005-0000-0000-000049820000}"/>
    <cellStyle name="Normal 3 2 2 5 8" xfId="26619" xr:uid="{00000000-0005-0000-0000-00004A820000}"/>
    <cellStyle name="Normal 3 2 2 6" xfId="26620" xr:uid="{00000000-0005-0000-0000-00004B820000}"/>
    <cellStyle name="Normal 3 2 2 7" xfId="26621" xr:uid="{00000000-0005-0000-0000-00004C820000}"/>
    <cellStyle name="Normal 3 2 3" xfId="26622" xr:uid="{00000000-0005-0000-0000-00004D820000}"/>
    <cellStyle name="Normal 3 2 3 2" xfId="26623" xr:uid="{00000000-0005-0000-0000-00004E820000}"/>
    <cellStyle name="Normal 3 2 3 2 2" xfId="26624" xr:uid="{00000000-0005-0000-0000-00004F820000}"/>
    <cellStyle name="Normal 3 2 3 2 2 2" xfId="26625" xr:uid="{00000000-0005-0000-0000-000050820000}"/>
    <cellStyle name="Normal 3 2 3 2 3" xfId="26626" xr:uid="{00000000-0005-0000-0000-000051820000}"/>
    <cellStyle name="Normal 3 2 3 2 4" xfId="26627" xr:uid="{00000000-0005-0000-0000-000052820000}"/>
    <cellStyle name="Normal 3 2 3 3" xfId="26628" xr:uid="{00000000-0005-0000-0000-000053820000}"/>
    <cellStyle name="Normal 3 2 3 4" xfId="26629" xr:uid="{00000000-0005-0000-0000-000054820000}"/>
    <cellStyle name="Normal 3 2 3 4 2" xfId="26630" xr:uid="{00000000-0005-0000-0000-000055820000}"/>
    <cellStyle name="Normal 3 2 3 4 2 2" xfId="26631" xr:uid="{00000000-0005-0000-0000-000056820000}"/>
    <cellStyle name="Normal 3 2 3 4 2 2 2" xfId="26632" xr:uid="{00000000-0005-0000-0000-000057820000}"/>
    <cellStyle name="Normal 3 2 3 4 2 2 3" xfId="26633" xr:uid="{00000000-0005-0000-0000-000058820000}"/>
    <cellStyle name="Normal 3 2 3 4 2 2 4" xfId="26634" xr:uid="{00000000-0005-0000-0000-000059820000}"/>
    <cellStyle name="Normal 3 2 3 4 2 2 5" xfId="26635" xr:uid="{00000000-0005-0000-0000-00005A820000}"/>
    <cellStyle name="Normal 3 2 3 4 2 3" xfId="26636" xr:uid="{00000000-0005-0000-0000-00005B820000}"/>
    <cellStyle name="Normal 3 2 3 4 2 4" xfId="26637" xr:uid="{00000000-0005-0000-0000-00005C820000}"/>
    <cellStyle name="Normal 3 2 3 4 2 5" xfId="26638" xr:uid="{00000000-0005-0000-0000-00005D820000}"/>
    <cellStyle name="Normal 3 2 3 4 2 6" xfId="26639" xr:uid="{00000000-0005-0000-0000-00005E820000}"/>
    <cellStyle name="Normal 3 2 3 4 3" xfId="26640" xr:uid="{00000000-0005-0000-0000-00005F820000}"/>
    <cellStyle name="Normal 3 2 3 4 3 2" xfId="26641" xr:uid="{00000000-0005-0000-0000-000060820000}"/>
    <cellStyle name="Normal 3 2 3 4 3 2 2" xfId="26642" xr:uid="{00000000-0005-0000-0000-000061820000}"/>
    <cellStyle name="Normal 3 2 3 4 3 2 3" xfId="26643" xr:uid="{00000000-0005-0000-0000-000062820000}"/>
    <cellStyle name="Normal 3 2 3 4 3 3" xfId="26644" xr:uid="{00000000-0005-0000-0000-000063820000}"/>
    <cellStyle name="Normal 3 2 3 4 3 4" xfId="26645" xr:uid="{00000000-0005-0000-0000-000064820000}"/>
    <cellStyle name="Normal 3 2 3 4 3 5" xfId="26646" xr:uid="{00000000-0005-0000-0000-000065820000}"/>
    <cellStyle name="Normal 3 2 3 4 3 6" xfId="26647" xr:uid="{00000000-0005-0000-0000-000066820000}"/>
    <cellStyle name="Normal 3 2 3 4 4" xfId="26648" xr:uid="{00000000-0005-0000-0000-000067820000}"/>
    <cellStyle name="Normal 3 2 3 4 4 2" xfId="26649" xr:uid="{00000000-0005-0000-0000-000068820000}"/>
    <cellStyle name="Normal 3 2 3 4 4 3" xfId="26650" xr:uid="{00000000-0005-0000-0000-000069820000}"/>
    <cellStyle name="Normal 3 2 3 4 5" xfId="26651" xr:uid="{00000000-0005-0000-0000-00006A820000}"/>
    <cellStyle name="Normal 3 2 3 4 6" xfId="26652" xr:uid="{00000000-0005-0000-0000-00006B820000}"/>
    <cellStyle name="Normal 3 2 3 4 7" xfId="26653" xr:uid="{00000000-0005-0000-0000-00006C820000}"/>
    <cellStyle name="Normal 3 2 3 4 8" xfId="26654" xr:uid="{00000000-0005-0000-0000-00006D820000}"/>
    <cellStyle name="Normal 3 2 3 5" xfId="26655" xr:uid="{00000000-0005-0000-0000-00006E820000}"/>
    <cellStyle name="Normal 3 2 3 5 2" xfId="26656" xr:uid="{00000000-0005-0000-0000-00006F820000}"/>
    <cellStyle name="Normal 3 2 3 5 2 2" xfId="26657" xr:uid="{00000000-0005-0000-0000-000070820000}"/>
    <cellStyle name="Normal 3 2 3 5 2 2 2" xfId="26658" xr:uid="{00000000-0005-0000-0000-000071820000}"/>
    <cellStyle name="Normal 3 2 3 5 2 2 3" xfId="26659" xr:uid="{00000000-0005-0000-0000-000072820000}"/>
    <cellStyle name="Normal 3 2 3 5 2 2 4" xfId="26660" xr:uid="{00000000-0005-0000-0000-000073820000}"/>
    <cellStyle name="Normal 3 2 3 5 2 2 5" xfId="26661" xr:uid="{00000000-0005-0000-0000-000074820000}"/>
    <cellStyle name="Normal 3 2 3 5 2 3" xfId="26662" xr:uid="{00000000-0005-0000-0000-000075820000}"/>
    <cellStyle name="Normal 3 2 3 5 2 4" xfId="26663" xr:uid="{00000000-0005-0000-0000-000076820000}"/>
    <cellStyle name="Normal 3 2 3 5 2 5" xfId="26664" xr:uid="{00000000-0005-0000-0000-000077820000}"/>
    <cellStyle name="Normal 3 2 3 5 2 6" xfId="26665" xr:uid="{00000000-0005-0000-0000-000078820000}"/>
    <cellStyle name="Normal 3 2 3 5 3" xfId="26666" xr:uid="{00000000-0005-0000-0000-000079820000}"/>
    <cellStyle name="Normal 3 2 3 5 3 2" xfId="26667" xr:uid="{00000000-0005-0000-0000-00007A820000}"/>
    <cellStyle name="Normal 3 2 3 5 3 2 2" xfId="26668" xr:uid="{00000000-0005-0000-0000-00007B820000}"/>
    <cellStyle name="Normal 3 2 3 5 3 2 3" xfId="26669" xr:uid="{00000000-0005-0000-0000-00007C820000}"/>
    <cellStyle name="Normal 3 2 3 5 3 3" xfId="26670" xr:uid="{00000000-0005-0000-0000-00007D820000}"/>
    <cellStyle name="Normal 3 2 3 5 3 4" xfId="26671" xr:uid="{00000000-0005-0000-0000-00007E820000}"/>
    <cellStyle name="Normal 3 2 3 5 3 5" xfId="26672" xr:uid="{00000000-0005-0000-0000-00007F820000}"/>
    <cellStyle name="Normal 3 2 3 5 3 6" xfId="26673" xr:uid="{00000000-0005-0000-0000-000080820000}"/>
    <cellStyle name="Normal 3 2 3 5 4" xfId="26674" xr:uid="{00000000-0005-0000-0000-000081820000}"/>
    <cellStyle name="Normal 3 2 3 5 4 2" xfId="26675" xr:uid="{00000000-0005-0000-0000-000082820000}"/>
    <cellStyle name="Normal 3 2 3 5 4 3" xfId="26676" xr:uid="{00000000-0005-0000-0000-000083820000}"/>
    <cellStyle name="Normal 3 2 3 5 5" xfId="26677" xr:uid="{00000000-0005-0000-0000-000084820000}"/>
    <cellStyle name="Normal 3 2 3 5 6" xfId="26678" xr:uid="{00000000-0005-0000-0000-000085820000}"/>
    <cellStyle name="Normal 3 2 3 5 7" xfId="26679" xr:uid="{00000000-0005-0000-0000-000086820000}"/>
    <cellStyle name="Normal 3 2 3 5 8" xfId="26680" xr:uid="{00000000-0005-0000-0000-000087820000}"/>
    <cellStyle name="Normal 3 2 3 6" xfId="26681" xr:uid="{00000000-0005-0000-0000-000088820000}"/>
    <cellStyle name="Normal 3 2 3 7" xfId="26682" xr:uid="{00000000-0005-0000-0000-000089820000}"/>
    <cellStyle name="Normal 3 2 4" xfId="26683" xr:uid="{00000000-0005-0000-0000-00008A820000}"/>
    <cellStyle name="Normal 3 2 4 2" xfId="26684" xr:uid="{00000000-0005-0000-0000-00008B820000}"/>
    <cellStyle name="Normal 3 2 4 2 2" xfId="26685" xr:uid="{00000000-0005-0000-0000-00008C820000}"/>
    <cellStyle name="Normal 3 2 4 2 2 2" xfId="26686" xr:uid="{00000000-0005-0000-0000-00008D820000}"/>
    <cellStyle name="Normal 3 2 4 2 3" xfId="26687" xr:uid="{00000000-0005-0000-0000-00008E820000}"/>
    <cellStyle name="Normal 3 2 4 2 4" xfId="26688" xr:uid="{00000000-0005-0000-0000-00008F820000}"/>
    <cellStyle name="Normal 3 2 4 3" xfId="26689" xr:uid="{00000000-0005-0000-0000-000090820000}"/>
    <cellStyle name="Normal 3 2 4 4" xfId="26690" xr:uid="{00000000-0005-0000-0000-000091820000}"/>
    <cellStyle name="Normal 3 2 4 4 2" xfId="26691" xr:uid="{00000000-0005-0000-0000-000092820000}"/>
    <cellStyle name="Normal 3 2 4 4 2 2" xfId="26692" xr:uid="{00000000-0005-0000-0000-000093820000}"/>
    <cellStyle name="Normal 3 2 4 4 2 2 2" xfId="26693" xr:uid="{00000000-0005-0000-0000-000094820000}"/>
    <cellStyle name="Normal 3 2 4 4 2 2 3" xfId="26694" xr:uid="{00000000-0005-0000-0000-000095820000}"/>
    <cellStyle name="Normal 3 2 4 4 2 2 4" xfId="26695" xr:uid="{00000000-0005-0000-0000-000096820000}"/>
    <cellStyle name="Normal 3 2 4 4 2 2 5" xfId="26696" xr:uid="{00000000-0005-0000-0000-000097820000}"/>
    <cellStyle name="Normal 3 2 4 4 2 3" xfId="26697" xr:uid="{00000000-0005-0000-0000-000098820000}"/>
    <cellStyle name="Normal 3 2 4 4 2 4" xfId="26698" xr:uid="{00000000-0005-0000-0000-000099820000}"/>
    <cellStyle name="Normal 3 2 4 4 2 5" xfId="26699" xr:uid="{00000000-0005-0000-0000-00009A820000}"/>
    <cellStyle name="Normal 3 2 4 4 2 6" xfId="26700" xr:uid="{00000000-0005-0000-0000-00009B820000}"/>
    <cellStyle name="Normal 3 2 4 4 3" xfId="26701" xr:uid="{00000000-0005-0000-0000-00009C820000}"/>
    <cellStyle name="Normal 3 2 4 4 3 2" xfId="26702" xr:uid="{00000000-0005-0000-0000-00009D820000}"/>
    <cellStyle name="Normal 3 2 4 4 3 2 2" xfId="26703" xr:uid="{00000000-0005-0000-0000-00009E820000}"/>
    <cellStyle name="Normal 3 2 4 4 3 2 3" xfId="26704" xr:uid="{00000000-0005-0000-0000-00009F820000}"/>
    <cellStyle name="Normal 3 2 4 4 3 3" xfId="26705" xr:uid="{00000000-0005-0000-0000-0000A0820000}"/>
    <cellStyle name="Normal 3 2 4 4 3 4" xfId="26706" xr:uid="{00000000-0005-0000-0000-0000A1820000}"/>
    <cellStyle name="Normal 3 2 4 4 3 5" xfId="26707" xr:uid="{00000000-0005-0000-0000-0000A2820000}"/>
    <cellStyle name="Normal 3 2 4 4 3 6" xfId="26708" xr:uid="{00000000-0005-0000-0000-0000A3820000}"/>
    <cellStyle name="Normal 3 2 4 4 4" xfId="26709" xr:uid="{00000000-0005-0000-0000-0000A4820000}"/>
    <cellStyle name="Normal 3 2 4 4 4 2" xfId="26710" xr:uid="{00000000-0005-0000-0000-0000A5820000}"/>
    <cellStyle name="Normal 3 2 4 4 4 3" xfId="26711" xr:uid="{00000000-0005-0000-0000-0000A6820000}"/>
    <cellStyle name="Normal 3 2 4 4 5" xfId="26712" xr:uid="{00000000-0005-0000-0000-0000A7820000}"/>
    <cellStyle name="Normal 3 2 4 4 6" xfId="26713" xr:uid="{00000000-0005-0000-0000-0000A8820000}"/>
    <cellStyle name="Normal 3 2 4 4 7" xfId="26714" xr:uid="{00000000-0005-0000-0000-0000A9820000}"/>
    <cellStyle name="Normal 3 2 4 4 8" xfId="26715" xr:uid="{00000000-0005-0000-0000-0000AA820000}"/>
    <cellStyle name="Normal 3 2 4 5" xfId="26716" xr:uid="{00000000-0005-0000-0000-0000AB820000}"/>
    <cellStyle name="Normal 3 2 4 5 2" xfId="26717" xr:uid="{00000000-0005-0000-0000-0000AC820000}"/>
    <cellStyle name="Normal 3 2 4 5 2 2" xfId="26718" xr:uid="{00000000-0005-0000-0000-0000AD820000}"/>
    <cellStyle name="Normal 3 2 4 5 2 2 2" xfId="26719" xr:uid="{00000000-0005-0000-0000-0000AE820000}"/>
    <cellStyle name="Normal 3 2 4 5 2 2 3" xfId="26720" xr:uid="{00000000-0005-0000-0000-0000AF820000}"/>
    <cellStyle name="Normal 3 2 4 5 2 2 4" xfId="26721" xr:uid="{00000000-0005-0000-0000-0000B0820000}"/>
    <cellStyle name="Normal 3 2 4 5 2 2 5" xfId="26722" xr:uid="{00000000-0005-0000-0000-0000B1820000}"/>
    <cellStyle name="Normal 3 2 4 5 2 3" xfId="26723" xr:uid="{00000000-0005-0000-0000-0000B2820000}"/>
    <cellStyle name="Normal 3 2 4 5 2 4" xfId="26724" xr:uid="{00000000-0005-0000-0000-0000B3820000}"/>
    <cellStyle name="Normal 3 2 4 5 2 5" xfId="26725" xr:uid="{00000000-0005-0000-0000-0000B4820000}"/>
    <cellStyle name="Normal 3 2 4 5 2 6" xfId="26726" xr:uid="{00000000-0005-0000-0000-0000B5820000}"/>
    <cellStyle name="Normal 3 2 4 5 3" xfId="26727" xr:uid="{00000000-0005-0000-0000-0000B6820000}"/>
    <cellStyle name="Normal 3 2 4 5 3 2" xfId="26728" xr:uid="{00000000-0005-0000-0000-0000B7820000}"/>
    <cellStyle name="Normal 3 2 4 5 3 2 2" xfId="26729" xr:uid="{00000000-0005-0000-0000-0000B8820000}"/>
    <cellStyle name="Normal 3 2 4 5 3 2 3" xfId="26730" xr:uid="{00000000-0005-0000-0000-0000B9820000}"/>
    <cellStyle name="Normal 3 2 4 5 3 3" xfId="26731" xr:uid="{00000000-0005-0000-0000-0000BA820000}"/>
    <cellStyle name="Normal 3 2 4 5 3 4" xfId="26732" xr:uid="{00000000-0005-0000-0000-0000BB820000}"/>
    <cellStyle name="Normal 3 2 4 5 3 5" xfId="26733" xr:uid="{00000000-0005-0000-0000-0000BC820000}"/>
    <cellStyle name="Normal 3 2 4 5 3 6" xfId="26734" xr:uid="{00000000-0005-0000-0000-0000BD820000}"/>
    <cellStyle name="Normal 3 2 4 5 4" xfId="26735" xr:uid="{00000000-0005-0000-0000-0000BE820000}"/>
    <cellStyle name="Normal 3 2 4 5 4 2" xfId="26736" xr:uid="{00000000-0005-0000-0000-0000BF820000}"/>
    <cellStyle name="Normal 3 2 4 5 4 3" xfId="26737" xr:uid="{00000000-0005-0000-0000-0000C0820000}"/>
    <cellStyle name="Normal 3 2 4 5 5" xfId="26738" xr:uid="{00000000-0005-0000-0000-0000C1820000}"/>
    <cellStyle name="Normal 3 2 4 5 6" xfId="26739" xr:uid="{00000000-0005-0000-0000-0000C2820000}"/>
    <cellStyle name="Normal 3 2 4 5 7" xfId="26740" xr:uid="{00000000-0005-0000-0000-0000C3820000}"/>
    <cellStyle name="Normal 3 2 4 5 8" xfId="26741" xr:uid="{00000000-0005-0000-0000-0000C4820000}"/>
    <cellStyle name="Normal 3 2 4 6" xfId="26742" xr:uid="{00000000-0005-0000-0000-0000C5820000}"/>
    <cellStyle name="Normal 3 2 4 7" xfId="26743" xr:uid="{00000000-0005-0000-0000-0000C6820000}"/>
    <cellStyle name="Normal 3 2 5" xfId="26744" xr:uid="{00000000-0005-0000-0000-0000C7820000}"/>
    <cellStyle name="Normal 3 2 5 2" xfId="26745" xr:uid="{00000000-0005-0000-0000-0000C8820000}"/>
    <cellStyle name="Normal 3 2 5 2 2" xfId="26746" xr:uid="{00000000-0005-0000-0000-0000C9820000}"/>
    <cellStyle name="Normal 3 2 5 2 2 2" xfId="26747" xr:uid="{00000000-0005-0000-0000-0000CA820000}"/>
    <cellStyle name="Normal 3 2 5 2 3" xfId="26748" xr:uid="{00000000-0005-0000-0000-0000CB820000}"/>
    <cellStyle name="Normal 3 2 5 2 4" xfId="26749" xr:uid="{00000000-0005-0000-0000-0000CC820000}"/>
    <cellStyle name="Normal 3 2 5 3" xfId="26750" xr:uid="{00000000-0005-0000-0000-0000CD820000}"/>
    <cellStyle name="Normal 3 2 5 4" xfId="26751" xr:uid="{00000000-0005-0000-0000-0000CE820000}"/>
    <cellStyle name="Normal 3 2 5 4 2" xfId="26752" xr:uid="{00000000-0005-0000-0000-0000CF820000}"/>
    <cellStyle name="Normal 3 2 5 4 2 2" xfId="26753" xr:uid="{00000000-0005-0000-0000-0000D0820000}"/>
    <cellStyle name="Normal 3 2 5 4 2 2 2" xfId="26754" xr:uid="{00000000-0005-0000-0000-0000D1820000}"/>
    <cellStyle name="Normal 3 2 5 4 2 2 3" xfId="26755" xr:uid="{00000000-0005-0000-0000-0000D2820000}"/>
    <cellStyle name="Normal 3 2 5 4 2 2 4" xfId="26756" xr:uid="{00000000-0005-0000-0000-0000D3820000}"/>
    <cellStyle name="Normal 3 2 5 4 2 2 5" xfId="26757" xr:uid="{00000000-0005-0000-0000-0000D4820000}"/>
    <cellStyle name="Normal 3 2 5 4 2 3" xfId="26758" xr:uid="{00000000-0005-0000-0000-0000D5820000}"/>
    <cellStyle name="Normal 3 2 5 4 2 4" xfId="26759" xr:uid="{00000000-0005-0000-0000-0000D6820000}"/>
    <cellStyle name="Normal 3 2 5 4 2 5" xfId="26760" xr:uid="{00000000-0005-0000-0000-0000D7820000}"/>
    <cellStyle name="Normal 3 2 5 4 2 6" xfId="26761" xr:uid="{00000000-0005-0000-0000-0000D8820000}"/>
    <cellStyle name="Normal 3 2 5 4 3" xfId="26762" xr:uid="{00000000-0005-0000-0000-0000D9820000}"/>
    <cellStyle name="Normal 3 2 5 4 3 2" xfId="26763" xr:uid="{00000000-0005-0000-0000-0000DA820000}"/>
    <cellStyle name="Normal 3 2 5 4 3 2 2" xfId="26764" xr:uid="{00000000-0005-0000-0000-0000DB820000}"/>
    <cellStyle name="Normal 3 2 5 4 3 2 3" xfId="26765" xr:uid="{00000000-0005-0000-0000-0000DC820000}"/>
    <cellStyle name="Normal 3 2 5 4 3 3" xfId="26766" xr:uid="{00000000-0005-0000-0000-0000DD820000}"/>
    <cellStyle name="Normal 3 2 5 4 3 4" xfId="26767" xr:uid="{00000000-0005-0000-0000-0000DE820000}"/>
    <cellStyle name="Normal 3 2 5 4 3 5" xfId="26768" xr:uid="{00000000-0005-0000-0000-0000DF820000}"/>
    <cellStyle name="Normal 3 2 5 4 3 6" xfId="26769" xr:uid="{00000000-0005-0000-0000-0000E0820000}"/>
    <cellStyle name="Normal 3 2 5 4 4" xfId="26770" xr:uid="{00000000-0005-0000-0000-0000E1820000}"/>
    <cellStyle name="Normal 3 2 5 4 4 2" xfId="26771" xr:uid="{00000000-0005-0000-0000-0000E2820000}"/>
    <cellStyle name="Normal 3 2 5 4 4 3" xfId="26772" xr:uid="{00000000-0005-0000-0000-0000E3820000}"/>
    <cellStyle name="Normal 3 2 5 4 5" xfId="26773" xr:uid="{00000000-0005-0000-0000-0000E4820000}"/>
    <cellStyle name="Normal 3 2 5 4 6" xfId="26774" xr:uid="{00000000-0005-0000-0000-0000E5820000}"/>
    <cellStyle name="Normal 3 2 5 4 7" xfId="26775" xr:uid="{00000000-0005-0000-0000-0000E6820000}"/>
    <cellStyle name="Normal 3 2 5 4 8" xfId="26776" xr:uid="{00000000-0005-0000-0000-0000E7820000}"/>
    <cellStyle name="Normal 3 2 5 5" xfId="26777" xr:uid="{00000000-0005-0000-0000-0000E8820000}"/>
    <cellStyle name="Normal 3 2 5 5 2" xfId="26778" xr:uid="{00000000-0005-0000-0000-0000E9820000}"/>
    <cellStyle name="Normal 3 2 5 5 2 2" xfId="26779" xr:uid="{00000000-0005-0000-0000-0000EA820000}"/>
    <cellStyle name="Normal 3 2 5 5 2 2 2" xfId="26780" xr:uid="{00000000-0005-0000-0000-0000EB820000}"/>
    <cellStyle name="Normal 3 2 5 5 2 2 3" xfId="26781" xr:uid="{00000000-0005-0000-0000-0000EC820000}"/>
    <cellStyle name="Normal 3 2 5 5 2 2 4" xfId="26782" xr:uid="{00000000-0005-0000-0000-0000ED820000}"/>
    <cellStyle name="Normal 3 2 5 5 2 2 5" xfId="26783" xr:uid="{00000000-0005-0000-0000-0000EE820000}"/>
    <cellStyle name="Normal 3 2 5 5 2 3" xfId="26784" xr:uid="{00000000-0005-0000-0000-0000EF820000}"/>
    <cellStyle name="Normal 3 2 5 5 2 4" xfId="26785" xr:uid="{00000000-0005-0000-0000-0000F0820000}"/>
    <cellStyle name="Normal 3 2 5 5 2 5" xfId="26786" xr:uid="{00000000-0005-0000-0000-0000F1820000}"/>
    <cellStyle name="Normal 3 2 5 5 2 6" xfId="26787" xr:uid="{00000000-0005-0000-0000-0000F2820000}"/>
    <cellStyle name="Normal 3 2 5 5 3" xfId="26788" xr:uid="{00000000-0005-0000-0000-0000F3820000}"/>
    <cellStyle name="Normal 3 2 5 5 3 2" xfId="26789" xr:uid="{00000000-0005-0000-0000-0000F4820000}"/>
    <cellStyle name="Normal 3 2 5 5 3 2 2" xfId="26790" xr:uid="{00000000-0005-0000-0000-0000F5820000}"/>
    <cellStyle name="Normal 3 2 5 5 3 2 3" xfId="26791" xr:uid="{00000000-0005-0000-0000-0000F6820000}"/>
    <cellStyle name="Normal 3 2 5 5 3 3" xfId="26792" xr:uid="{00000000-0005-0000-0000-0000F7820000}"/>
    <cellStyle name="Normal 3 2 5 5 3 4" xfId="26793" xr:uid="{00000000-0005-0000-0000-0000F8820000}"/>
    <cellStyle name="Normal 3 2 5 5 3 5" xfId="26794" xr:uid="{00000000-0005-0000-0000-0000F9820000}"/>
    <cellStyle name="Normal 3 2 5 5 3 6" xfId="26795" xr:uid="{00000000-0005-0000-0000-0000FA820000}"/>
    <cellStyle name="Normal 3 2 5 5 4" xfId="26796" xr:uid="{00000000-0005-0000-0000-0000FB820000}"/>
    <cellStyle name="Normal 3 2 5 5 4 2" xfId="26797" xr:uid="{00000000-0005-0000-0000-0000FC820000}"/>
    <cellStyle name="Normal 3 2 5 5 4 3" xfId="26798" xr:uid="{00000000-0005-0000-0000-0000FD820000}"/>
    <cellStyle name="Normal 3 2 5 5 5" xfId="26799" xr:uid="{00000000-0005-0000-0000-0000FE820000}"/>
    <cellStyle name="Normal 3 2 5 5 6" xfId="26800" xr:uid="{00000000-0005-0000-0000-0000FF820000}"/>
    <cellStyle name="Normal 3 2 5 5 7" xfId="26801" xr:uid="{00000000-0005-0000-0000-000000830000}"/>
    <cellStyle name="Normal 3 2 5 5 8" xfId="26802" xr:uid="{00000000-0005-0000-0000-000001830000}"/>
    <cellStyle name="Normal 3 2 5 6" xfId="26803" xr:uid="{00000000-0005-0000-0000-000002830000}"/>
    <cellStyle name="Normal 3 2 5 7" xfId="26804" xr:uid="{00000000-0005-0000-0000-000003830000}"/>
    <cellStyle name="Normal 3 2 6" xfId="26805" xr:uid="{00000000-0005-0000-0000-000004830000}"/>
    <cellStyle name="Normal 3 2 6 2" xfId="26806" xr:uid="{00000000-0005-0000-0000-000005830000}"/>
    <cellStyle name="Normal 3 2 6 2 2" xfId="26807" xr:uid="{00000000-0005-0000-0000-000006830000}"/>
    <cellStyle name="Normal 3 2 6 2 2 2" xfId="26808" xr:uid="{00000000-0005-0000-0000-000007830000}"/>
    <cellStyle name="Normal 3 2 6 2 3" xfId="26809" xr:uid="{00000000-0005-0000-0000-000008830000}"/>
    <cellStyle name="Normal 3 2 6 2 4" xfId="26810" xr:uid="{00000000-0005-0000-0000-000009830000}"/>
    <cellStyle name="Normal 3 2 6 3" xfId="26811" xr:uid="{00000000-0005-0000-0000-00000A830000}"/>
    <cellStyle name="Normal 3 2 6 4" xfId="26812" xr:uid="{00000000-0005-0000-0000-00000B830000}"/>
    <cellStyle name="Normal 3 2 6 4 2" xfId="26813" xr:uid="{00000000-0005-0000-0000-00000C830000}"/>
    <cellStyle name="Normal 3 2 6 4 2 2" xfId="26814" xr:uid="{00000000-0005-0000-0000-00000D830000}"/>
    <cellStyle name="Normal 3 2 6 4 2 2 2" xfId="26815" xr:uid="{00000000-0005-0000-0000-00000E830000}"/>
    <cellStyle name="Normal 3 2 6 4 2 2 3" xfId="26816" xr:uid="{00000000-0005-0000-0000-00000F830000}"/>
    <cellStyle name="Normal 3 2 6 4 2 2 4" xfId="26817" xr:uid="{00000000-0005-0000-0000-000010830000}"/>
    <cellStyle name="Normal 3 2 6 4 2 2 5" xfId="26818" xr:uid="{00000000-0005-0000-0000-000011830000}"/>
    <cellStyle name="Normal 3 2 6 4 2 3" xfId="26819" xr:uid="{00000000-0005-0000-0000-000012830000}"/>
    <cellStyle name="Normal 3 2 6 4 2 4" xfId="26820" xr:uid="{00000000-0005-0000-0000-000013830000}"/>
    <cellStyle name="Normal 3 2 6 4 2 5" xfId="26821" xr:uid="{00000000-0005-0000-0000-000014830000}"/>
    <cellStyle name="Normal 3 2 6 4 2 6" xfId="26822" xr:uid="{00000000-0005-0000-0000-000015830000}"/>
    <cellStyle name="Normal 3 2 6 4 3" xfId="26823" xr:uid="{00000000-0005-0000-0000-000016830000}"/>
    <cellStyle name="Normal 3 2 6 4 3 2" xfId="26824" xr:uid="{00000000-0005-0000-0000-000017830000}"/>
    <cellStyle name="Normal 3 2 6 4 3 2 2" xfId="26825" xr:uid="{00000000-0005-0000-0000-000018830000}"/>
    <cellStyle name="Normal 3 2 6 4 3 2 3" xfId="26826" xr:uid="{00000000-0005-0000-0000-000019830000}"/>
    <cellStyle name="Normal 3 2 6 4 3 3" xfId="26827" xr:uid="{00000000-0005-0000-0000-00001A830000}"/>
    <cellStyle name="Normal 3 2 6 4 3 4" xfId="26828" xr:uid="{00000000-0005-0000-0000-00001B830000}"/>
    <cellStyle name="Normal 3 2 6 4 3 5" xfId="26829" xr:uid="{00000000-0005-0000-0000-00001C830000}"/>
    <cellStyle name="Normal 3 2 6 4 3 6" xfId="26830" xr:uid="{00000000-0005-0000-0000-00001D830000}"/>
    <cellStyle name="Normal 3 2 6 4 4" xfId="26831" xr:uid="{00000000-0005-0000-0000-00001E830000}"/>
    <cellStyle name="Normal 3 2 6 4 4 2" xfId="26832" xr:uid="{00000000-0005-0000-0000-00001F830000}"/>
    <cellStyle name="Normal 3 2 6 4 4 3" xfId="26833" xr:uid="{00000000-0005-0000-0000-000020830000}"/>
    <cellStyle name="Normal 3 2 6 4 5" xfId="26834" xr:uid="{00000000-0005-0000-0000-000021830000}"/>
    <cellStyle name="Normal 3 2 6 4 6" xfId="26835" xr:uid="{00000000-0005-0000-0000-000022830000}"/>
    <cellStyle name="Normal 3 2 6 4 7" xfId="26836" xr:uid="{00000000-0005-0000-0000-000023830000}"/>
    <cellStyle name="Normal 3 2 6 4 8" xfId="26837" xr:uid="{00000000-0005-0000-0000-000024830000}"/>
    <cellStyle name="Normal 3 2 6 5" xfId="26838" xr:uid="{00000000-0005-0000-0000-000025830000}"/>
    <cellStyle name="Normal 3 2 6 5 2" xfId="26839" xr:uid="{00000000-0005-0000-0000-000026830000}"/>
    <cellStyle name="Normal 3 2 6 5 2 2" xfId="26840" xr:uid="{00000000-0005-0000-0000-000027830000}"/>
    <cellStyle name="Normal 3 2 6 5 2 2 2" xfId="26841" xr:uid="{00000000-0005-0000-0000-000028830000}"/>
    <cellStyle name="Normal 3 2 6 5 2 2 3" xfId="26842" xr:uid="{00000000-0005-0000-0000-000029830000}"/>
    <cellStyle name="Normal 3 2 6 5 2 2 4" xfId="26843" xr:uid="{00000000-0005-0000-0000-00002A830000}"/>
    <cellStyle name="Normal 3 2 6 5 2 2 5" xfId="26844" xr:uid="{00000000-0005-0000-0000-00002B830000}"/>
    <cellStyle name="Normal 3 2 6 5 2 3" xfId="26845" xr:uid="{00000000-0005-0000-0000-00002C830000}"/>
    <cellStyle name="Normal 3 2 6 5 2 4" xfId="26846" xr:uid="{00000000-0005-0000-0000-00002D830000}"/>
    <cellStyle name="Normal 3 2 6 5 2 5" xfId="26847" xr:uid="{00000000-0005-0000-0000-00002E830000}"/>
    <cellStyle name="Normal 3 2 6 5 2 6" xfId="26848" xr:uid="{00000000-0005-0000-0000-00002F830000}"/>
    <cellStyle name="Normal 3 2 6 5 3" xfId="26849" xr:uid="{00000000-0005-0000-0000-000030830000}"/>
    <cellStyle name="Normal 3 2 6 5 3 2" xfId="26850" xr:uid="{00000000-0005-0000-0000-000031830000}"/>
    <cellStyle name="Normal 3 2 6 5 3 2 2" xfId="26851" xr:uid="{00000000-0005-0000-0000-000032830000}"/>
    <cellStyle name="Normal 3 2 6 5 3 2 3" xfId="26852" xr:uid="{00000000-0005-0000-0000-000033830000}"/>
    <cellStyle name="Normal 3 2 6 5 3 3" xfId="26853" xr:uid="{00000000-0005-0000-0000-000034830000}"/>
    <cellStyle name="Normal 3 2 6 5 3 4" xfId="26854" xr:uid="{00000000-0005-0000-0000-000035830000}"/>
    <cellStyle name="Normal 3 2 6 5 3 5" xfId="26855" xr:uid="{00000000-0005-0000-0000-000036830000}"/>
    <cellStyle name="Normal 3 2 6 5 3 6" xfId="26856" xr:uid="{00000000-0005-0000-0000-000037830000}"/>
    <cellStyle name="Normal 3 2 6 5 4" xfId="26857" xr:uid="{00000000-0005-0000-0000-000038830000}"/>
    <cellStyle name="Normal 3 2 6 5 4 2" xfId="26858" xr:uid="{00000000-0005-0000-0000-000039830000}"/>
    <cellStyle name="Normal 3 2 6 5 4 3" xfId="26859" xr:uid="{00000000-0005-0000-0000-00003A830000}"/>
    <cellStyle name="Normal 3 2 6 5 5" xfId="26860" xr:uid="{00000000-0005-0000-0000-00003B830000}"/>
    <cellStyle name="Normal 3 2 6 5 6" xfId="26861" xr:uid="{00000000-0005-0000-0000-00003C830000}"/>
    <cellStyle name="Normal 3 2 6 5 7" xfId="26862" xr:uid="{00000000-0005-0000-0000-00003D830000}"/>
    <cellStyle name="Normal 3 2 6 5 8" xfId="26863" xr:uid="{00000000-0005-0000-0000-00003E830000}"/>
    <cellStyle name="Normal 3 2 6 6" xfId="26864" xr:uid="{00000000-0005-0000-0000-00003F830000}"/>
    <cellStyle name="Normal 3 2 6 7" xfId="26865" xr:uid="{00000000-0005-0000-0000-000040830000}"/>
    <cellStyle name="Normal 3 2 7" xfId="26866" xr:uid="{00000000-0005-0000-0000-000041830000}"/>
    <cellStyle name="Normal 3 2 7 2" xfId="26867" xr:uid="{00000000-0005-0000-0000-000042830000}"/>
    <cellStyle name="Normal 3 2 7 2 2" xfId="26868" xr:uid="{00000000-0005-0000-0000-000043830000}"/>
    <cellStyle name="Normal 3 2 7 2 2 2" xfId="26869" xr:uid="{00000000-0005-0000-0000-000044830000}"/>
    <cellStyle name="Normal 3 2 7 2 3" xfId="26870" xr:uid="{00000000-0005-0000-0000-000045830000}"/>
    <cellStyle name="Normal 3 2 7 2 4" xfId="26871" xr:uid="{00000000-0005-0000-0000-000046830000}"/>
    <cellStyle name="Normal 3 2 7 3" xfId="26872" xr:uid="{00000000-0005-0000-0000-000047830000}"/>
    <cellStyle name="Normal 3 2 7 4" xfId="26873" xr:uid="{00000000-0005-0000-0000-000048830000}"/>
    <cellStyle name="Normal 3 2 7 4 2" xfId="26874" xr:uid="{00000000-0005-0000-0000-000049830000}"/>
    <cellStyle name="Normal 3 2 7 4 2 2" xfId="26875" xr:uid="{00000000-0005-0000-0000-00004A830000}"/>
    <cellStyle name="Normal 3 2 7 4 2 2 2" xfId="26876" xr:uid="{00000000-0005-0000-0000-00004B830000}"/>
    <cellStyle name="Normal 3 2 7 4 2 2 3" xfId="26877" xr:uid="{00000000-0005-0000-0000-00004C830000}"/>
    <cellStyle name="Normal 3 2 7 4 2 2 4" xfId="26878" xr:uid="{00000000-0005-0000-0000-00004D830000}"/>
    <cellStyle name="Normal 3 2 7 4 2 2 5" xfId="26879" xr:uid="{00000000-0005-0000-0000-00004E830000}"/>
    <cellStyle name="Normal 3 2 7 4 2 3" xfId="26880" xr:uid="{00000000-0005-0000-0000-00004F830000}"/>
    <cellStyle name="Normal 3 2 7 4 2 4" xfId="26881" xr:uid="{00000000-0005-0000-0000-000050830000}"/>
    <cellStyle name="Normal 3 2 7 4 2 5" xfId="26882" xr:uid="{00000000-0005-0000-0000-000051830000}"/>
    <cellStyle name="Normal 3 2 7 4 2 6" xfId="26883" xr:uid="{00000000-0005-0000-0000-000052830000}"/>
    <cellStyle name="Normal 3 2 7 4 3" xfId="26884" xr:uid="{00000000-0005-0000-0000-000053830000}"/>
    <cellStyle name="Normal 3 2 7 4 3 2" xfId="26885" xr:uid="{00000000-0005-0000-0000-000054830000}"/>
    <cellStyle name="Normal 3 2 7 4 3 2 2" xfId="26886" xr:uid="{00000000-0005-0000-0000-000055830000}"/>
    <cellStyle name="Normal 3 2 7 4 3 2 3" xfId="26887" xr:uid="{00000000-0005-0000-0000-000056830000}"/>
    <cellStyle name="Normal 3 2 7 4 3 3" xfId="26888" xr:uid="{00000000-0005-0000-0000-000057830000}"/>
    <cellStyle name="Normal 3 2 7 4 3 4" xfId="26889" xr:uid="{00000000-0005-0000-0000-000058830000}"/>
    <cellStyle name="Normal 3 2 7 4 3 5" xfId="26890" xr:uid="{00000000-0005-0000-0000-000059830000}"/>
    <cellStyle name="Normal 3 2 7 4 3 6" xfId="26891" xr:uid="{00000000-0005-0000-0000-00005A830000}"/>
    <cellStyle name="Normal 3 2 7 4 4" xfId="26892" xr:uid="{00000000-0005-0000-0000-00005B830000}"/>
    <cellStyle name="Normal 3 2 7 4 4 2" xfId="26893" xr:uid="{00000000-0005-0000-0000-00005C830000}"/>
    <cellStyle name="Normal 3 2 7 4 4 3" xfId="26894" xr:uid="{00000000-0005-0000-0000-00005D830000}"/>
    <cellStyle name="Normal 3 2 7 4 5" xfId="26895" xr:uid="{00000000-0005-0000-0000-00005E830000}"/>
    <cellStyle name="Normal 3 2 7 4 6" xfId="26896" xr:uid="{00000000-0005-0000-0000-00005F830000}"/>
    <cellStyle name="Normal 3 2 7 4 7" xfId="26897" xr:uid="{00000000-0005-0000-0000-000060830000}"/>
    <cellStyle name="Normal 3 2 7 4 8" xfId="26898" xr:uid="{00000000-0005-0000-0000-000061830000}"/>
    <cellStyle name="Normal 3 2 7 5" xfId="26899" xr:uid="{00000000-0005-0000-0000-000062830000}"/>
    <cellStyle name="Normal 3 2 7 5 2" xfId="26900" xr:uid="{00000000-0005-0000-0000-000063830000}"/>
    <cellStyle name="Normal 3 2 7 5 2 2" xfId="26901" xr:uid="{00000000-0005-0000-0000-000064830000}"/>
    <cellStyle name="Normal 3 2 7 5 2 2 2" xfId="26902" xr:uid="{00000000-0005-0000-0000-000065830000}"/>
    <cellStyle name="Normal 3 2 7 5 2 2 3" xfId="26903" xr:uid="{00000000-0005-0000-0000-000066830000}"/>
    <cellStyle name="Normal 3 2 7 5 2 2 4" xfId="26904" xr:uid="{00000000-0005-0000-0000-000067830000}"/>
    <cellStyle name="Normal 3 2 7 5 2 2 5" xfId="26905" xr:uid="{00000000-0005-0000-0000-000068830000}"/>
    <cellStyle name="Normal 3 2 7 5 2 3" xfId="26906" xr:uid="{00000000-0005-0000-0000-000069830000}"/>
    <cellStyle name="Normal 3 2 7 5 2 4" xfId="26907" xr:uid="{00000000-0005-0000-0000-00006A830000}"/>
    <cellStyle name="Normal 3 2 7 5 2 5" xfId="26908" xr:uid="{00000000-0005-0000-0000-00006B830000}"/>
    <cellStyle name="Normal 3 2 7 5 2 6" xfId="26909" xr:uid="{00000000-0005-0000-0000-00006C830000}"/>
    <cellStyle name="Normal 3 2 7 5 3" xfId="26910" xr:uid="{00000000-0005-0000-0000-00006D830000}"/>
    <cellStyle name="Normal 3 2 7 5 3 2" xfId="26911" xr:uid="{00000000-0005-0000-0000-00006E830000}"/>
    <cellStyle name="Normal 3 2 7 5 3 2 2" xfId="26912" xr:uid="{00000000-0005-0000-0000-00006F830000}"/>
    <cellStyle name="Normal 3 2 7 5 3 2 3" xfId="26913" xr:uid="{00000000-0005-0000-0000-000070830000}"/>
    <cellStyle name="Normal 3 2 7 5 3 3" xfId="26914" xr:uid="{00000000-0005-0000-0000-000071830000}"/>
    <cellStyle name="Normal 3 2 7 5 3 4" xfId="26915" xr:uid="{00000000-0005-0000-0000-000072830000}"/>
    <cellStyle name="Normal 3 2 7 5 3 5" xfId="26916" xr:uid="{00000000-0005-0000-0000-000073830000}"/>
    <cellStyle name="Normal 3 2 7 5 3 6" xfId="26917" xr:uid="{00000000-0005-0000-0000-000074830000}"/>
    <cellStyle name="Normal 3 2 7 5 4" xfId="26918" xr:uid="{00000000-0005-0000-0000-000075830000}"/>
    <cellStyle name="Normal 3 2 7 5 4 2" xfId="26919" xr:uid="{00000000-0005-0000-0000-000076830000}"/>
    <cellStyle name="Normal 3 2 7 5 4 3" xfId="26920" xr:uid="{00000000-0005-0000-0000-000077830000}"/>
    <cellStyle name="Normal 3 2 7 5 5" xfId="26921" xr:uid="{00000000-0005-0000-0000-000078830000}"/>
    <cellStyle name="Normal 3 2 7 5 6" xfId="26922" xr:uid="{00000000-0005-0000-0000-000079830000}"/>
    <cellStyle name="Normal 3 2 7 5 7" xfId="26923" xr:uid="{00000000-0005-0000-0000-00007A830000}"/>
    <cellStyle name="Normal 3 2 7 5 8" xfId="26924" xr:uid="{00000000-0005-0000-0000-00007B830000}"/>
    <cellStyle name="Normal 3 2 7 6" xfId="26925" xr:uid="{00000000-0005-0000-0000-00007C830000}"/>
    <cellStyle name="Normal 3 2 7 7" xfId="26926" xr:uid="{00000000-0005-0000-0000-00007D830000}"/>
    <cellStyle name="Normal 3 2 8" xfId="26927" xr:uid="{00000000-0005-0000-0000-00007E830000}"/>
    <cellStyle name="Normal 3 2 8 2" xfId="26928" xr:uid="{00000000-0005-0000-0000-00007F830000}"/>
    <cellStyle name="Normal 3 2 8 2 2" xfId="26929" xr:uid="{00000000-0005-0000-0000-000080830000}"/>
    <cellStyle name="Normal 3 2 8 2 2 2" xfId="26930" xr:uid="{00000000-0005-0000-0000-000081830000}"/>
    <cellStyle name="Normal 3 2 8 2 3" xfId="26931" xr:uid="{00000000-0005-0000-0000-000082830000}"/>
    <cellStyle name="Normal 3 2 8 2 4" xfId="26932" xr:uid="{00000000-0005-0000-0000-000083830000}"/>
    <cellStyle name="Normal 3 2 8 3" xfId="26933" xr:uid="{00000000-0005-0000-0000-000084830000}"/>
    <cellStyle name="Normal 3 2 8 4" xfId="26934" xr:uid="{00000000-0005-0000-0000-000085830000}"/>
    <cellStyle name="Normal 3 2 8 4 2" xfId="26935" xr:uid="{00000000-0005-0000-0000-000086830000}"/>
    <cellStyle name="Normal 3 2 8 4 2 2" xfId="26936" xr:uid="{00000000-0005-0000-0000-000087830000}"/>
    <cellStyle name="Normal 3 2 8 4 2 2 2" xfId="26937" xr:uid="{00000000-0005-0000-0000-000088830000}"/>
    <cellStyle name="Normal 3 2 8 4 2 2 3" xfId="26938" xr:uid="{00000000-0005-0000-0000-000089830000}"/>
    <cellStyle name="Normal 3 2 8 4 2 2 4" xfId="26939" xr:uid="{00000000-0005-0000-0000-00008A830000}"/>
    <cellStyle name="Normal 3 2 8 4 2 2 5" xfId="26940" xr:uid="{00000000-0005-0000-0000-00008B830000}"/>
    <cellStyle name="Normal 3 2 8 4 2 3" xfId="26941" xr:uid="{00000000-0005-0000-0000-00008C830000}"/>
    <cellStyle name="Normal 3 2 8 4 2 4" xfId="26942" xr:uid="{00000000-0005-0000-0000-00008D830000}"/>
    <cellStyle name="Normal 3 2 8 4 2 5" xfId="26943" xr:uid="{00000000-0005-0000-0000-00008E830000}"/>
    <cellStyle name="Normal 3 2 8 4 2 6" xfId="26944" xr:uid="{00000000-0005-0000-0000-00008F830000}"/>
    <cellStyle name="Normal 3 2 8 4 3" xfId="26945" xr:uid="{00000000-0005-0000-0000-000090830000}"/>
    <cellStyle name="Normal 3 2 8 4 3 2" xfId="26946" xr:uid="{00000000-0005-0000-0000-000091830000}"/>
    <cellStyle name="Normal 3 2 8 4 3 2 2" xfId="26947" xr:uid="{00000000-0005-0000-0000-000092830000}"/>
    <cellStyle name="Normal 3 2 8 4 3 2 3" xfId="26948" xr:uid="{00000000-0005-0000-0000-000093830000}"/>
    <cellStyle name="Normal 3 2 8 4 3 3" xfId="26949" xr:uid="{00000000-0005-0000-0000-000094830000}"/>
    <cellStyle name="Normal 3 2 8 4 3 4" xfId="26950" xr:uid="{00000000-0005-0000-0000-000095830000}"/>
    <cellStyle name="Normal 3 2 8 4 3 5" xfId="26951" xr:uid="{00000000-0005-0000-0000-000096830000}"/>
    <cellStyle name="Normal 3 2 8 4 3 6" xfId="26952" xr:uid="{00000000-0005-0000-0000-000097830000}"/>
    <cellStyle name="Normal 3 2 8 4 4" xfId="26953" xr:uid="{00000000-0005-0000-0000-000098830000}"/>
    <cellStyle name="Normal 3 2 8 4 4 2" xfId="26954" xr:uid="{00000000-0005-0000-0000-000099830000}"/>
    <cellStyle name="Normal 3 2 8 4 4 3" xfId="26955" xr:uid="{00000000-0005-0000-0000-00009A830000}"/>
    <cellStyle name="Normal 3 2 8 4 5" xfId="26956" xr:uid="{00000000-0005-0000-0000-00009B830000}"/>
    <cellStyle name="Normal 3 2 8 4 6" xfId="26957" xr:uid="{00000000-0005-0000-0000-00009C830000}"/>
    <cellStyle name="Normal 3 2 8 4 7" xfId="26958" xr:uid="{00000000-0005-0000-0000-00009D830000}"/>
    <cellStyle name="Normal 3 2 8 4 8" xfId="26959" xr:uid="{00000000-0005-0000-0000-00009E830000}"/>
    <cellStyle name="Normal 3 2 8 5" xfId="26960" xr:uid="{00000000-0005-0000-0000-00009F830000}"/>
    <cellStyle name="Normal 3 2 8 5 2" xfId="26961" xr:uid="{00000000-0005-0000-0000-0000A0830000}"/>
    <cellStyle name="Normal 3 2 8 5 2 2" xfId="26962" xr:uid="{00000000-0005-0000-0000-0000A1830000}"/>
    <cellStyle name="Normal 3 2 8 5 2 2 2" xfId="26963" xr:uid="{00000000-0005-0000-0000-0000A2830000}"/>
    <cellStyle name="Normal 3 2 8 5 2 2 3" xfId="26964" xr:uid="{00000000-0005-0000-0000-0000A3830000}"/>
    <cellStyle name="Normal 3 2 8 5 2 2 4" xfId="26965" xr:uid="{00000000-0005-0000-0000-0000A4830000}"/>
    <cellStyle name="Normal 3 2 8 5 2 2 5" xfId="26966" xr:uid="{00000000-0005-0000-0000-0000A5830000}"/>
    <cellStyle name="Normal 3 2 8 5 2 3" xfId="26967" xr:uid="{00000000-0005-0000-0000-0000A6830000}"/>
    <cellStyle name="Normal 3 2 8 5 2 4" xfId="26968" xr:uid="{00000000-0005-0000-0000-0000A7830000}"/>
    <cellStyle name="Normal 3 2 8 5 2 5" xfId="26969" xr:uid="{00000000-0005-0000-0000-0000A8830000}"/>
    <cellStyle name="Normal 3 2 8 5 2 6" xfId="26970" xr:uid="{00000000-0005-0000-0000-0000A9830000}"/>
    <cellStyle name="Normal 3 2 8 5 3" xfId="26971" xr:uid="{00000000-0005-0000-0000-0000AA830000}"/>
    <cellStyle name="Normal 3 2 8 5 3 2" xfId="26972" xr:uid="{00000000-0005-0000-0000-0000AB830000}"/>
    <cellStyle name="Normal 3 2 8 5 3 2 2" xfId="26973" xr:uid="{00000000-0005-0000-0000-0000AC830000}"/>
    <cellStyle name="Normal 3 2 8 5 3 2 3" xfId="26974" xr:uid="{00000000-0005-0000-0000-0000AD830000}"/>
    <cellStyle name="Normal 3 2 8 5 3 3" xfId="26975" xr:uid="{00000000-0005-0000-0000-0000AE830000}"/>
    <cellStyle name="Normal 3 2 8 5 3 4" xfId="26976" xr:uid="{00000000-0005-0000-0000-0000AF830000}"/>
    <cellStyle name="Normal 3 2 8 5 3 5" xfId="26977" xr:uid="{00000000-0005-0000-0000-0000B0830000}"/>
    <cellStyle name="Normal 3 2 8 5 3 6" xfId="26978" xr:uid="{00000000-0005-0000-0000-0000B1830000}"/>
    <cellStyle name="Normal 3 2 8 5 4" xfId="26979" xr:uid="{00000000-0005-0000-0000-0000B2830000}"/>
    <cellStyle name="Normal 3 2 8 5 4 2" xfId="26980" xr:uid="{00000000-0005-0000-0000-0000B3830000}"/>
    <cellStyle name="Normal 3 2 8 5 4 3" xfId="26981" xr:uid="{00000000-0005-0000-0000-0000B4830000}"/>
    <cellStyle name="Normal 3 2 8 5 5" xfId="26982" xr:uid="{00000000-0005-0000-0000-0000B5830000}"/>
    <cellStyle name="Normal 3 2 8 5 6" xfId="26983" xr:uid="{00000000-0005-0000-0000-0000B6830000}"/>
    <cellStyle name="Normal 3 2 8 5 7" xfId="26984" xr:uid="{00000000-0005-0000-0000-0000B7830000}"/>
    <cellStyle name="Normal 3 2 8 5 8" xfId="26985" xr:uid="{00000000-0005-0000-0000-0000B8830000}"/>
    <cellStyle name="Normal 3 2 8 6" xfId="26986" xr:uid="{00000000-0005-0000-0000-0000B9830000}"/>
    <cellStyle name="Normal 3 2 8 7" xfId="26987" xr:uid="{00000000-0005-0000-0000-0000BA830000}"/>
    <cellStyle name="Normal 3 2 9" xfId="26988" xr:uid="{00000000-0005-0000-0000-0000BB830000}"/>
    <cellStyle name="Normal 3 2 9 2" xfId="26989" xr:uid="{00000000-0005-0000-0000-0000BC830000}"/>
    <cellStyle name="Normal 3 2 9 2 2" xfId="26990" xr:uid="{00000000-0005-0000-0000-0000BD830000}"/>
    <cellStyle name="Normal 3 2 9 2 2 2" xfId="26991" xr:uid="{00000000-0005-0000-0000-0000BE830000}"/>
    <cellStyle name="Normal 3 2 9 2 3" xfId="26992" xr:uid="{00000000-0005-0000-0000-0000BF830000}"/>
    <cellStyle name="Normal 3 2 9 2 4" xfId="26993" xr:uid="{00000000-0005-0000-0000-0000C0830000}"/>
    <cellStyle name="Normal 3 2 9 3" xfId="26994" xr:uid="{00000000-0005-0000-0000-0000C1830000}"/>
    <cellStyle name="Normal 3 2 9 4" xfId="26995" xr:uid="{00000000-0005-0000-0000-0000C2830000}"/>
    <cellStyle name="Normal 3 2 9 4 2" xfId="26996" xr:uid="{00000000-0005-0000-0000-0000C3830000}"/>
    <cellStyle name="Normal 3 2 9 4 2 2" xfId="26997" xr:uid="{00000000-0005-0000-0000-0000C4830000}"/>
    <cellStyle name="Normal 3 2 9 4 2 2 2" xfId="26998" xr:uid="{00000000-0005-0000-0000-0000C5830000}"/>
    <cellStyle name="Normal 3 2 9 4 2 2 3" xfId="26999" xr:uid="{00000000-0005-0000-0000-0000C6830000}"/>
    <cellStyle name="Normal 3 2 9 4 2 2 4" xfId="27000" xr:uid="{00000000-0005-0000-0000-0000C7830000}"/>
    <cellStyle name="Normal 3 2 9 4 2 2 5" xfId="27001" xr:uid="{00000000-0005-0000-0000-0000C8830000}"/>
    <cellStyle name="Normal 3 2 9 4 2 3" xfId="27002" xr:uid="{00000000-0005-0000-0000-0000C9830000}"/>
    <cellStyle name="Normal 3 2 9 4 2 4" xfId="27003" xr:uid="{00000000-0005-0000-0000-0000CA830000}"/>
    <cellStyle name="Normal 3 2 9 4 2 5" xfId="27004" xr:uid="{00000000-0005-0000-0000-0000CB830000}"/>
    <cellStyle name="Normal 3 2 9 4 2 6" xfId="27005" xr:uid="{00000000-0005-0000-0000-0000CC830000}"/>
    <cellStyle name="Normal 3 2 9 4 3" xfId="27006" xr:uid="{00000000-0005-0000-0000-0000CD830000}"/>
    <cellStyle name="Normal 3 2 9 4 3 2" xfId="27007" xr:uid="{00000000-0005-0000-0000-0000CE830000}"/>
    <cellStyle name="Normal 3 2 9 4 3 2 2" xfId="27008" xr:uid="{00000000-0005-0000-0000-0000CF830000}"/>
    <cellStyle name="Normal 3 2 9 4 3 2 3" xfId="27009" xr:uid="{00000000-0005-0000-0000-0000D0830000}"/>
    <cellStyle name="Normal 3 2 9 4 3 3" xfId="27010" xr:uid="{00000000-0005-0000-0000-0000D1830000}"/>
    <cellStyle name="Normal 3 2 9 4 3 4" xfId="27011" xr:uid="{00000000-0005-0000-0000-0000D2830000}"/>
    <cellStyle name="Normal 3 2 9 4 3 5" xfId="27012" xr:uid="{00000000-0005-0000-0000-0000D3830000}"/>
    <cellStyle name="Normal 3 2 9 4 3 6" xfId="27013" xr:uid="{00000000-0005-0000-0000-0000D4830000}"/>
    <cellStyle name="Normal 3 2 9 4 4" xfId="27014" xr:uid="{00000000-0005-0000-0000-0000D5830000}"/>
    <cellStyle name="Normal 3 2 9 4 4 2" xfId="27015" xr:uid="{00000000-0005-0000-0000-0000D6830000}"/>
    <cellStyle name="Normal 3 2 9 4 4 3" xfId="27016" xr:uid="{00000000-0005-0000-0000-0000D7830000}"/>
    <cellStyle name="Normal 3 2 9 4 5" xfId="27017" xr:uid="{00000000-0005-0000-0000-0000D8830000}"/>
    <cellStyle name="Normal 3 2 9 4 6" xfId="27018" xr:uid="{00000000-0005-0000-0000-0000D9830000}"/>
    <cellStyle name="Normal 3 2 9 4 7" xfId="27019" xr:uid="{00000000-0005-0000-0000-0000DA830000}"/>
    <cellStyle name="Normal 3 2 9 4 8" xfId="27020" xr:uid="{00000000-0005-0000-0000-0000DB830000}"/>
    <cellStyle name="Normal 3 2 9 5" xfId="27021" xr:uid="{00000000-0005-0000-0000-0000DC830000}"/>
    <cellStyle name="Normal 3 2 9 5 2" xfId="27022" xr:uid="{00000000-0005-0000-0000-0000DD830000}"/>
    <cellStyle name="Normal 3 2 9 5 2 2" xfId="27023" xr:uid="{00000000-0005-0000-0000-0000DE830000}"/>
    <cellStyle name="Normal 3 2 9 5 2 2 2" xfId="27024" xr:uid="{00000000-0005-0000-0000-0000DF830000}"/>
    <cellStyle name="Normal 3 2 9 5 2 2 3" xfId="27025" xr:uid="{00000000-0005-0000-0000-0000E0830000}"/>
    <cellStyle name="Normal 3 2 9 5 2 2 4" xfId="27026" xr:uid="{00000000-0005-0000-0000-0000E1830000}"/>
    <cellStyle name="Normal 3 2 9 5 2 2 5" xfId="27027" xr:uid="{00000000-0005-0000-0000-0000E2830000}"/>
    <cellStyle name="Normal 3 2 9 5 2 3" xfId="27028" xr:uid="{00000000-0005-0000-0000-0000E3830000}"/>
    <cellStyle name="Normal 3 2 9 5 2 4" xfId="27029" xr:uid="{00000000-0005-0000-0000-0000E4830000}"/>
    <cellStyle name="Normal 3 2 9 5 2 5" xfId="27030" xr:uid="{00000000-0005-0000-0000-0000E5830000}"/>
    <cellStyle name="Normal 3 2 9 5 2 6" xfId="27031" xr:uid="{00000000-0005-0000-0000-0000E6830000}"/>
    <cellStyle name="Normal 3 2 9 5 3" xfId="27032" xr:uid="{00000000-0005-0000-0000-0000E7830000}"/>
    <cellStyle name="Normal 3 2 9 5 3 2" xfId="27033" xr:uid="{00000000-0005-0000-0000-0000E8830000}"/>
    <cellStyle name="Normal 3 2 9 5 3 2 2" xfId="27034" xr:uid="{00000000-0005-0000-0000-0000E9830000}"/>
    <cellStyle name="Normal 3 2 9 5 3 2 3" xfId="27035" xr:uid="{00000000-0005-0000-0000-0000EA830000}"/>
    <cellStyle name="Normal 3 2 9 5 3 3" xfId="27036" xr:uid="{00000000-0005-0000-0000-0000EB830000}"/>
    <cellStyle name="Normal 3 2 9 5 3 4" xfId="27037" xr:uid="{00000000-0005-0000-0000-0000EC830000}"/>
    <cellStyle name="Normal 3 2 9 5 3 5" xfId="27038" xr:uid="{00000000-0005-0000-0000-0000ED830000}"/>
    <cellStyle name="Normal 3 2 9 5 3 6" xfId="27039" xr:uid="{00000000-0005-0000-0000-0000EE830000}"/>
    <cellStyle name="Normal 3 2 9 5 4" xfId="27040" xr:uid="{00000000-0005-0000-0000-0000EF830000}"/>
    <cellStyle name="Normal 3 2 9 5 4 2" xfId="27041" xr:uid="{00000000-0005-0000-0000-0000F0830000}"/>
    <cellStyle name="Normal 3 2 9 5 4 3" xfId="27042" xr:uid="{00000000-0005-0000-0000-0000F1830000}"/>
    <cellStyle name="Normal 3 2 9 5 5" xfId="27043" xr:uid="{00000000-0005-0000-0000-0000F2830000}"/>
    <cellStyle name="Normal 3 2 9 5 6" xfId="27044" xr:uid="{00000000-0005-0000-0000-0000F3830000}"/>
    <cellStyle name="Normal 3 2 9 5 7" xfId="27045" xr:uid="{00000000-0005-0000-0000-0000F4830000}"/>
    <cellStyle name="Normal 3 2 9 5 8" xfId="27046" xr:uid="{00000000-0005-0000-0000-0000F5830000}"/>
    <cellStyle name="Normal 3 2 9 6" xfId="27047" xr:uid="{00000000-0005-0000-0000-0000F6830000}"/>
    <cellStyle name="Normal 3 2 9 7" xfId="27048" xr:uid="{00000000-0005-0000-0000-0000F7830000}"/>
    <cellStyle name="Normal 3 3" xfId="76" xr:uid="{00000000-0005-0000-0000-0000F8830000}"/>
    <cellStyle name="Normal 3 3 2" xfId="27049" xr:uid="{00000000-0005-0000-0000-0000F9830000}"/>
    <cellStyle name="Normal 3 3 2 2" xfId="34997" xr:uid="{00000000-0005-0000-0000-0000FA830000}"/>
    <cellStyle name="Normal 3 4" xfId="77" xr:uid="{00000000-0005-0000-0000-0000FB830000}"/>
    <cellStyle name="Normal 3 4 2" xfId="27050" xr:uid="{00000000-0005-0000-0000-0000FC830000}"/>
    <cellStyle name="Normal 3 5" xfId="27051" xr:uid="{00000000-0005-0000-0000-0000FD830000}"/>
    <cellStyle name="Normal 3 6" xfId="26071" xr:uid="{00000000-0005-0000-0000-0000FE830000}"/>
    <cellStyle name="Normal 3_Horizontalo liknu elementu tabula" xfId="27052" xr:uid="{00000000-0005-0000-0000-0000FF830000}"/>
    <cellStyle name="Normal 30" xfId="27053" xr:uid="{00000000-0005-0000-0000-000000840000}"/>
    <cellStyle name="Normal 30 2" xfId="27054" xr:uid="{00000000-0005-0000-0000-000001840000}"/>
    <cellStyle name="Normal 30 3" xfId="27055" xr:uid="{00000000-0005-0000-0000-000002840000}"/>
    <cellStyle name="Normal 31" xfId="27056" xr:uid="{00000000-0005-0000-0000-000003840000}"/>
    <cellStyle name="Normal 31 2" xfId="27057" xr:uid="{00000000-0005-0000-0000-000004840000}"/>
    <cellStyle name="Normal 31 3" xfId="27058" xr:uid="{00000000-0005-0000-0000-000005840000}"/>
    <cellStyle name="Normal 32" xfId="27059" xr:uid="{00000000-0005-0000-0000-000006840000}"/>
    <cellStyle name="Normal 32 2" xfId="27060" xr:uid="{00000000-0005-0000-0000-000007840000}"/>
    <cellStyle name="Normal 32 3" xfId="27061" xr:uid="{00000000-0005-0000-0000-000008840000}"/>
    <cellStyle name="Normal 33" xfId="27062" xr:uid="{00000000-0005-0000-0000-000009840000}"/>
    <cellStyle name="Normal 33 2" xfId="27063" xr:uid="{00000000-0005-0000-0000-00000A840000}"/>
    <cellStyle name="Normal 33 3" xfId="27064" xr:uid="{00000000-0005-0000-0000-00000B840000}"/>
    <cellStyle name="Normal 34" xfId="78" xr:uid="{00000000-0005-0000-0000-00000C840000}"/>
    <cellStyle name="Normal 34 2" xfId="27066" xr:uid="{00000000-0005-0000-0000-00000D840000}"/>
    <cellStyle name="Normal 34 3" xfId="27067" xr:uid="{00000000-0005-0000-0000-00000E840000}"/>
    <cellStyle name="Normal 34 4" xfId="27068" xr:uid="{00000000-0005-0000-0000-00000F840000}"/>
    <cellStyle name="Normal 34 5" xfId="27069" xr:uid="{00000000-0005-0000-0000-000010840000}"/>
    <cellStyle name="Normal 34 6" xfId="27065" xr:uid="{00000000-0005-0000-0000-000011840000}"/>
    <cellStyle name="Normal 35" xfId="79" xr:uid="{00000000-0005-0000-0000-000012840000}"/>
    <cellStyle name="Normal 35 2" xfId="27071" xr:uid="{00000000-0005-0000-0000-000013840000}"/>
    <cellStyle name="Normal 35 3" xfId="27072" xr:uid="{00000000-0005-0000-0000-000014840000}"/>
    <cellStyle name="Normal 35 4" xfId="27073" xr:uid="{00000000-0005-0000-0000-000015840000}"/>
    <cellStyle name="Normal 35 5" xfId="27074" xr:uid="{00000000-0005-0000-0000-000016840000}"/>
    <cellStyle name="Normal 35 6" xfId="27070" xr:uid="{00000000-0005-0000-0000-000017840000}"/>
    <cellStyle name="Normal 36" xfId="27075" xr:uid="{00000000-0005-0000-0000-000018840000}"/>
    <cellStyle name="Normal 36 2" xfId="27076" xr:uid="{00000000-0005-0000-0000-000019840000}"/>
    <cellStyle name="Normal 36 3" xfId="27077" xr:uid="{00000000-0005-0000-0000-00001A840000}"/>
    <cellStyle name="Normal 37" xfId="27078" xr:uid="{00000000-0005-0000-0000-00001B840000}"/>
    <cellStyle name="Normal 37 2" xfId="27079" xr:uid="{00000000-0005-0000-0000-00001C840000}"/>
    <cellStyle name="Normal 37 3" xfId="27080" xr:uid="{00000000-0005-0000-0000-00001D840000}"/>
    <cellStyle name="Normal 37 4" xfId="34998" xr:uid="{00000000-0005-0000-0000-00001E840000}"/>
    <cellStyle name="Normal 38" xfId="27081" xr:uid="{00000000-0005-0000-0000-00001F840000}"/>
    <cellStyle name="Normal 38 2" xfId="27082" xr:uid="{00000000-0005-0000-0000-000020840000}"/>
    <cellStyle name="Normal 38 3" xfId="27083" xr:uid="{00000000-0005-0000-0000-000021840000}"/>
    <cellStyle name="Normal 39" xfId="27084" xr:uid="{00000000-0005-0000-0000-000022840000}"/>
    <cellStyle name="Normal 39 2" xfId="27085" xr:uid="{00000000-0005-0000-0000-000023840000}"/>
    <cellStyle name="Normal 39 3" xfId="27086" xr:uid="{00000000-0005-0000-0000-000024840000}"/>
    <cellStyle name="Normal 4" xfId="80" xr:uid="{00000000-0005-0000-0000-000025840000}"/>
    <cellStyle name="Normal 4 2" xfId="81" xr:uid="{00000000-0005-0000-0000-000026840000}"/>
    <cellStyle name="Normal 4 2 2" xfId="27088" xr:uid="{00000000-0005-0000-0000-000027840000}"/>
    <cellStyle name="Normal 4 3" xfId="27089" xr:uid="{00000000-0005-0000-0000-000028840000}"/>
    <cellStyle name="Normal 4 4" xfId="27087" xr:uid="{00000000-0005-0000-0000-000029840000}"/>
    <cellStyle name="Normal 40" xfId="27090" xr:uid="{00000000-0005-0000-0000-00002A840000}"/>
    <cellStyle name="Normal 40 2" xfId="27091" xr:uid="{00000000-0005-0000-0000-00002B840000}"/>
    <cellStyle name="Normal 40 3" xfId="27092" xr:uid="{00000000-0005-0000-0000-00002C840000}"/>
    <cellStyle name="Normal 41" xfId="27093" xr:uid="{00000000-0005-0000-0000-00002D840000}"/>
    <cellStyle name="Normal 41 2" xfId="27094" xr:uid="{00000000-0005-0000-0000-00002E840000}"/>
    <cellStyle name="Normal 41 3" xfId="27095" xr:uid="{00000000-0005-0000-0000-00002F840000}"/>
    <cellStyle name="Normal 42" xfId="27096" xr:uid="{00000000-0005-0000-0000-000030840000}"/>
    <cellStyle name="Normal 42 2" xfId="27097" xr:uid="{00000000-0005-0000-0000-000031840000}"/>
    <cellStyle name="Normal 42 3" xfId="27098" xr:uid="{00000000-0005-0000-0000-000032840000}"/>
    <cellStyle name="Normal 43" xfId="27099" xr:uid="{00000000-0005-0000-0000-000033840000}"/>
    <cellStyle name="Normal 43 2" xfId="27100" xr:uid="{00000000-0005-0000-0000-000034840000}"/>
    <cellStyle name="Normal 43 3" xfId="27101" xr:uid="{00000000-0005-0000-0000-000035840000}"/>
    <cellStyle name="Normal 44" xfId="27102" xr:uid="{00000000-0005-0000-0000-000036840000}"/>
    <cellStyle name="Normal 44 10" xfId="27103" xr:uid="{00000000-0005-0000-0000-000037840000}"/>
    <cellStyle name="Normal 44 11" xfId="27104" xr:uid="{00000000-0005-0000-0000-000038840000}"/>
    <cellStyle name="Normal 44 12" xfId="27105" xr:uid="{00000000-0005-0000-0000-000039840000}"/>
    <cellStyle name="Normal 44 13" xfId="27106" xr:uid="{00000000-0005-0000-0000-00003A840000}"/>
    <cellStyle name="Normal 44 2" xfId="27107" xr:uid="{00000000-0005-0000-0000-00003B840000}"/>
    <cellStyle name="Normal 44 2 10" xfId="27108" xr:uid="{00000000-0005-0000-0000-00003C840000}"/>
    <cellStyle name="Normal 44 2 2" xfId="27109" xr:uid="{00000000-0005-0000-0000-00003D840000}"/>
    <cellStyle name="Normal 44 2 3" xfId="27110" xr:uid="{00000000-0005-0000-0000-00003E840000}"/>
    <cellStyle name="Normal 44 2 3 2" xfId="27111" xr:uid="{00000000-0005-0000-0000-00003F840000}"/>
    <cellStyle name="Normal 44 2 3 2 2" xfId="27112" xr:uid="{00000000-0005-0000-0000-000040840000}"/>
    <cellStyle name="Normal 44 2 3 2 2 2" xfId="27113" xr:uid="{00000000-0005-0000-0000-000041840000}"/>
    <cellStyle name="Normal 44 2 3 2 2 3" xfId="27114" xr:uid="{00000000-0005-0000-0000-000042840000}"/>
    <cellStyle name="Normal 44 2 3 2 3" xfId="27115" xr:uid="{00000000-0005-0000-0000-000043840000}"/>
    <cellStyle name="Normal 44 2 3 2 4" xfId="27116" xr:uid="{00000000-0005-0000-0000-000044840000}"/>
    <cellStyle name="Normal 44 2 3 2 5" xfId="27117" xr:uid="{00000000-0005-0000-0000-000045840000}"/>
    <cellStyle name="Normal 44 2 3 2 6" xfId="27118" xr:uid="{00000000-0005-0000-0000-000046840000}"/>
    <cellStyle name="Normal 44 2 3 3" xfId="27119" xr:uid="{00000000-0005-0000-0000-000047840000}"/>
    <cellStyle name="Normal 44 2 3 3 2" xfId="27120" xr:uid="{00000000-0005-0000-0000-000048840000}"/>
    <cellStyle name="Normal 44 2 3 3 2 2" xfId="27121" xr:uid="{00000000-0005-0000-0000-000049840000}"/>
    <cellStyle name="Normal 44 2 3 3 2 3" xfId="27122" xr:uid="{00000000-0005-0000-0000-00004A840000}"/>
    <cellStyle name="Normal 44 2 3 3 3" xfId="27123" xr:uid="{00000000-0005-0000-0000-00004B840000}"/>
    <cellStyle name="Normal 44 2 3 3 4" xfId="27124" xr:uid="{00000000-0005-0000-0000-00004C840000}"/>
    <cellStyle name="Normal 44 2 3 4" xfId="27125" xr:uid="{00000000-0005-0000-0000-00004D840000}"/>
    <cellStyle name="Normal 44 2 3 4 2" xfId="27126" xr:uid="{00000000-0005-0000-0000-00004E840000}"/>
    <cellStyle name="Normal 44 2 3 4 3" xfId="27127" xr:uid="{00000000-0005-0000-0000-00004F840000}"/>
    <cellStyle name="Normal 44 2 3 5" xfId="27128" xr:uid="{00000000-0005-0000-0000-000050840000}"/>
    <cellStyle name="Normal 44 2 3 6" xfId="27129" xr:uid="{00000000-0005-0000-0000-000051840000}"/>
    <cellStyle name="Normal 44 2 3 7" xfId="27130" xr:uid="{00000000-0005-0000-0000-000052840000}"/>
    <cellStyle name="Normal 44 2 3 8" xfId="27131" xr:uid="{00000000-0005-0000-0000-000053840000}"/>
    <cellStyle name="Normal 44 2 4" xfId="27132" xr:uid="{00000000-0005-0000-0000-000054840000}"/>
    <cellStyle name="Normal 44 2 4 2" xfId="27133" xr:uid="{00000000-0005-0000-0000-000055840000}"/>
    <cellStyle name="Normal 44 2 4 2 2" xfId="27134" xr:uid="{00000000-0005-0000-0000-000056840000}"/>
    <cellStyle name="Normal 44 2 4 2 2 2" xfId="27135" xr:uid="{00000000-0005-0000-0000-000057840000}"/>
    <cellStyle name="Normal 44 2 4 2 2 3" xfId="27136" xr:uid="{00000000-0005-0000-0000-000058840000}"/>
    <cellStyle name="Normal 44 2 4 2 3" xfId="27137" xr:uid="{00000000-0005-0000-0000-000059840000}"/>
    <cellStyle name="Normal 44 2 4 2 4" xfId="27138" xr:uid="{00000000-0005-0000-0000-00005A840000}"/>
    <cellStyle name="Normal 44 2 4 3" xfId="27139" xr:uid="{00000000-0005-0000-0000-00005B840000}"/>
    <cellStyle name="Normal 44 2 4 3 2" xfId="27140" xr:uid="{00000000-0005-0000-0000-00005C840000}"/>
    <cellStyle name="Normal 44 2 4 3 3" xfId="27141" xr:uid="{00000000-0005-0000-0000-00005D840000}"/>
    <cellStyle name="Normal 44 2 4 4" xfId="27142" xr:uid="{00000000-0005-0000-0000-00005E840000}"/>
    <cellStyle name="Normal 44 2 4 5" xfId="27143" xr:uid="{00000000-0005-0000-0000-00005F840000}"/>
    <cellStyle name="Normal 44 2 4 6" xfId="27144" xr:uid="{00000000-0005-0000-0000-000060840000}"/>
    <cellStyle name="Normal 44 2 4 7" xfId="27145" xr:uid="{00000000-0005-0000-0000-000061840000}"/>
    <cellStyle name="Normal 44 2 5" xfId="27146" xr:uid="{00000000-0005-0000-0000-000062840000}"/>
    <cellStyle name="Normal 44 2 5 2" xfId="27147" xr:uid="{00000000-0005-0000-0000-000063840000}"/>
    <cellStyle name="Normal 44 2 6" xfId="27148" xr:uid="{00000000-0005-0000-0000-000064840000}"/>
    <cellStyle name="Normal 44 2 6 2" xfId="27149" xr:uid="{00000000-0005-0000-0000-000065840000}"/>
    <cellStyle name="Normal 44 2 6 2 2" xfId="27150" xr:uid="{00000000-0005-0000-0000-000066840000}"/>
    <cellStyle name="Normal 44 2 6 2 3" xfId="27151" xr:uid="{00000000-0005-0000-0000-000067840000}"/>
    <cellStyle name="Normal 44 2 6 3" xfId="27152" xr:uid="{00000000-0005-0000-0000-000068840000}"/>
    <cellStyle name="Normal 44 2 6 4" xfId="27153" xr:uid="{00000000-0005-0000-0000-000069840000}"/>
    <cellStyle name="Normal 44 2 7" xfId="27154" xr:uid="{00000000-0005-0000-0000-00006A840000}"/>
    <cellStyle name="Normal 44 2 8" xfId="27155" xr:uid="{00000000-0005-0000-0000-00006B840000}"/>
    <cellStyle name="Normal 44 2 9" xfId="27156" xr:uid="{00000000-0005-0000-0000-00006C840000}"/>
    <cellStyle name="Normal 44 3" xfId="27157" xr:uid="{00000000-0005-0000-0000-00006D840000}"/>
    <cellStyle name="Normal 44 3 2" xfId="27158" xr:uid="{00000000-0005-0000-0000-00006E840000}"/>
    <cellStyle name="Normal 44 3 2 2" xfId="27159" xr:uid="{00000000-0005-0000-0000-00006F840000}"/>
    <cellStyle name="Normal 44 3 2 2 2" xfId="27160" xr:uid="{00000000-0005-0000-0000-000070840000}"/>
    <cellStyle name="Normal 44 3 2 2 2 2" xfId="27161" xr:uid="{00000000-0005-0000-0000-000071840000}"/>
    <cellStyle name="Normal 44 3 2 2 2 3" xfId="27162" xr:uid="{00000000-0005-0000-0000-000072840000}"/>
    <cellStyle name="Normal 44 3 2 2 3" xfId="27163" xr:uid="{00000000-0005-0000-0000-000073840000}"/>
    <cellStyle name="Normal 44 3 2 2 4" xfId="27164" xr:uid="{00000000-0005-0000-0000-000074840000}"/>
    <cellStyle name="Normal 44 3 2 3" xfId="27165" xr:uid="{00000000-0005-0000-0000-000075840000}"/>
    <cellStyle name="Normal 44 3 2 3 2" xfId="27166" xr:uid="{00000000-0005-0000-0000-000076840000}"/>
    <cellStyle name="Normal 44 3 2 3 3" xfId="27167" xr:uid="{00000000-0005-0000-0000-000077840000}"/>
    <cellStyle name="Normal 44 3 2 4" xfId="27168" xr:uid="{00000000-0005-0000-0000-000078840000}"/>
    <cellStyle name="Normal 44 3 2 5" xfId="27169" xr:uid="{00000000-0005-0000-0000-000079840000}"/>
    <cellStyle name="Normal 44 3 2 6" xfId="27170" xr:uid="{00000000-0005-0000-0000-00007A840000}"/>
    <cellStyle name="Normal 44 3 3" xfId="27171" xr:uid="{00000000-0005-0000-0000-00007B840000}"/>
    <cellStyle name="Normal 44 3 4" xfId="27172" xr:uid="{00000000-0005-0000-0000-00007C840000}"/>
    <cellStyle name="Normal 44 3 4 2" xfId="27173" xr:uid="{00000000-0005-0000-0000-00007D840000}"/>
    <cellStyle name="Normal 44 3 4 2 2" xfId="27174" xr:uid="{00000000-0005-0000-0000-00007E840000}"/>
    <cellStyle name="Normal 44 3 4 2 3" xfId="27175" xr:uid="{00000000-0005-0000-0000-00007F840000}"/>
    <cellStyle name="Normal 44 3 4 3" xfId="27176" xr:uid="{00000000-0005-0000-0000-000080840000}"/>
    <cellStyle name="Normal 44 3 4 4" xfId="27177" xr:uid="{00000000-0005-0000-0000-000081840000}"/>
    <cellStyle name="Normal 44 4" xfId="27178" xr:uid="{00000000-0005-0000-0000-000082840000}"/>
    <cellStyle name="Normal 44 4 2" xfId="27179" xr:uid="{00000000-0005-0000-0000-000083840000}"/>
    <cellStyle name="Normal 44 4 2 2" xfId="27180" xr:uid="{00000000-0005-0000-0000-000084840000}"/>
    <cellStyle name="Normal 44 4 2 2 2" xfId="27181" xr:uid="{00000000-0005-0000-0000-000085840000}"/>
    <cellStyle name="Normal 44 4 2 2 3" xfId="27182" xr:uid="{00000000-0005-0000-0000-000086840000}"/>
    <cellStyle name="Normal 44 4 2 3" xfId="27183" xr:uid="{00000000-0005-0000-0000-000087840000}"/>
    <cellStyle name="Normal 44 4 2 4" xfId="27184" xr:uid="{00000000-0005-0000-0000-000088840000}"/>
    <cellStyle name="Normal 44 4 2 5" xfId="27185" xr:uid="{00000000-0005-0000-0000-000089840000}"/>
    <cellStyle name="Normal 44 4 2 6" xfId="27186" xr:uid="{00000000-0005-0000-0000-00008A840000}"/>
    <cellStyle name="Normal 44 4 3" xfId="27187" xr:uid="{00000000-0005-0000-0000-00008B840000}"/>
    <cellStyle name="Normal 44 4 3 2" xfId="27188" xr:uid="{00000000-0005-0000-0000-00008C840000}"/>
    <cellStyle name="Normal 44 4 3 2 2" xfId="27189" xr:uid="{00000000-0005-0000-0000-00008D840000}"/>
    <cellStyle name="Normal 44 4 3 2 3" xfId="27190" xr:uid="{00000000-0005-0000-0000-00008E840000}"/>
    <cellStyle name="Normal 44 4 3 3" xfId="27191" xr:uid="{00000000-0005-0000-0000-00008F840000}"/>
    <cellStyle name="Normal 44 4 3 4" xfId="27192" xr:uid="{00000000-0005-0000-0000-000090840000}"/>
    <cellStyle name="Normal 44 4 4" xfId="27193" xr:uid="{00000000-0005-0000-0000-000091840000}"/>
    <cellStyle name="Normal 44 4 4 2" xfId="27194" xr:uid="{00000000-0005-0000-0000-000092840000}"/>
    <cellStyle name="Normal 44 4 4 3" xfId="27195" xr:uid="{00000000-0005-0000-0000-000093840000}"/>
    <cellStyle name="Normal 44 4 5" xfId="27196" xr:uid="{00000000-0005-0000-0000-000094840000}"/>
    <cellStyle name="Normal 44 4 6" xfId="27197" xr:uid="{00000000-0005-0000-0000-000095840000}"/>
    <cellStyle name="Normal 44 4 7" xfId="27198" xr:uid="{00000000-0005-0000-0000-000096840000}"/>
    <cellStyle name="Normal 44 4 8" xfId="27199" xr:uid="{00000000-0005-0000-0000-000097840000}"/>
    <cellStyle name="Normal 44 5" xfId="27200" xr:uid="{00000000-0005-0000-0000-000098840000}"/>
    <cellStyle name="Normal 44 5 2" xfId="27201" xr:uid="{00000000-0005-0000-0000-000099840000}"/>
    <cellStyle name="Normal 44 5 2 2" xfId="27202" xr:uid="{00000000-0005-0000-0000-00009A840000}"/>
    <cellStyle name="Normal 44 5 2 2 2" xfId="27203" xr:uid="{00000000-0005-0000-0000-00009B840000}"/>
    <cellStyle name="Normal 44 5 2 2 3" xfId="27204" xr:uid="{00000000-0005-0000-0000-00009C840000}"/>
    <cellStyle name="Normal 44 5 2 3" xfId="27205" xr:uid="{00000000-0005-0000-0000-00009D840000}"/>
    <cellStyle name="Normal 44 5 2 4" xfId="27206" xr:uid="{00000000-0005-0000-0000-00009E840000}"/>
    <cellStyle name="Normal 44 5 3" xfId="27207" xr:uid="{00000000-0005-0000-0000-00009F840000}"/>
    <cellStyle name="Normal 44 5 3 2" xfId="27208" xr:uid="{00000000-0005-0000-0000-0000A0840000}"/>
    <cellStyle name="Normal 44 5 3 2 2" xfId="27209" xr:uid="{00000000-0005-0000-0000-0000A1840000}"/>
    <cellStyle name="Normal 44 5 3 2 3" xfId="27210" xr:uid="{00000000-0005-0000-0000-0000A2840000}"/>
    <cellStyle name="Normal 44 5 3 3" xfId="27211" xr:uid="{00000000-0005-0000-0000-0000A3840000}"/>
    <cellStyle name="Normal 44 5 3 4" xfId="27212" xr:uid="{00000000-0005-0000-0000-0000A4840000}"/>
    <cellStyle name="Normal 44 5 4" xfId="27213" xr:uid="{00000000-0005-0000-0000-0000A5840000}"/>
    <cellStyle name="Normal 44 5 4 2" xfId="27214" xr:uid="{00000000-0005-0000-0000-0000A6840000}"/>
    <cellStyle name="Normal 44 5 4 3" xfId="27215" xr:uid="{00000000-0005-0000-0000-0000A7840000}"/>
    <cellStyle name="Normal 44 5 5" xfId="27216" xr:uid="{00000000-0005-0000-0000-0000A8840000}"/>
    <cellStyle name="Normal 44 5 6" xfId="27217" xr:uid="{00000000-0005-0000-0000-0000A9840000}"/>
    <cellStyle name="Normal 44 5 7" xfId="27218" xr:uid="{00000000-0005-0000-0000-0000AA840000}"/>
    <cellStyle name="Normal 44 5 8" xfId="27219" xr:uid="{00000000-0005-0000-0000-0000AB840000}"/>
    <cellStyle name="Normal 44 6" xfId="27220" xr:uid="{00000000-0005-0000-0000-0000AC840000}"/>
    <cellStyle name="Normal 44 6 2" xfId="27221" xr:uid="{00000000-0005-0000-0000-0000AD840000}"/>
    <cellStyle name="Normal 44 7" xfId="27222" xr:uid="{00000000-0005-0000-0000-0000AE840000}"/>
    <cellStyle name="Normal 44 8" xfId="27223" xr:uid="{00000000-0005-0000-0000-0000AF840000}"/>
    <cellStyle name="Normal 44 8 2" xfId="27224" xr:uid="{00000000-0005-0000-0000-0000B0840000}"/>
    <cellStyle name="Normal 44 8 2 2" xfId="27225" xr:uid="{00000000-0005-0000-0000-0000B1840000}"/>
    <cellStyle name="Normal 44 8 2 3" xfId="27226" xr:uid="{00000000-0005-0000-0000-0000B2840000}"/>
    <cellStyle name="Normal 44 8 3" xfId="27227" xr:uid="{00000000-0005-0000-0000-0000B3840000}"/>
    <cellStyle name="Normal 44 8 4" xfId="27228" xr:uid="{00000000-0005-0000-0000-0000B4840000}"/>
    <cellStyle name="Normal 44 9" xfId="27229" xr:uid="{00000000-0005-0000-0000-0000B5840000}"/>
    <cellStyle name="Normal 44 9 2" xfId="27230" xr:uid="{00000000-0005-0000-0000-0000B6840000}"/>
    <cellStyle name="Normal 44 9 3" xfId="27231" xr:uid="{00000000-0005-0000-0000-0000B7840000}"/>
    <cellStyle name="Normal 44_PRN-Daudzumi" xfId="27232" xr:uid="{00000000-0005-0000-0000-0000B8840000}"/>
    <cellStyle name="Normal 45" xfId="27233" xr:uid="{00000000-0005-0000-0000-0000B9840000}"/>
    <cellStyle name="Normal 45 2" xfId="82" xr:uid="{00000000-0005-0000-0000-0000BA840000}"/>
    <cellStyle name="Normal 45 2 2" xfId="27235" xr:uid="{00000000-0005-0000-0000-0000BB840000}"/>
    <cellStyle name="Normal 45 2 3" xfId="27236" xr:uid="{00000000-0005-0000-0000-0000BC840000}"/>
    <cellStyle name="Normal 45 2 4" xfId="27237" xr:uid="{00000000-0005-0000-0000-0000BD840000}"/>
    <cellStyle name="Normal 45 2 5" xfId="27238" xr:uid="{00000000-0005-0000-0000-0000BE840000}"/>
    <cellStyle name="Normal 45 2 6" xfId="27234" xr:uid="{00000000-0005-0000-0000-0000BF840000}"/>
    <cellStyle name="Normal 45 3" xfId="27239" xr:uid="{00000000-0005-0000-0000-0000C0840000}"/>
    <cellStyle name="Normal 45 3 2" xfId="27240" xr:uid="{00000000-0005-0000-0000-0000C1840000}"/>
    <cellStyle name="Normal 45 4" xfId="27241" xr:uid="{00000000-0005-0000-0000-0000C2840000}"/>
    <cellStyle name="Normal 45 4 2" xfId="27242" xr:uid="{00000000-0005-0000-0000-0000C3840000}"/>
    <cellStyle name="Normal 45 4 2 2" xfId="27243" xr:uid="{00000000-0005-0000-0000-0000C4840000}"/>
    <cellStyle name="Normal 45 4 2 2 2" xfId="27244" xr:uid="{00000000-0005-0000-0000-0000C5840000}"/>
    <cellStyle name="Normal 45 4 2 2 3" xfId="27245" xr:uid="{00000000-0005-0000-0000-0000C6840000}"/>
    <cellStyle name="Normal 45 4 2 3" xfId="27246" xr:uid="{00000000-0005-0000-0000-0000C7840000}"/>
    <cellStyle name="Normal 45 4 2 4" xfId="27247" xr:uid="{00000000-0005-0000-0000-0000C8840000}"/>
    <cellStyle name="Normal 45 4 2 5" xfId="27248" xr:uid="{00000000-0005-0000-0000-0000C9840000}"/>
    <cellStyle name="Normal 45 4 2 6" xfId="27249" xr:uid="{00000000-0005-0000-0000-0000CA840000}"/>
    <cellStyle name="Normal 45 4 3" xfId="27250" xr:uid="{00000000-0005-0000-0000-0000CB840000}"/>
    <cellStyle name="Normal 45 4 3 2" xfId="27251" xr:uid="{00000000-0005-0000-0000-0000CC840000}"/>
    <cellStyle name="Normal 45 4 3 2 2" xfId="27252" xr:uid="{00000000-0005-0000-0000-0000CD840000}"/>
    <cellStyle name="Normal 45 4 3 2 3" xfId="27253" xr:uid="{00000000-0005-0000-0000-0000CE840000}"/>
    <cellStyle name="Normal 45 4 3 3" xfId="27254" xr:uid="{00000000-0005-0000-0000-0000CF840000}"/>
    <cellStyle name="Normal 45 4 3 4" xfId="27255" xr:uid="{00000000-0005-0000-0000-0000D0840000}"/>
    <cellStyle name="Normal 45 4 4" xfId="27256" xr:uid="{00000000-0005-0000-0000-0000D1840000}"/>
    <cellStyle name="Normal 45 4 4 2" xfId="27257" xr:uid="{00000000-0005-0000-0000-0000D2840000}"/>
    <cellStyle name="Normal 45 4 4 3" xfId="27258" xr:uid="{00000000-0005-0000-0000-0000D3840000}"/>
    <cellStyle name="Normal 45 4 5" xfId="27259" xr:uid="{00000000-0005-0000-0000-0000D4840000}"/>
    <cellStyle name="Normal 45 4 6" xfId="27260" xr:uid="{00000000-0005-0000-0000-0000D5840000}"/>
    <cellStyle name="Normal 45 4 7" xfId="27261" xr:uid="{00000000-0005-0000-0000-0000D6840000}"/>
    <cellStyle name="Normal 45 4 8" xfId="27262" xr:uid="{00000000-0005-0000-0000-0000D7840000}"/>
    <cellStyle name="Normal 45 5" xfId="27263" xr:uid="{00000000-0005-0000-0000-0000D8840000}"/>
    <cellStyle name="Normal 45 5 2" xfId="27264" xr:uid="{00000000-0005-0000-0000-0000D9840000}"/>
    <cellStyle name="Normal 45 5 3" xfId="27265" xr:uid="{00000000-0005-0000-0000-0000DA840000}"/>
    <cellStyle name="Normal 45 6" xfId="27266" xr:uid="{00000000-0005-0000-0000-0000DB840000}"/>
    <cellStyle name="Normal 45 6 2" xfId="27267" xr:uid="{00000000-0005-0000-0000-0000DC840000}"/>
    <cellStyle name="Normal 45 7" xfId="27268" xr:uid="{00000000-0005-0000-0000-0000DD840000}"/>
    <cellStyle name="Normal 45 8" xfId="27269" xr:uid="{00000000-0005-0000-0000-0000DE840000}"/>
    <cellStyle name="Normal 45 9" xfId="27270" xr:uid="{00000000-0005-0000-0000-0000DF840000}"/>
    <cellStyle name="Normal 45_PRN-Daudzumi" xfId="27271" xr:uid="{00000000-0005-0000-0000-0000E0840000}"/>
    <cellStyle name="Normal 46" xfId="27272" xr:uid="{00000000-0005-0000-0000-0000E1840000}"/>
    <cellStyle name="Normal 46 2" xfId="83" xr:uid="{00000000-0005-0000-0000-0000E2840000}"/>
    <cellStyle name="Normal 46 2 2" xfId="27274" xr:uid="{00000000-0005-0000-0000-0000E3840000}"/>
    <cellStyle name="Normal 46 2 3" xfId="27275" xr:uid="{00000000-0005-0000-0000-0000E4840000}"/>
    <cellStyle name="Normal 46 2 4" xfId="27276" xr:uid="{00000000-0005-0000-0000-0000E5840000}"/>
    <cellStyle name="Normal 46 2 5" xfId="27273" xr:uid="{00000000-0005-0000-0000-0000E6840000}"/>
    <cellStyle name="Normal 46 3" xfId="27277" xr:uid="{00000000-0005-0000-0000-0000E7840000}"/>
    <cellStyle name="Normal 46 3 2" xfId="27278" xr:uid="{00000000-0005-0000-0000-0000E8840000}"/>
    <cellStyle name="Normal 46 4" xfId="27279" xr:uid="{00000000-0005-0000-0000-0000E9840000}"/>
    <cellStyle name="Normal 46 4 2" xfId="27280" xr:uid="{00000000-0005-0000-0000-0000EA840000}"/>
    <cellStyle name="Normal 46 4 2 2" xfId="27281" xr:uid="{00000000-0005-0000-0000-0000EB840000}"/>
    <cellStyle name="Normal 46 4 2 2 2" xfId="27282" xr:uid="{00000000-0005-0000-0000-0000EC840000}"/>
    <cellStyle name="Normal 46 4 2 2 3" xfId="27283" xr:uid="{00000000-0005-0000-0000-0000ED840000}"/>
    <cellStyle name="Normal 46 4 2 3" xfId="27284" xr:uid="{00000000-0005-0000-0000-0000EE840000}"/>
    <cellStyle name="Normal 46 4 2 4" xfId="27285" xr:uid="{00000000-0005-0000-0000-0000EF840000}"/>
    <cellStyle name="Normal 46 4 2 5" xfId="27286" xr:uid="{00000000-0005-0000-0000-0000F0840000}"/>
    <cellStyle name="Normal 46 4 2 6" xfId="27287" xr:uid="{00000000-0005-0000-0000-0000F1840000}"/>
    <cellStyle name="Normal 46 4 3" xfId="27288" xr:uid="{00000000-0005-0000-0000-0000F2840000}"/>
    <cellStyle name="Normal 46 4 3 2" xfId="27289" xr:uid="{00000000-0005-0000-0000-0000F3840000}"/>
    <cellStyle name="Normal 46 4 3 2 2" xfId="27290" xr:uid="{00000000-0005-0000-0000-0000F4840000}"/>
    <cellStyle name="Normal 46 4 3 2 3" xfId="27291" xr:uid="{00000000-0005-0000-0000-0000F5840000}"/>
    <cellStyle name="Normal 46 4 3 3" xfId="27292" xr:uid="{00000000-0005-0000-0000-0000F6840000}"/>
    <cellStyle name="Normal 46 4 3 4" xfId="27293" xr:uid="{00000000-0005-0000-0000-0000F7840000}"/>
    <cellStyle name="Normal 46 4 4" xfId="27294" xr:uid="{00000000-0005-0000-0000-0000F8840000}"/>
    <cellStyle name="Normal 46 4 4 2" xfId="27295" xr:uid="{00000000-0005-0000-0000-0000F9840000}"/>
    <cellStyle name="Normal 46 4 4 3" xfId="27296" xr:uid="{00000000-0005-0000-0000-0000FA840000}"/>
    <cellStyle name="Normal 46 4 5" xfId="27297" xr:uid="{00000000-0005-0000-0000-0000FB840000}"/>
    <cellStyle name="Normal 46 4 6" xfId="27298" xr:uid="{00000000-0005-0000-0000-0000FC840000}"/>
    <cellStyle name="Normal 46 4 7" xfId="27299" xr:uid="{00000000-0005-0000-0000-0000FD840000}"/>
    <cellStyle name="Normal 46 4 8" xfId="27300" xr:uid="{00000000-0005-0000-0000-0000FE840000}"/>
    <cellStyle name="Normal 46 5" xfId="27301" xr:uid="{00000000-0005-0000-0000-0000FF840000}"/>
    <cellStyle name="Normal 46 5 2" xfId="27302" xr:uid="{00000000-0005-0000-0000-000000850000}"/>
    <cellStyle name="Normal 46 5 3" xfId="27303" xr:uid="{00000000-0005-0000-0000-000001850000}"/>
    <cellStyle name="Normal 46 6" xfId="27304" xr:uid="{00000000-0005-0000-0000-000002850000}"/>
    <cellStyle name="Normal 46 6 2" xfId="27305" xr:uid="{00000000-0005-0000-0000-000003850000}"/>
    <cellStyle name="Normal 46 7" xfId="27306" xr:uid="{00000000-0005-0000-0000-000004850000}"/>
    <cellStyle name="Normal 46 8" xfId="27307" xr:uid="{00000000-0005-0000-0000-000005850000}"/>
    <cellStyle name="Normal 46_PRN-Daudzumi" xfId="27308" xr:uid="{00000000-0005-0000-0000-000006850000}"/>
    <cellStyle name="Normal 47" xfId="27309" xr:uid="{00000000-0005-0000-0000-000007850000}"/>
    <cellStyle name="Normal 47 2" xfId="27310" xr:uid="{00000000-0005-0000-0000-000008850000}"/>
    <cellStyle name="Normal 47 2 2" xfId="27311" xr:uid="{00000000-0005-0000-0000-000009850000}"/>
    <cellStyle name="Normal 47 2 2 2" xfId="27312" xr:uid="{00000000-0005-0000-0000-00000A850000}"/>
    <cellStyle name="Normal 47 2 3" xfId="27313" xr:uid="{00000000-0005-0000-0000-00000B850000}"/>
    <cellStyle name="Normal 47 2 4" xfId="27314" xr:uid="{00000000-0005-0000-0000-00000C850000}"/>
    <cellStyle name="Normal 48" xfId="27315" xr:uid="{00000000-0005-0000-0000-00000D850000}"/>
    <cellStyle name="Normal 48 2" xfId="27316" xr:uid="{00000000-0005-0000-0000-00000E850000}"/>
    <cellStyle name="Normal 48 2 2" xfId="27317" xr:uid="{00000000-0005-0000-0000-00000F850000}"/>
    <cellStyle name="Normal 48 2 2 2" xfId="27318" xr:uid="{00000000-0005-0000-0000-000010850000}"/>
    <cellStyle name="Normal 48 2 3" xfId="27319" xr:uid="{00000000-0005-0000-0000-000011850000}"/>
    <cellStyle name="Normal 48 2 4" xfId="27320" xr:uid="{00000000-0005-0000-0000-000012850000}"/>
    <cellStyle name="Normal 49" xfId="27321" xr:uid="{00000000-0005-0000-0000-000013850000}"/>
    <cellStyle name="Normal 5" xfId="84" xr:uid="{00000000-0005-0000-0000-000014850000}"/>
    <cellStyle name="Normal 5 2" xfId="27323" xr:uid="{00000000-0005-0000-0000-000015850000}"/>
    <cellStyle name="Normal 5 2 2" xfId="27324" xr:uid="{00000000-0005-0000-0000-000016850000}"/>
    <cellStyle name="Normal 5 2 3" xfId="27325" xr:uid="{00000000-0005-0000-0000-000017850000}"/>
    <cellStyle name="Normal 5 3" xfId="27322" xr:uid="{00000000-0005-0000-0000-000018850000}"/>
    <cellStyle name="Normal 50" xfId="27326" xr:uid="{00000000-0005-0000-0000-000019850000}"/>
    <cellStyle name="Normal 51" xfId="27327" xr:uid="{00000000-0005-0000-0000-00001A850000}"/>
    <cellStyle name="Normal 52" xfId="27328" xr:uid="{00000000-0005-0000-0000-00001B850000}"/>
    <cellStyle name="Normal 53" xfId="27329" xr:uid="{00000000-0005-0000-0000-00001C850000}"/>
    <cellStyle name="Normal 54" xfId="27330" xr:uid="{00000000-0005-0000-0000-00001D850000}"/>
    <cellStyle name="Normal 55" xfId="27331" xr:uid="{00000000-0005-0000-0000-00001E850000}"/>
    <cellStyle name="Normal 56" xfId="27332" xr:uid="{00000000-0005-0000-0000-00001F850000}"/>
    <cellStyle name="Normal 57" xfId="27333" xr:uid="{00000000-0005-0000-0000-000020850000}"/>
    <cellStyle name="Normal 58" xfId="27334" xr:uid="{00000000-0005-0000-0000-000021850000}"/>
    <cellStyle name="Normal 59" xfId="27335" xr:uid="{00000000-0005-0000-0000-000022850000}"/>
    <cellStyle name="Normal 6" xfId="27336" xr:uid="{00000000-0005-0000-0000-000023850000}"/>
    <cellStyle name="Normal 6 2" xfId="27337" xr:uid="{00000000-0005-0000-0000-000024850000}"/>
    <cellStyle name="Normal 6 3" xfId="27338" xr:uid="{00000000-0005-0000-0000-000025850000}"/>
    <cellStyle name="Normal 6 4" xfId="27339" xr:uid="{00000000-0005-0000-0000-000026850000}"/>
    <cellStyle name="Normal 6 5" xfId="27340" xr:uid="{00000000-0005-0000-0000-000027850000}"/>
    <cellStyle name="Normal 6 6" xfId="27341" xr:uid="{00000000-0005-0000-0000-000028850000}"/>
    <cellStyle name="Normal 6_PRN-Daudzumi" xfId="27342" xr:uid="{00000000-0005-0000-0000-000029850000}"/>
    <cellStyle name="Normal 60" xfId="27343" xr:uid="{00000000-0005-0000-0000-00002A850000}"/>
    <cellStyle name="Normal 61" xfId="27344" xr:uid="{00000000-0005-0000-0000-00002B850000}"/>
    <cellStyle name="Normal 62" xfId="27345" xr:uid="{00000000-0005-0000-0000-00002C850000}"/>
    <cellStyle name="Normal 63" xfId="27346" xr:uid="{00000000-0005-0000-0000-00002D850000}"/>
    <cellStyle name="Normal 64" xfId="27347" xr:uid="{00000000-0005-0000-0000-00002E850000}"/>
    <cellStyle name="Normal 65" xfId="27348" xr:uid="{00000000-0005-0000-0000-00002F850000}"/>
    <cellStyle name="Normal 66" xfId="27349" xr:uid="{00000000-0005-0000-0000-000030850000}"/>
    <cellStyle name="Normal 67" xfId="27350" xr:uid="{00000000-0005-0000-0000-000031850000}"/>
    <cellStyle name="Normal 68" xfId="27351" xr:uid="{00000000-0005-0000-0000-000032850000}"/>
    <cellStyle name="Normal 68 10" xfId="27352" xr:uid="{00000000-0005-0000-0000-000033850000}"/>
    <cellStyle name="Normal 68 11" xfId="27353" xr:uid="{00000000-0005-0000-0000-000034850000}"/>
    <cellStyle name="Normal 68 2" xfId="27354" xr:uid="{00000000-0005-0000-0000-000035850000}"/>
    <cellStyle name="Normal 68 2 2" xfId="27355" xr:uid="{00000000-0005-0000-0000-000036850000}"/>
    <cellStyle name="Normal 68 2 3" xfId="27356" xr:uid="{00000000-0005-0000-0000-000037850000}"/>
    <cellStyle name="Normal 68 3" xfId="27357" xr:uid="{00000000-0005-0000-0000-000038850000}"/>
    <cellStyle name="Normal 68 3 2" xfId="27358" xr:uid="{00000000-0005-0000-0000-000039850000}"/>
    <cellStyle name="Normal 68 3 3" xfId="27359" xr:uid="{00000000-0005-0000-0000-00003A850000}"/>
    <cellStyle name="Normal 68 4" xfId="27360" xr:uid="{00000000-0005-0000-0000-00003B850000}"/>
    <cellStyle name="Normal 68 4 2" xfId="27361" xr:uid="{00000000-0005-0000-0000-00003C850000}"/>
    <cellStyle name="Normal 68 4 3" xfId="27362" xr:uid="{00000000-0005-0000-0000-00003D850000}"/>
    <cellStyle name="Normal 68 5" xfId="27363" xr:uid="{00000000-0005-0000-0000-00003E850000}"/>
    <cellStyle name="Normal 68 5 2" xfId="27364" xr:uid="{00000000-0005-0000-0000-00003F850000}"/>
    <cellStyle name="Normal 68 5 3" xfId="27365" xr:uid="{00000000-0005-0000-0000-000040850000}"/>
    <cellStyle name="Normal 68 6" xfId="27366" xr:uid="{00000000-0005-0000-0000-000041850000}"/>
    <cellStyle name="Normal 68 6 2" xfId="27367" xr:uid="{00000000-0005-0000-0000-000042850000}"/>
    <cellStyle name="Normal 68 6 3" xfId="27368" xr:uid="{00000000-0005-0000-0000-000043850000}"/>
    <cellStyle name="Normal 68 7" xfId="27369" xr:uid="{00000000-0005-0000-0000-000044850000}"/>
    <cellStyle name="Normal 68 7 2" xfId="27370" xr:uid="{00000000-0005-0000-0000-000045850000}"/>
    <cellStyle name="Normal 68 7 3" xfId="27371" xr:uid="{00000000-0005-0000-0000-000046850000}"/>
    <cellStyle name="Normal 68 8" xfId="27372" xr:uid="{00000000-0005-0000-0000-000047850000}"/>
    <cellStyle name="Normal 68 8 2" xfId="27373" xr:uid="{00000000-0005-0000-0000-000048850000}"/>
    <cellStyle name="Normal 68 8 3" xfId="27374" xr:uid="{00000000-0005-0000-0000-000049850000}"/>
    <cellStyle name="Normal 68 9" xfId="27375" xr:uid="{00000000-0005-0000-0000-00004A850000}"/>
    <cellStyle name="Normal 68 9 2" xfId="27376" xr:uid="{00000000-0005-0000-0000-00004B850000}"/>
    <cellStyle name="Normal 68 9 3" xfId="27377" xr:uid="{00000000-0005-0000-0000-00004C850000}"/>
    <cellStyle name="Normal 69" xfId="27378" xr:uid="{00000000-0005-0000-0000-00004D850000}"/>
    <cellStyle name="Normal 69 2" xfId="27379" xr:uid="{00000000-0005-0000-0000-00004E850000}"/>
    <cellStyle name="Normal 69 3" xfId="27380" xr:uid="{00000000-0005-0000-0000-00004F850000}"/>
    <cellStyle name="Normal 7" xfId="27381" xr:uid="{00000000-0005-0000-0000-000050850000}"/>
    <cellStyle name="Normal 7 2" xfId="27382" xr:uid="{00000000-0005-0000-0000-000051850000}"/>
    <cellStyle name="Normal 7 3" xfId="27383" xr:uid="{00000000-0005-0000-0000-000052850000}"/>
    <cellStyle name="Normal 70" xfId="27384" xr:uid="{00000000-0005-0000-0000-000053850000}"/>
    <cellStyle name="Normal 70 10" xfId="27385" xr:uid="{00000000-0005-0000-0000-000054850000}"/>
    <cellStyle name="Normal 70 11" xfId="27386" xr:uid="{00000000-0005-0000-0000-000055850000}"/>
    <cellStyle name="Normal 70 2" xfId="27387" xr:uid="{00000000-0005-0000-0000-000056850000}"/>
    <cellStyle name="Normal 70 2 2" xfId="27388" xr:uid="{00000000-0005-0000-0000-000057850000}"/>
    <cellStyle name="Normal 70 2 3" xfId="27389" xr:uid="{00000000-0005-0000-0000-000058850000}"/>
    <cellStyle name="Normal 70 3" xfId="27390" xr:uid="{00000000-0005-0000-0000-000059850000}"/>
    <cellStyle name="Normal 70 3 2" xfId="27391" xr:uid="{00000000-0005-0000-0000-00005A850000}"/>
    <cellStyle name="Normal 70 3 3" xfId="27392" xr:uid="{00000000-0005-0000-0000-00005B850000}"/>
    <cellStyle name="Normal 70 4" xfId="27393" xr:uid="{00000000-0005-0000-0000-00005C850000}"/>
    <cellStyle name="Normal 70 4 2" xfId="27394" xr:uid="{00000000-0005-0000-0000-00005D850000}"/>
    <cellStyle name="Normal 70 4 3" xfId="27395" xr:uid="{00000000-0005-0000-0000-00005E850000}"/>
    <cellStyle name="Normal 70 5" xfId="27396" xr:uid="{00000000-0005-0000-0000-00005F850000}"/>
    <cellStyle name="Normal 70 5 2" xfId="27397" xr:uid="{00000000-0005-0000-0000-000060850000}"/>
    <cellStyle name="Normal 70 5 3" xfId="27398" xr:uid="{00000000-0005-0000-0000-000061850000}"/>
    <cellStyle name="Normal 70 6" xfId="27399" xr:uid="{00000000-0005-0000-0000-000062850000}"/>
    <cellStyle name="Normal 70 6 2" xfId="27400" xr:uid="{00000000-0005-0000-0000-000063850000}"/>
    <cellStyle name="Normal 70 6 3" xfId="27401" xr:uid="{00000000-0005-0000-0000-000064850000}"/>
    <cellStyle name="Normal 70 7" xfId="27402" xr:uid="{00000000-0005-0000-0000-000065850000}"/>
    <cellStyle name="Normal 70 7 2" xfId="27403" xr:uid="{00000000-0005-0000-0000-000066850000}"/>
    <cellStyle name="Normal 70 7 3" xfId="27404" xr:uid="{00000000-0005-0000-0000-000067850000}"/>
    <cellStyle name="Normal 70 8" xfId="27405" xr:uid="{00000000-0005-0000-0000-000068850000}"/>
    <cellStyle name="Normal 70 8 2" xfId="27406" xr:uid="{00000000-0005-0000-0000-000069850000}"/>
    <cellStyle name="Normal 70 8 3" xfId="27407" xr:uid="{00000000-0005-0000-0000-00006A850000}"/>
    <cellStyle name="Normal 70 9" xfId="27408" xr:uid="{00000000-0005-0000-0000-00006B850000}"/>
    <cellStyle name="Normal 70 9 2" xfId="27409" xr:uid="{00000000-0005-0000-0000-00006C850000}"/>
    <cellStyle name="Normal 70 9 3" xfId="27410" xr:uid="{00000000-0005-0000-0000-00006D850000}"/>
    <cellStyle name="Normal 71" xfId="27411" xr:uid="{00000000-0005-0000-0000-00006E850000}"/>
    <cellStyle name="Normal 71 2" xfId="27412" xr:uid="{00000000-0005-0000-0000-00006F850000}"/>
    <cellStyle name="Normal 71 3" xfId="27413" xr:uid="{00000000-0005-0000-0000-000070850000}"/>
    <cellStyle name="Normal 72" xfId="27414" xr:uid="{00000000-0005-0000-0000-000071850000}"/>
    <cellStyle name="Normal 72 10" xfId="27415" xr:uid="{00000000-0005-0000-0000-000072850000}"/>
    <cellStyle name="Normal 72 11" xfId="27416" xr:uid="{00000000-0005-0000-0000-000073850000}"/>
    <cellStyle name="Normal 72 2" xfId="27417" xr:uid="{00000000-0005-0000-0000-000074850000}"/>
    <cellStyle name="Normal 72 2 2" xfId="27418" xr:uid="{00000000-0005-0000-0000-000075850000}"/>
    <cellStyle name="Normal 72 2 3" xfId="27419" xr:uid="{00000000-0005-0000-0000-000076850000}"/>
    <cellStyle name="Normal 72 3" xfId="27420" xr:uid="{00000000-0005-0000-0000-000077850000}"/>
    <cellStyle name="Normal 72 3 2" xfId="27421" xr:uid="{00000000-0005-0000-0000-000078850000}"/>
    <cellStyle name="Normal 72 3 3" xfId="27422" xr:uid="{00000000-0005-0000-0000-000079850000}"/>
    <cellStyle name="Normal 72 4" xfId="27423" xr:uid="{00000000-0005-0000-0000-00007A850000}"/>
    <cellStyle name="Normal 72 4 2" xfId="27424" xr:uid="{00000000-0005-0000-0000-00007B850000}"/>
    <cellStyle name="Normal 72 4 3" xfId="27425" xr:uid="{00000000-0005-0000-0000-00007C850000}"/>
    <cellStyle name="Normal 72 5" xfId="27426" xr:uid="{00000000-0005-0000-0000-00007D850000}"/>
    <cellStyle name="Normal 72 5 2" xfId="27427" xr:uid="{00000000-0005-0000-0000-00007E850000}"/>
    <cellStyle name="Normal 72 5 3" xfId="27428" xr:uid="{00000000-0005-0000-0000-00007F850000}"/>
    <cellStyle name="Normal 72 6" xfId="27429" xr:uid="{00000000-0005-0000-0000-000080850000}"/>
    <cellStyle name="Normal 72 6 2" xfId="27430" xr:uid="{00000000-0005-0000-0000-000081850000}"/>
    <cellStyle name="Normal 72 6 3" xfId="27431" xr:uid="{00000000-0005-0000-0000-000082850000}"/>
    <cellStyle name="Normal 72 7" xfId="27432" xr:uid="{00000000-0005-0000-0000-000083850000}"/>
    <cellStyle name="Normal 72 7 2" xfId="27433" xr:uid="{00000000-0005-0000-0000-000084850000}"/>
    <cellStyle name="Normal 72 7 3" xfId="27434" xr:uid="{00000000-0005-0000-0000-000085850000}"/>
    <cellStyle name="Normal 72 8" xfId="27435" xr:uid="{00000000-0005-0000-0000-000086850000}"/>
    <cellStyle name="Normal 72 8 2" xfId="27436" xr:uid="{00000000-0005-0000-0000-000087850000}"/>
    <cellStyle name="Normal 72 8 3" xfId="27437" xr:uid="{00000000-0005-0000-0000-000088850000}"/>
    <cellStyle name="Normal 72 9" xfId="27438" xr:uid="{00000000-0005-0000-0000-000089850000}"/>
    <cellStyle name="Normal 72 9 2" xfId="27439" xr:uid="{00000000-0005-0000-0000-00008A850000}"/>
    <cellStyle name="Normal 72 9 3" xfId="27440" xr:uid="{00000000-0005-0000-0000-00008B850000}"/>
    <cellStyle name="Normal 73" xfId="27441" xr:uid="{00000000-0005-0000-0000-00008C850000}"/>
    <cellStyle name="Normal 73 2" xfId="27442" xr:uid="{00000000-0005-0000-0000-00008D850000}"/>
    <cellStyle name="Normal 73 3" xfId="27443" xr:uid="{00000000-0005-0000-0000-00008E850000}"/>
    <cellStyle name="Normal 74" xfId="27444" xr:uid="{00000000-0005-0000-0000-00008F850000}"/>
    <cellStyle name="Normal 74 10" xfId="27445" xr:uid="{00000000-0005-0000-0000-000090850000}"/>
    <cellStyle name="Normal 74 11" xfId="27446" xr:uid="{00000000-0005-0000-0000-000091850000}"/>
    <cellStyle name="Normal 74 2" xfId="27447" xr:uid="{00000000-0005-0000-0000-000092850000}"/>
    <cellStyle name="Normal 74 2 2" xfId="27448" xr:uid="{00000000-0005-0000-0000-000093850000}"/>
    <cellStyle name="Normal 74 2 3" xfId="27449" xr:uid="{00000000-0005-0000-0000-000094850000}"/>
    <cellStyle name="Normal 74 3" xfId="27450" xr:uid="{00000000-0005-0000-0000-000095850000}"/>
    <cellStyle name="Normal 74 3 2" xfId="27451" xr:uid="{00000000-0005-0000-0000-000096850000}"/>
    <cellStyle name="Normal 74 3 3" xfId="27452" xr:uid="{00000000-0005-0000-0000-000097850000}"/>
    <cellStyle name="Normal 74 4" xfId="27453" xr:uid="{00000000-0005-0000-0000-000098850000}"/>
    <cellStyle name="Normal 74 4 2" xfId="27454" xr:uid="{00000000-0005-0000-0000-000099850000}"/>
    <cellStyle name="Normal 74 4 3" xfId="27455" xr:uid="{00000000-0005-0000-0000-00009A850000}"/>
    <cellStyle name="Normal 74 5" xfId="27456" xr:uid="{00000000-0005-0000-0000-00009B850000}"/>
    <cellStyle name="Normal 74 5 2" xfId="27457" xr:uid="{00000000-0005-0000-0000-00009C850000}"/>
    <cellStyle name="Normal 74 5 3" xfId="27458" xr:uid="{00000000-0005-0000-0000-00009D850000}"/>
    <cellStyle name="Normal 74 6" xfId="27459" xr:uid="{00000000-0005-0000-0000-00009E850000}"/>
    <cellStyle name="Normal 74 6 2" xfId="27460" xr:uid="{00000000-0005-0000-0000-00009F850000}"/>
    <cellStyle name="Normal 74 6 3" xfId="27461" xr:uid="{00000000-0005-0000-0000-0000A0850000}"/>
    <cellStyle name="Normal 74 7" xfId="27462" xr:uid="{00000000-0005-0000-0000-0000A1850000}"/>
    <cellStyle name="Normal 74 7 2" xfId="27463" xr:uid="{00000000-0005-0000-0000-0000A2850000}"/>
    <cellStyle name="Normal 74 7 3" xfId="27464" xr:uid="{00000000-0005-0000-0000-0000A3850000}"/>
    <cellStyle name="Normal 74 8" xfId="27465" xr:uid="{00000000-0005-0000-0000-0000A4850000}"/>
    <cellStyle name="Normal 74 8 2" xfId="27466" xr:uid="{00000000-0005-0000-0000-0000A5850000}"/>
    <cellStyle name="Normal 74 8 3" xfId="27467" xr:uid="{00000000-0005-0000-0000-0000A6850000}"/>
    <cellStyle name="Normal 74 9" xfId="27468" xr:uid="{00000000-0005-0000-0000-0000A7850000}"/>
    <cellStyle name="Normal 74 9 2" xfId="27469" xr:uid="{00000000-0005-0000-0000-0000A8850000}"/>
    <cellStyle name="Normal 74 9 3" xfId="27470" xr:uid="{00000000-0005-0000-0000-0000A9850000}"/>
    <cellStyle name="Normal 75" xfId="27471" xr:uid="{00000000-0005-0000-0000-0000AA850000}"/>
    <cellStyle name="Normal 75 2" xfId="27472" xr:uid="{00000000-0005-0000-0000-0000AB850000}"/>
    <cellStyle name="Normal 75 3" xfId="27473" xr:uid="{00000000-0005-0000-0000-0000AC850000}"/>
    <cellStyle name="Normal 76" xfId="27474" xr:uid="{00000000-0005-0000-0000-0000AD850000}"/>
    <cellStyle name="Normal 76 10" xfId="27475" xr:uid="{00000000-0005-0000-0000-0000AE850000}"/>
    <cellStyle name="Normal 76 11" xfId="27476" xr:uid="{00000000-0005-0000-0000-0000AF850000}"/>
    <cellStyle name="Normal 76 2" xfId="27477" xr:uid="{00000000-0005-0000-0000-0000B0850000}"/>
    <cellStyle name="Normal 76 2 2" xfId="27478" xr:uid="{00000000-0005-0000-0000-0000B1850000}"/>
    <cellStyle name="Normal 76 2 3" xfId="27479" xr:uid="{00000000-0005-0000-0000-0000B2850000}"/>
    <cellStyle name="Normal 76 3" xfId="27480" xr:uid="{00000000-0005-0000-0000-0000B3850000}"/>
    <cellStyle name="Normal 76 3 2" xfId="27481" xr:uid="{00000000-0005-0000-0000-0000B4850000}"/>
    <cellStyle name="Normal 76 3 3" xfId="27482" xr:uid="{00000000-0005-0000-0000-0000B5850000}"/>
    <cellStyle name="Normal 76 4" xfId="27483" xr:uid="{00000000-0005-0000-0000-0000B6850000}"/>
    <cellStyle name="Normal 76 4 2" xfId="27484" xr:uid="{00000000-0005-0000-0000-0000B7850000}"/>
    <cellStyle name="Normal 76 4 3" xfId="27485" xr:uid="{00000000-0005-0000-0000-0000B8850000}"/>
    <cellStyle name="Normal 76 5" xfId="27486" xr:uid="{00000000-0005-0000-0000-0000B9850000}"/>
    <cellStyle name="Normal 76 5 2" xfId="27487" xr:uid="{00000000-0005-0000-0000-0000BA850000}"/>
    <cellStyle name="Normal 76 5 3" xfId="27488" xr:uid="{00000000-0005-0000-0000-0000BB850000}"/>
    <cellStyle name="Normal 76 6" xfId="27489" xr:uid="{00000000-0005-0000-0000-0000BC850000}"/>
    <cellStyle name="Normal 76 6 2" xfId="27490" xr:uid="{00000000-0005-0000-0000-0000BD850000}"/>
    <cellStyle name="Normal 76 6 3" xfId="27491" xr:uid="{00000000-0005-0000-0000-0000BE850000}"/>
    <cellStyle name="Normal 76 7" xfId="27492" xr:uid="{00000000-0005-0000-0000-0000BF850000}"/>
    <cellStyle name="Normal 76 7 2" xfId="27493" xr:uid="{00000000-0005-0000-0000-0000C0850000}"/>
    <cellStyle name="Normal 76 7 3" xfId="27494" xr:uid="{00000000-0005-0000-0000-0000C1850000}"/>
    <cellStyle name="Normal 76 8" xfId="27495" xr:uid="{00000000-0005-0000-0000-0000C2850000}"/>
    <cellStyle name="Normal 76 8 2" xfId="27496" xr:uid="{00000000-0005-0000-0000-0000C3850000}"/>
    <cellStyle name="Normal 76 8 3" xfId="27497" xr:uid="{00000000-0005-0000-0000-0000C4850000}"/>
    <cellStyle name="Normal 76 9" xfId="27498" xr:uid="{00000000-0005-0000-0000-0000C5850000}"/>
    <cellStyle name="Normal 76 9 2" xfId="27499" xr:uid="{00000000-0005-0000-0000-0000C6850000}"/>
    <cellStyle name="Normal 76 9 3" xfId="27500" xr:uid="{00000000-0005-0000-0000-0000C7850000}"/>
    <cellStyle name="Normal 77" xfId="27501" xr:uid="{00000000-0005-0000-0000-0000C8850000}"/>
    <cellStyle name="Normal 77 2" xfId="27502" xr:uid="{00000000-0005-0000-0000-0000C9850000}"/>
    <cellStyle name="Normal 77 3" xfId="27503" xr:uid="{00000000-0005-0000-0000-0000CA850000}"/>
    <cellStyle name="Normal 78" xfId="27504" xr:uid="{00000000-0005-0000-0000-0000CB850000}"/>
    <cellStyle name="Normal 78 10" xfId="27505" xr:uid="{00000000-0005-0000-0000-0000CC850000}"/>
    <cellStyle name="Normal 78 11" xfId="27506" xr:uid="{00000000-0005-0000-0000-0000CD850000}"/>
    <cellStyle name="Normal 78 2" xfId="27507" xr:uid="{00000000-0005-0000-0000-0000CE850000}"/>
    <cellStyle name="Normal 78 2 2" xfId="27508" xr:uid="{00000000-0005-0000-0000-0000CF850000}"/>
    <cellStyle name="Normal 78 2 3" xfId="27509" xr:uid="{00000000-0005-0000-0000-0000D0850000}"/>
    <cellStyle name="Normal 78 3" xfId="27510" xr:uid="{00000000-0005-0000-0000-0000D1850000}"/>
    <cellStyle name="Normal 78 3 2" xfId="27511" xr:uid="{00000000-0005-0000-0000-0000D2850000}"/>
    <cellStyle name="Normal 78 3 3" xfId="27512" xr:uid="{00000000-0005-0000-0000-0000D3850000}"/>
    <cellStyle name="Normal 78 4" xfId="27513" xr:uid="{00000000-0005-0000-0000-0000D4850000}"/>
    <cellStyle name="Normal 78 4 2" xfId="27514" xr:uid="{00000000-0005-0000-0000-0000D5850000}"/>
    <cellStyle name="Normal 78 4 3" xfId="27515" xr:uid="{00000000-0005-0000-0000-0000D6850000}"/>
    <cellStyle name="Normal 78 5" xfId="27516" xr:uid="{00000000-0005-0000-0000-0000D7850000}"/>
    <cellStyle name="Normal 78 5 2" xfId="27517" xr:uid="{00000000-0005-0000-0000-0000D8850000}"/>
    <cellStyle name="Normal 78 5 3" xfId="27518" xr:uid="{00000000-0005-0000-0000-0000D9850000}"/>
    <cellStyle name="Normal 78 6" xfId="27519" xr:uid="{00000000-0005-0000-0000-0000DA850000}"/>
    <cellStyle name="Normal 78 6 2" xfId="27520" xr:uid="{00000000-0005-0000-0000-0000DB850000}"/>
    <cellStyle name="Normal 78 6 3" xfId="27521" xr:uid="{00000000-0005-0000-0000-0000DC850000}"/>
    <cellStyle name="Normal 78 7" xfId="27522" xr:uid="{00000000-0005-0000-0000-0000DD850000}"/>
    <cellStyle name="Normal 78 7 2" xfId="27523" xr:uid="{00000000-0005-0000-0000-0000DE850000}"/>
    <cellStyle name="Normal 78 7 3" xfId="27524" xr:uid="{00000000-0005-0000-0000-0000DF850000}"/>
    <cellStyle name="Normal 78 8" xfId="27525" xr:uid="{00000000-0005-0000-0000-0000E0850000}"/>
    <cellStyle name="Normal 78 8 2" xfId="27526" xr:uid="{00000000-0005-0000-0000-0000E1850000}"/>
    <cellStyle name="Normal 78 8 3" xfId="27527" xr:uid="{00000000-0005-0000-0000-0000E2850000}"/>
    <cellStyle name="Normal 78 9" xfId="27528" xr:uid="{00000000-0005-0000-0000-0000E3850000}"/>
    <cellStyle name="Normal 78 9 2" xfId="27529" xr:uid="{00000000-0005-0000-0000-0000E4850000}"/>
    <cellStyle name="Normal 78 9 3" xfId="27530" xr:uid="{00000000-0005-0000-0000-0000E5850000}"/>
    <cellStyle name="Normal 79" xfId="27531" xr:uid="{00000000-0005-0000-0000-0000E6850000}"/>
    <cellStyle name="Normal 79 10" xfId="27532" xr:uid="{00000000-0005-0000-0000-0000E7850000}"/>
    <cellStyle name="Normal 79 11" xfId="27533" xr:uid="{00000000-0005-0000-0000-0000E8850000}"/>
    <cellStyle name="Normal 79 2" xfId="27534" xr:uid="{00000000-0005-0000-0000-0000E9850000}"/>
    <cellStyle name="Normal 79 2 2" xfId="27535" xr:uid="{00000000-0005-0000-0000-0000EA850000}"/>
    <cellStyle name="Normal 79 2 3" xfId="27536" xr:uid="{00000000-0005-0000-0000-0000EB850000}"/>
    <cellStyle name="Normal 79 3" xfId="27537" xr:uid="{00000000-0005-0000-0000-0000EC850000}"/>
    <cellStyle name="Normal 79 3 2" xfId="27538" xr:uid="{00000000-0005-0000-0000-0000ED850000}"/>
    <cellStyle name="Normal 79 3 3" xfId="27539" xr:uid="{00000000-0005-0000-0000-0000EE850000}"/>
    <cellStyle name="Normal 79 4" xfId="27540" xr:uid="{00000000-0005-0000-0000-0000EF850000}"/>
    <cellStyle name="Normal 79 4 2" xfId="27541" xr:uid="{00000000-0005-0000-0000-0000F0850000}"/>
    <cellStyle name="Normal 79 4 3" xfId="27542" xr:uid="{00000000-0005-0000-0000-0000F1850000}"/>
    <cellStyle name="Normal 79 5" xfId="27543" xr:uid="{00000000-0005-0000-0000-0000F2850000}"/>
    <cellStyle name="Normal 79 5 2" xfId="27544" xr:uid="{00000000-0005-0000-0000-0000F3850000}"/>
    <cellStyle name="Normal 79 5 3" xfId="27545" xr:uid="{00000000-0005-0000-0000-0000F4850000}"/>
    <cellStyle name="Normal 79 6" xfId="27546" xr:uid="{00000000-0005-0000-0000-0000F5850000}"/>
    <cellStyle name="Normal 79 6 2" xfId="27547" xr:uid="{00000000-0005-0000-0000-0000F6850000}"/>
    <cellStyle name="Normal 79 6 3" xfId="27548" xr:uid="{00000000-0005-0000-0000-0000F7850000}"/>
    <cellStyle name="Normal 79 7" xfId="27549" xr:uid="{00000000-0005-0000-0000-0000F8850000}"/>
    <cellStyle name="Normal 79 7 2" xfId="27550" xr:uid="{00000000-0005-0000-0000-0000F9850000}"/>
    <cellStyle name="Normal 79 7 3" xfId="27551" xr:uid="{00000000-0005-0000-0000-0000FA850000}"/>
    <cellStyle name="Normal 79 8" xfId="27552" xr:uid="{00000000-0005-0000-0000-0000FB850000}"/>
    <cellStyle name="Normal 79 8 2" xfId="27553" xr:uid="{00000000-0005-0000-0000-0000FC850000}"/>
    <cellStyle name="Normal 79 8 3" xfId="27554" xr:uid="{00000000-0005-0000-0000-0000FD850000}"/>
    <cellStyle name="Normal 79 9" xfId="27555" xr:uid="{00000000-0005-0000-0000-0000FE850000}"/>
    <cellStyle name="Normal 79 9 2" xfId="27556" xr:uid="{00000000-0005-0000-0000-0000FF850000}"/>
    <cellStyle name="Normal 79 9 3" xfId="27557" xr:uid="{00000000-0005-0000-0000-000000860000}"/>
    <cellStyle name="Normal 8" xfId="27558" xr:uid="{00000000-0005-0000-0000-000001860000}"/>
    <cellStyle name="Normal 8 2" xfId="27559" xr:uid="{00000000-0005-0000-0000-000002860000}"/>
    <cellStyle name="Normal 8 3" xfId="27560" xr:uid="{00000000-0005-0000-0000-000003860000}"/>
    <cellStyle name="Normal 80" xfId="27561" xr:uid="{00000000-0005-0000-0000-000004860000}"/>
    <cellStyle name="Normal 80 2" xfId="27562" xr:uid="{00000000-0005-0000-0000-000005860000}"/>
    <cellStyle name="Normal 80 3" xfId="27563" xr:uid="{00000000-0005-0000-0000-000006860000}"/>
    <cellStyle name="Normal 81" xfId="27564" xr:uid="{00000000-0005-0000-0000-000007860000}"/>
    <cellStyle name="Normal 81 2" xfId="27565" xr:uid="{00000000-0005-0000-0000-000008860000}"/>
    <cellStyle name="Normal 81 3" xfId="27566" xr:uid="{00000000-0005-0000-0000-000009860000}"/>
    <cellStyle name="Normal 82" xfId="27567" xr:uid="{00000000-0005-0000-0000-00000A860000}"/>
    <cellStyle name="Normal 82 2" xfId="27568" xr:uid="{00000000-0005-0000-0000-00000B860000}"/>
    <cellStyle name="Normal 82 3" xfId="27569" xr:uid="{00000000-0005-0000-0000-00000C860000}"/>
    <cellStyle name="Normal 83" xfId="27570" xr:uid="{00000000-0005-0000-0000-00000D860000}"/>
    <cellStyle name="Normal 83 2" xfId="27571" xr:uid="{00000000-0005-0000-0000-00000E860000}"/>
    <cellStyle name="Normal 83 3" xfId="27572" xr:uid="{00000000-0005-0000-0000-00000F860000}"/>
    <cellStyle name="Normal 84" xfId="27573" xr:uid="{00000000-0005-0000-0000-000010860000}"/>
    <cellStyle name="Normal 84 2" xfId="27574" xr:uid="{00000000-0005-0000-0000-000011860000}"/>
    <cellStyle name="Normal 84 3" xfId="27575" xr:uid="{00000000-0005-0000-0000-000012860000}"/>
    <cellStyle name="Normal 85" xfId="27576" xr:uid="{00000000-0005-0000-0000-000013860000}"/>
    <cellStyle name="Normal 85 2" xfId="27577" xr:uid="{00000000-0005-0000-0000-000014860000}"/>
    <cellStyle name="Normal 85 3" xfId="27578" xr:uid="{00000000-0005-0000-0000-000015860000}"/>
    <cellStyle name="Normal 86" xfId="27579" xr:uid="{00000000-0005-0000-0000-000016860000}"/>
    <cellStyle name="Normal 86 2" xfId="27580" xr:uid="{00000000-0005-0000-0000-000017860000}"/>
    <cellStyle name="Normal 86 3" xfId="27581" xr:uid="{00000000-0005-0000-0000-000018860000}"/>
    <cellStyle name="Normal 87" xfId="27582" xr:uid="{00000000-0005-0000-0000-000019860000}"/>
    <cellStyle name="Normal 87 2" xfId="27583" xr:uid="{00000000-0005-0000-0000-00001A860000}"/>
    <cellStyle name="Normal 87 3" xfId="27584" xr:uid="{00000000-0005-0000-0000-00001B860000}"/>
    <cellStyle name="Normal 88" xfId="27585" xr:uid="{00000000-0005-0000-0000-00001C860000}"/>
    <cellStyle name="Normal 88 2" xfId="27586" xr:uid="{00000000-0005-0000-0000-00001D860000}"/>
    <cellStyle name="Normal 88 3" xfId="27587" xr:uid="{00000000-0005-0000-0000-00001E860000}"/>
    <cellStyle name="Normal 89" xfId="27588" xr:uid="{00000000-0005-0000-0000-00001F860000}"/>
    <cellStyle name="Normal 89 2" xfId="27589" xr:uid="{00000000-0005-0000-0000-000020860000}"/>
    <cellStyle name="Normal 89 3" xfId="27590" xr:uid="{00000000-0005-0000-0000-000021860000}"/>
    <cellStyle name="Normal 9" xfId="85" xr:uid="{00000000-0005-0000-0000-000022860000}"/>
    <cellStyle name="Normal 9 2" xfId="86" xr:uid="{00000000-0005-0000-0000-000023860000}"/>
    <cellStyle name="Normal 9 2 2" xfId="27592" xr:uid="{00000000-0005-0000-0000-000024860000}"/>
    <cellStyle name="Normal 9 3" xfId="27593" xr:uid="{00000000-0005-0000-0000-000025860000}"/>
    <cellStyle name="Normal 9 4" xfId="27591" xr:uid="{00000000-0005-0000-0000-000026860000}"/>
    <cellStyle name="Normal 90" xfId="27594" xr:uid="{00000000-0005-0000-0000-000027860000}"/>
    <cellStyle name="Normal 90 2" xfId="27595" xr:uid="{00000000-0005-0000-0000-000028860000}"/>
    <cellStyle name="Normal 90 3" xfId="27596" xr:uid="{00000000-0005-0000-0000-000029860000}"/>
    <cellStyle name="Normal 91" xfId="27597" xr:uid="{00000000-0005-0000-0000-00002A860000}"/>
    <cellStyle name="Normal 91 2" xfId="27598" xr:uid="{00000000-0005-0000-0000-00002B860000}"/>
    <cellStyle name="Normal 91 3" xfId="27599" xr:uid="{00000000-0005-0000-0000-00002C860000}"/>
    <cellStyle name="Normal 92" xfId="27600" xr:uid="{00000000-0005-0000-0000-00002D860000}"/>
    <cellStyle name="Normal 92 2" xfId="27601" xr:uid="{00000000-0005-0000-0000-00002E860000}"/>
    <cellStyle name="Normal 92 3" xfId="27602" xr:uid="{00000000-0005-0000-0000-00002F860000}"/>
    <cellStyle name="Normal 93" xfId="27603" xr:uid="{00000000-0005-0000-0000-000030860000}"/>
    <cellStyle name="Normal 93 2" xfId="27604" xr:uid="{00000000-0005-0000-0000-000031860000}"/>
    <cellStyle name="Normal 93 3" xfId="27605" xr:uid="{00000000-0005-0000-0000-000032860000}"/>
    <cellStyle name="Normal 94" xfId="27606" xr:uid="{00000000-0005-0000-0000-000033860000}"/>
    <cellStyle name="Normal 94 2" xfId="27607" xr:uid="{00000000-0005-0000-0000-000034860000}"/>
    <cellStyle name="Normal 94 3" xfId="27608" xr:uid="{00000000-0005-0000-0000-000035860000}"/>
    <cellStyle name="Normal 95" xfId="27609" xr:uid="{00000000-0005-0000-0000-000036860000}"/>
    <cellStyle name="Normal 95 2" xfId="27610" xr:uid="{00000000-0005-0000-0000-000037860000}"/>
    <cellStyle name="Normal 95 3" xfId="27611" xr:uid="{00000000-0005-0000-0000-000038860000}"/>
    <cellStyle name="Normal 96" xfId="27612" xr:uid="{00000000-0005-0000-0000-000039860000}"/>
    <cellStyle name="Normal 96 2" xfId="27613" xr:uid="{00000000-0005-0000-0000-00003A860000}"/>
    <cellStyle name="Normal 96 3" xfId="27614" xr:uid="{00000000-0005-0000-0000-00003B860000}"/>
    <cellStyle name="Normal 96 4" xfId="27615" xr:uid="{00000000-0005-0000-0000-00003C860000}"/>
    <cellStyle name="Normal 97" xfId="27616" xr:uid="{00000000-0005-0000-0000-00003D860000}"/>
    <cellStyle name="Normal 97 2" xfId="27617" xr:uid="{00000000-0005-0000-0000-00003E860000}"/>
    <cellStyle name="Normal 97 3" xfId="27618" xr:uid="{00000000-0005-0000-0000-00003F860000}"/>
    <cellStyle name="Normal 97 4" xfId="27619" xr:uid="{00000000-0005-0000-0000-000040860000}"/>
    <cellStyle name="Normal 98" xfId="27620" xr:uid="{00000000-0005-0000-0000-000041860000}"/>
    <cellStyle name="Normal 98 2" xfId="27621" xr:uid="{00000000-0005-0000-0000-000042860000}"/>
    <cellStyle name="Normal 98 2 2" xfId="27622" xr:uid="{00000000-0005-0000-0000-000043860000}"/>
    <cellStyle name="Normal 98 3" xfId="27623" xr:uid="{00000000-0005-0000-0000-000044860000}"/>
    <cellStyle name="Normal 98 4" xfId="27624" xr:uid="{00000000-0005-0000-0000-000045860000}"/>
    <cellStyle name="Normal 99" xfId="27625" xr:uid="{00000000-0005-0000-0000-000046860000}"/>
    <cellStyle name="Normal 99 10" xfId="27626" xr:uid="{00000000-0005-0000-0000-000047860000}"/>
    <cellStyle name="Normal 99 2" xfId="27627" xr:uid="{00000000-0005-0000-0000-000048860000}"/>
    <cellStyle name="Normal 99 2 2" xfId="27628" xr:uid="{00000000-0005-0000-0000-000049860000}"/>
    <cellStyle name="Normal 99 2 2 2" xfId="27629" xr:uid="{00000000-0005-0000-0000-00004A860000}"/>
    <cellStyle name="Normal 99 2 2 3" xfId="27630" xr:uid="{00000000-0005-0000-0000-00004B860000}"/>
    <cellStyle name="Normal 99 3" xfId="27631" xr:uid="{00000000-0005-0000-0000-00004C860000}"/>
    <cellStyle name="Normal 99 3 2" xfId="27632" xr:uid="{00000000-0005-0000-0000-00004D860000}"/>
    <cellStyle name="Normal 99 3 2 2" xfId="27633" xr:uid="{00000000-0005-0000-0000-00004E860000}"/>
    <cellStyle name="Normal 99 3 2 3" xfId="27634" xr:uid="{00000000-0005-0000-0000-00004F860000}"/>
    <cellStyle name="Normal 99 3 2 4" xfId="27635" xr:uid="{00000000-0005-0000-0000-000050860000}"/>
    <cellStyle name="Normal 99 3 2 5" xfId="27636" xr:uid="{00000000-0005-0000-0000-000051860000}"/>
    <cellStyle name="Normal 99 3 3" xfId="27637" xr:uid="{00000000-0005-0000-0000-000052860000}"/>
    <cellStyle name="Normal 99 3 4" xfId="27638" xr:uid="{00000000-0005-0000-0000-000053860000}"/>
    <cellStyle name="Normal 99 3 5" xfId="27639" xr:uid="{00000000-0005-0000-0000-000054860000}"/>
    <cellStyle name="Normal 99 3 6" xfId="27640" xr:uid="{00000000-0005-0000-0000-000055860000}"/>
    <cellStyle name="Normal 99 4" xfId="27641" xr:uid="{00000000-0005-0000-0000-000056860000}"/>
    <cellStyle name="Normal 99 4 2" xfId="27642" xr:uid="{00000000-0005-0000-0000-000057860000}"/>
    <cellStyle name="Normal 99 4 3" xfId="27643" xr:uid="{00000000-0005-0000-0000-000058860000}"/>
    <cellStyle name="Normal 99 4 4" xfId="27644" xr:uid="{00000000-0005-0000-0000-000059860000}"/>
    <cellStyle name="Normal 99 4 5" xfId="27645" xr:uid="{00000000-0005-0000-0000-00005A860000}"/>
    <cellStyle name="Normal 99 5" xfId="27646" xr:uid="{00000000-0005-0000-0000-00005B860000}"/>
    <cellStyle name="Normal 99 5 2" xfId="27647" xr:uid="{00000000-0005-0000-0000-00005C860000}"/>
    <cellStyle name="Normal 99 6" xfId="27648" xr:uid="{00000000-0005-0000-0000-00005D860000}"/>
    <cellStyle name="Normal 99 7" xfId="27649" xr:uid="{00000000-0005-0000-0000-00005E860000}"/>
    <cellStyle name="Normal 99 8" xfId="27650" xr:uid="{00000000-0005-0000-0000-00005F860000}"/>
    <cellStyle name="Normal 99 9" xfId="27651" xr:uid="{00000000-0005-0000-0000-000060860000}"/>
    <cellStyle name="Normal_Bill x.1" xfId="87" xr:uid="{00000000-0005-0000-0000-000061860000}"/>
    <cellStyle name="Normal_Sheet1" xfId="88" xr:uid="{00000000-0005-0000-0000-000062860000}"/>
    <cellStyle name="Nosaukums" xfId="89" xr:uid="{00000000-0005-0000-0000-000063860000}"/>
    <cellStyle name="Nosaukums 2" xfId="90" xr:uid="{00000000-0005-0000-0000-000064860000}"/>
    <cellStyle name="Nosaukums 2 2" xfId="27652" xr:uid="{00000000-0005-0000-0000-000065860000}"/>
    <cellStyle name="Nosaukums 2 2 2" xfId="35001" xr:uid="{00000000-0005-0000-0000-000066860000}"/>
    <cellStyle name="Nosaukums 3" xfId="35002" xr:uid="{00000000-0005-0000-0000-000067860000}"/>
    <cellStyle name="Nosaukums 4" xfId="35000" xr:uid="{00000000-0005-0000-0000-000068860000}"/>
    <cellStyle name="Note 10" xfId="27653" xr:uid="{00000000-0005-0000-0000-000069860000}"/>
    <cellStyle name="Note 10 2" xfId="27654" xr:uid="{00000000-0005-0000-0000-00006A860000}"/>
    <cellStyle name="Note 10 3" xfId="27655" xr:uid="{00000000-0005-0000-0000-00006B860000}"/>
    <cellStyle name="Note 11" xfId="27656" xr:uid="{00000000-0005-0000-0000-00006C860000}"/>
    <cellStyle name="Note 11 2" xfId="27657" xr:uid="{00000000-0005-0000-0000-00006D860000}"/>
    <cellStyle name="Note 11 3" xfId="27658" xr:uid="{00000000-0005-0000-0000-00006E860000}"/>
    <cellStyle name="Note 12" xfId="27659" xr:uid="{00000000-0005-0000-0000-00006F860000}"/>
    <cellStyle name="Note 12 2" xfId="27660" xr:uid="{00000000-0005-0000-0000-000070860000}"/>
    <cellStyle name="Note 12 3" xfId="27661" xr:uid="{00000000-0005-0000-0000-000071860000}"/>
    <cellStyle name="Note 13" xfId="27662" xr:uid="{00000000-0005-0000-0000-000072860000}"/>
    <cellStyle name="Note 13 2" xfId="27663" xr:uid="{00000000-0005-0000-0000-000073860000}"/>
    <cellStyle name="Note 13 3" xfId="27664" xr:uid="{00000000-0005-0000-0000-000074860000}"/>
    <cellStyle name="Note 14" xfId="27665" xr:uid="{00000000-0005-0000-0000-000075860000}"/>
    <cellStyle name="Note 14 2" xfId="27666" xr:uid="{00000000-0005-0000-0000-000076860000}"/>
    <cellStyle name="Note 14 3" xfId="27667" xr:uid="{00000000-0005-0000-0000-000077860000}"/>
    <cellStyle name="Note 15" xfId="27668" xr:uid="{00000000-0005-0000-0000-000078860000}"/>
    <cellStyle name="Note 15 2" xfId="27669" xr:uid="{00000000-0005-0000-0000-000079860000}"/>
    <cellStyle name="Note 15 3" xfId="27670" xr:uid="{00000000-0005-0000-0000-00007A860000}"/>
    <cellStyle name="Note 16" xfId="27671" xr:uid="{00000000-0005-0000-0000-00007B860000}"/>
    <cellStyle name="Note 16 2" xfId="27672" xr:uid="{00000000-0005-0000-0000-00007C860000}"/>
    <cellStyle name="Note 16 3" xfId="27673" xr:uid="{00000000-0005-0000-0000-00007D860000}"/>
    <cellStyle name="Note 17" xfId="27674" xr:uid="{00000000-0005-0000-0000-00007E860000}"/>
    <cellStyle name="Note 17 2" xfId="27675" xr:uid="{00000000-0005-0000-0000-00007F860000}"/>
    <cellStyle name="Note 17 3" xfId="27676" xr:uid="{00000000-0005-0000-0000-000080860000}"/>
    <cellStyle name="Note 18" xfId="27677" xr:uid="{00000000-0005-0000-0000-000081860000}"/>
    <cellStyle name="Note 18 2" xfId="27678" xr:uid="{00000000-0005-0000-0000-000082860000}"/>
    <cellStyle name="Note 18 3" xfId="27679" xr:uid="{00000000-0005-0000-0000-000083860000}"/>
    <cellStyle name="Note 19" xfId="27680" xr:uid="{00000000-0005-0000-0000-000084860000}"/>
    <cellStyle name="Note 19 2" xfId="27681" xr:uid="{00000000-0005-0000-0000-000085860000}"/>
    <cellStyle name="Note 19 3" xfId="27682" xr:uid="{00000000-0005-0000-0000-000086860000}"/>
    <cellStyle name="Note 2" xfId="91" xr:uid="{00000000-0005-0000-0000-000087860000}"/>
    <cellStyle name="Note 2 2" xfId="27684" xr:uid="{00000000-0005-0000-0000-000088860000}"/>
    <cellStyle name="Note 2 2 2" xfId="27685" xr:uid="{00000000-0005-0000-0000-000089860000}"/>
    <cellStyle name="Note 2 2 3" xfId="27686" xr:uid="{00000000-0005-0000-0000-00008A860000}"/>
    <cellStyle name="Note 2 2 4" xfId="35003" xr:uid="{00000000-0005-0000-0000-00008B860000}"/>
    <cellStyle name="Note 2 3" xfId="27687" xr:uid="{00000000-0005-0000-0000-00008C860000}"/>
    <cellStyle name="Note 2 3 2" xfId="27688" xr:uid="{00000000-0005-0000-0000-00008D860000}"/>
    <cellStyle name="Note 2 3 3" xfId="27689" xr:uid="{00000000-0005-0000-0000-00008E860000}"/>
    <cellStyle name="Note 2 4" xfId="27690" xr:uid="{00000000-0005-0000-0000-00008F860000}"/>
    <cellStyle name="Note 2 5" xfId="27691" xr:uid="{00000000-0005-0000-0000-000090860000}"/>
    <cellStyle name="Note 2 6" xfId="27683" xr:uid="{00000000-0005-0000-0000-000091860000}"/>
    <cellStyle name="Note 2 7" xfId="35028" xr:uid="{00000000-0005-0000-0000-000092860000}"/>
    <cellStyle name="Note 2 8" xfId="35047" xr:uid="{00000000-0005-0000-0000-000093860000}"/>
    <cellStyle name="Note 20" xfId="27692" xr:uid="{00000000-0005-0000-0000-000094860000}"/>
    <cellStyle name="Note 20 2" xfId="27693" xr:uid="{00000000-0005-0000-0000-000095860000}"/>
    <cellStyle name="Note 20 3" xfId="27694" xr:uid="{00000000-0005-0000-0000-000096860000}"/>
    <cellStyle name="Note 21" xfId="27695" xr:uid="{00000000-0005-0000-0000-000097860000}"/>
    <cellStyle name="Note 21 2" xfId="27696" xr:uid="{00000000-0005-0000-0000-000098860000}"/>
    <cellStyle name="Note 21 2 2" xfId="27697" xr:uid="{00000000-0005-0000-0000-000099860000}"/>
    <cellStyle name="Note 21 2 2 2" xfId="27698" xr:uid="{00000000-0005-0000-0000-00009A860000}"/>
    <cellStyle name="Note 21 2 3" xfId="27699" xr:uid="{00000000-0005-0000-0000-00009B860000}"/>
    <cellStyle name="Note 21 2 4" xfId="27700" xr:uid="{00000000-0005-0000-0000-00009C860000}"/>
    <cellStyle name="Note 21 3" xfId="27701" xr:uid="{00000000-0005-0000-0000-00009D860000}"/>
    <cellStyle name="Note 21 4" xfId="27702" xr:uid="{00000000-0005-0000-0000-00009E860000}"/>
    <cellStyle name="Note 21 5" xfId="27703" xr:uid="{00000000-0005-0000-0000-00009F860000}"/>
    <cellStyle name="Note 22" xfId="27704" xr:uid="{00000000-0005-0000-0000-0000A0860000}"/>
    <cellStyle name="Note 22 10" xfId="27705" xr:uid="{00000000-0005-0000-0000-0000A1860000}"/>
    <cellStyle name="Note 22 11" xfId="27706" xr:uid="{00000000-0005-0000-0000-0000A2860000}"/>
    <cellStyle name="Note 22 12" xfId="27707" xr:uid="{00000000-0005-0000-0000-0000A3860000}"/>
    <cellStyle name="Note 22 13" xfId="27708" xr:uid="{00000000-0005-0000-0000-0000A4860000}"/>
    <cellStyle name="Note 22 14" xfId="27709" xr:uid="{00000000-0005-0000-0000-0000A5860000}"/>
    <cellStyle name="Note 22 15" xfId="27710" xr:uid="{00000000-0005-0000-0000-0000A6860000}"/>
    <cellStyle name="Note 22 2" xfId="27711" xr:uid="{00000000-0005-0000-0000-0000A7860000}"/>
    <cellStyle name="Note 22 2 2" xfId="27712" xr:uid="{00000000-0005-0000-0000-0000A8860000}"/>
    <cellStyle name="Note 22 2 2 2" xfId="27713" xr:uid="{00000000-0005-0000-0000-0000A9860000}"/>
    <cellStyle name="Note 22 2 2 2 2" xfId="27714" xr:uid="{00000000-0005-0000-0000-0000AA860000}"/>
    <cellStyle name="Note 22 2 2 2 3" xfId="27715" xr:uid="{00000000-0005-0000-0000-0000AB860000}"/>
    <cellStyle name="Note 22 2 2 2 4" xfId="27716" xr:uid="{00000000-0005-0000-0000-0000AC860000}"/>
    <cellStyle name="Note 22 2 2 2 5" xfId="27717" xr:uid="{00000000-0005-0000-0000-0000AD860000}"/>
    <cellStyle name="Note 22 2 2 3" xfId="27718" xr:uid="{00000000-0005-0000-0000-0000AE860000}"/>
    <cellStyle name="Note 22 2 2 4" xfId="27719" xr:uid="{00000000-0005-0000-0000-0000AF860000}"/>
    <cellStyle name="Note 22 2 2 5" xfId="27720" xr:uid="{00000000-0005-0000-0000-0000B0860000}"/>
    <cellStyle name="Note 22 2 2 6" xfId="27721" xr:uid="{00000000-0005-0000-0000-0000B1860000}"/>
    <cellStyle name="Note 22 2 3" xfId="27722" xr:uid="{00000000-0005-0000-0000-0000B2860000}"/>
    <cellStyle name="Note 22 2 3 2" xfId="27723" xr:uid="{00000000-0005-0000-0000-0000B3860000}"/>
    <cellStyle name="Note 22 2 3 2 2" xfId="27724" xr:uid="{00000000-0005-0000-0000-0000B4860000}"/>
    <cellStyle name="Note 22 2 3 2 3" xfId="27725" xr:uid="{00000000-0005-0000-0000-0000B5860000}"/>
    <cellStyle name="Note 22 2 3 3" xfId="27726" xr:uid="{00000000-0005-0000-0000-0000B6860000}"/>
    <cellStyle name="Note 22 2 3 4" xfId="27727" xr:uid="{00000000-0005-0000-0000-0000B7860000}"/>
    <cellStyle name="Note 22 2 3 5" xfId="27728" xr:uid="{00000000-0005-0000-0000-0000B8860000}"/>
    <cellStyle name="Note 22 2 3 6" xfId="27729" xr:uid="{00000000-0005-0000-0000-0000B9860000}"/>
    <cellStyle name="Note 22 2 4" xfId="27730" xr:uid="{00000000-0005-0000-0000-0000BA860000}"/>
    <cellStyle name="Note 22 2 4 2" xfId="27731" xr:uid="{00000000-0005-0000-0000-0000BB860000}"/>
    <cellStyle name="Note 22 2 4 3" xfId="27732" xr:uid="{00000000-0005-0000-0000-0000BC860000}"/>
    <cellStyle name="Note 22 2 5" xfId="27733" xr:uid="{00000000-0005-0000-0000-0000BD860000}"/>
    <cellStyle name="Note 22 2 6" xfId="27734" xr:uid="{00000000-0005-0000-0000-0000BE860000}"/>
    <cellStyle name="Note 22 2 7" xfId="27735" xr:uid="{00000000-0005-0000-0000-0000BF860000}"/>
    <cellStyle name="Note 22 2 8" xfId="27736" xr:uid="{00000000-0005-0000-0000-0000C0860000}"/>
    <cellStyle name="Note 22 3" xfId="27737" xr:uid="{00000000-0005-0000-0000-0000C1860000}"/>
    <cellStyle name="Note 22 3 2" xfId="27738" xr:uid="{00000000-0005-0000-0000-0000C2860000}"/>
    <cellStyle name="Note 22 3 2 2" xfId="27739" xr:uid="{00000000-0005-0000-0000-0000C3860000}"/>
    <cellStyle name="Note 22 3 2 2 2" xfId="27740" xr:uid="{00000000-0005-0000-0000-0000C4860000}"/>
    <cellStyle name="Note 22 3 2 2 3" xfId="27741" xr:uid="{00000000-0005-0000-0000-0000C5860000}"/>
    <cellStyle name="Note 22 3 2 3" xfId="27742" xr:uid="{00000000-0005-0000-0000-0000C6860000}"/>
    <cellStyle name="Note 22 3 2 4" xfId="27743" xr:uid="{00000000-0005-0000-0000-0000C7860000}"/>
    <cellStyle name="Note 22 3 3" xfId="27744" xr:uid="{00000000-0005-0000-0000-0000C8860000}"/>
    <cellStyle name="Note 22 3 3 2" xfId="27745" xr:uid="{00000000-0005-0000-0000-0000C9860000}"/>
    <cellStyle name="Note 22 3 3 2 2" xfId="27746" xr:uid="{00000000-0005-0000-0000-0000CA860000}"/>
    <cellStyle name="Note 22 3 3 2 3" xfId="27747" xr:uid="{00000000-0005-0000-0000-0000CB860000}"/>
    <cellStyle name="Note 22 3 3 3" xfId="27748" xr:uid="{00000000-0005-0000-0000-0000CC860000}"/>
    <cellStyle name="Note 22 3 3 4" xfId="27749" xr:uid="{00000000-0005-0000-0000-0000CD860000}"/>
    <cellStyle name="Note 22 3 4" xfId="27750" xr:uid="{00000000-0005-0000-0000-0000CE860000}"/>
    <cellStyle name="Note 22 3 4 2" xfId="27751" xr:uid="{00000000-0005-0000-0000-0000CF860000}"/>
    <cellStyle name="Note 22 3 4 3" xfId="27752" xr:uid="{00000000-0005-0000-0000-0000D0860000}"/>
    <cellStyle name="Note 22 4" xfId="27753" xr:uid="{00000000-0005-0000-0000-0000D1860000}"/>
    <cellStyle name="Note 22 4 2" xfId="27754" xr:uid="{00000000-0005-0000-0000-0000D2860000}"/>
    <cellStyle name="Note 22 4 2 2" xfId="27755" xr:uid="{00000000-0005-0000-0000-0000D3860000}"/>
    <cellStyle name="Note 22 4 2 2 2" xfId="27756" xr:uid="{00000000-0005-0000-0000-0000D4860000}"/>
    <cellStyle name="Note 22 4 2 2 3" xfId="27757" xr:uid="{00000000-0005-0000-0000-0000D5860000}"/>
    <cellStyle name="Note 22 4 2 3" xfId="27758" xr:uid="{00000000-0005-0000-0000-0000D6860000}"/>
    <cellStyle name="Note 22 4 2 4" xfId="27759" xr:uid="{00000000-0005-0000-0000-0000D7860000}"/>
    <cellStyle name="Note 22 4 2 5" xfId="27760" xr:uid="{00000000-0005-0000-0000-0000D8860000}"/>
    <cellStyle name="Note 22 4 2 6" xfId="27761" xr:uid="{00000000-0005-0000-0000-0000D9860000}"/>
    <cellStyle name="Note 22 4 3" xfId="27762" xr:uid="{00000000-0005-0000-0000-0000DA860000}"/>
    <cellStyle name="Note 22 4 3 2" xfId="27763" xr:uid="{00000000-0005-0000-0000-0000DB860000}"/>
    <cellStyle name="Note 22 4 3 2 2" xfId="27764" xr:uid="{00000000-0005-0000-0000-0000DC860000}"/>
    <cellStyle name="Note 22 4 3 2 3" xfId="27765" xr:uid="{00000000-0005-0000-0000-0000DD860000}"/>
    <cellStyle name="Note 22 4 3 3" xfId="27766" xr:uid="{00000000-0005-0000-0000-0000DE860000}"/>
    <cellStyle name="Note 22 4 3 4" xfId="27767" xr:uid="{00000000-0005-0000-0000-0000DF860000}"/>
    <cellStyle name="Note 22 4 4" xfId="27768" xr:uid="{00000000-0005-0000-0000-0000E0860000}"/>
    <cellStyle name="Note 22 4 4 2" xfId="27769" xr:uid="{00000000-0005-0000-0000-0000E1860000}"/>
    <cellStyle name="Note 22 4 4 3" xfId="27770" xr:uid="{00000000-0005-0000-0000-0000E2860000}"/>
    <cellStyle name="Note 22 4 5" xfId="27771" xr:uid="{00000000-0005-0000-0000-0000E3860000}"/>
    <cellStyle name="Note 22 4 6" xfId="27772" xr:uid="{00000000-0005-0000-0000-0000E4860000}"/>
    <cellStyle name="Note 22 4 7" xfId="27773" xr:uid="{00000000-0005-0000-0000-0000E5860000}"/>
    <cellStyle name="Note 22 4 8" xfId="27774" xr:uid="{00000000-0005-0000-0000-0000E6860000}"/>
    <cellStyle name="Note 22 5" xfId="27775" xr:uid="{00000000-0005-0000-0000-0000E7860000}"/>
    <cellStyle name="Note 22 5 2" xfId="27776" xr:uid="{00000000-0005-0000-0000-0000E8860000}"/>
    <cellStyle name="Note 22 5 2 2" xfId="27777" xr:uid="{00000000-0005-0000-0000-0000E9860000}"/>
    <cellStyle name="Note 22 5 2 2 2" xfId="27778" xr:uid="{00000000-0005-0000-0000-0000EA860000}"/>
    <cellStyle name="Note 22 5 2 2 3" xfId="27779" xr:uid="{00000000-0005-0000-0000-0000EB860000}"/>
    <cellStyle name="Note 22 5 2 3" xfId="27780" xr:uid="{00000000-0005-0000-0000-0000EC860000}"/>
    <cellStyle name="Note 22 5 2 4" xfId="27781" xr:uid="{00000000-0005-0000-0000-0000ED860000}"/>
    <cellStyle name="Note 22 5 3" xfId="27782" xr:uid="{00000000-0005-0000-0000-0000EE860000}"/>
    <cellStyle name="Note 22 5 3 2" xfId="27783" xr:uid="{00000000-0005-0000-0000-0000EF860000}"/>
    <cellStyle name="Note 22 5 3 2 2" xfId="27784" xr:uid="{00000000-0005-0000-0000-0000F0860000}"/>
    <cellStyle name="Note 22 5 3 2 3" xfId="27785" xr:uid="{00000000-0005-0000-0000-0000F1860000}"/>
    <cellStyle name="Note 22 5 3 3" xfId="27786" xr:uid="{00000000-0005-0000-0000-0000F2860000}"/>
    <cellStyle name="Note 22 5 3 4" xfId="27787" xr:uid="{00000000-0005-0000-0000-0000F3860000}"/>
    <cellStyle name="Note 22 5 4" xfId="27788" xr:uid="{00000000-0005-0000-0000-0000F4860000}"/>
    <cellStyle name="Note 22 5 4 2" xfId="27789" xr:uid="{00000000-0005-0000-0000-0000F5860000}"/>
    <cellStyle name="Note 22 5 4 3" xfId="27790" xr:uid="{00000000-0005-0000-0000-0000F6860000}"/>
    <cellStyle name="Note 22 5 5" xfId="27791" xr:uid="{00000000-0005-0000-0000-0000F7860000}"/>
    <cellStyle name="Note 22 5 6" xfId="27792" xr:uid="{00000000-0005-0000-0000-0000F8860000}"/>
    <cellStyle name="Note 22 5 7" xfId="27793" xr:uid="{00000000-0005-0000-0000-0000F9860000}"/>
    <cellStyle name="Note 22 5 8" xfId="27794" xr:uid="{00000000-0005-0000-0000-0000FA860000}"/>
    <cellStyle name="Note 22 6" xfId="27795" xr:uid="{00000000-0005-0000-0000-0000FB860000}"/>
    <cellStyle name="Note 22 6 2" xfId="27796" xr:uid="{00000000-0005-0000-0000-0000FC860000}"/>
    <cellStyle name="Note 22 6 2 2" xfId="27797" xr:uid="{00000000-0005-0000-0000-0000FD860000}"/>
    <cellStyle name="Note 22 6 2 2 2" xfId="27798" xr:uid="{00000000-0005-0000-0000-0000FE860000}"/>
    <cellStyle name="Note 22 6 2 2 3" xfId="27799" xr:uid="{00000000-0005-0000-0000-0000FF860000}"/>
    <cellStyle name="Note 22 6 2 3" xfId="27800" xr:uid="{00000000-0005-0000-0000-000000870000}"/>
    <cellStyle name="Note 22 6 2 4" xfId="27801" xr:uid="{00000000-0005-0000-0000-000001870000}"/>
    <cellStyle name="Note 22 6 3" xfId="27802" xr:uid="{00000000-0005-0000-0000-000002870000}"/>
    <cellStyle name="Note 22 6 3 2" xfId="27803" xr:uid="{00000000-0005-0000-0000-000003870000}"/>
    <cellStyle name="Note 22 6 3 3" xfId="27804" xr:uid="{00000000-0005-0000-0000-000004870000}"/>
    <cellStyle name="Note 22 6 4" xfId="27805" xr:uid="{00000000-0005-0000-0000-000005870000}"/>
    <cellStyle name="Note 22 6 5" xfId="27806" xr:uid="{00000000-0005-0000-0000-000006870000}"/>
    <cellStyle name="Note 22 6 6" xfId="27807" xr:uid="{00000000-0005-0000-0000-000007870000}"/>
    <cellStyle name="Note 22 7" xfId="27808" xr:uid="{00000000-0005-0000-0000-000008870000}"/>
    <cellStyle name="Note 22 7 2" xfId="27809" xr:uid="{00000000-0005-0000-0000-000009870000}"/>
    <cellStyle name="Note 22 7 2 2" xfId="27810" xr:uid="{00000000-0005-0000-0000-00000A870000}"/>
    <cellStyle name="Note 22 7 2 3" xfId="27811" xr:uid="{00000000-0005-0000-0000-00000B870000}"/>
    <cellStyle name="Note 22 7 3" xfId="27812" xr:uid="{00000000-0005-0000-0000-00000C870000}"/>
    <cellStyle name="Note 22 7 4" xfId="27813" xr:uid="{00000000-0005-0000-0000-00000D870000}"/>
    <cellStyle name="Note 22 8" xfId="27814" xr:uid="{00000000-0005-0000-0000-00000E870000}"/>
    <cellStyle name="Note 22 8 2" xfId="27815" xr:uid="{00000000-0005-0000-0000-00000F870000}"/>
    <cellStyle name="Note 22 8 2 2" xfId="27816" xr:uid="{00000000-0005-0000-0000-000010870000}"/>
    <cellStyle name="Note 22 8 2 3" xfId="27817" xr:uid="{00000000-0005-0000-0000-000011870000}"/>
    <cellStyle name="Note 22 8 3" xfId="27818" xr:uid="{00000000-0005-0000-0000-000012870000}"/>
    <cellStyle name="Note 22 8 4" xfId="27819" xr:uid="{00000000-0005-0000-0000-000013870000}"/>
    <cellStyle name="Note 22 9" xfId="27820" xr:uid="{00000000-0005-0000-0000-000014870000}"/>
    <cellStyle name="Note 22 9 2" xfId="27821" xr:uid="{00000000-0005-0000-0000-000015870000}"/>
    <cellStyle name="Note 22 9 3" xfId="27822" xr:uid="{00000000-0005-0000-0000-000016870000}"/>
    <cellStyle name="Note 23" xfId="27823" xr:uid="{00000000-0005-0000-0000-000017870000}"/>
    <cellStyle name="Note 23 10" xfId="27824" xr:uid="{00000000-0005-0000-0000-000018870000}"/>
    <cellStyle name="Note 23 11" xfId="27825" xr:uid="{00000000-0005-0000-0000-000019870000}"/>
    <cellStyle name="Note 23 12" xfId="27826" xr:uid="{00000000-0005-0000-0000-00001A870000}"/>
    <cellStyle name="Note 23 13" xfId="27827" xr:uid="{00000000-0005-0000-0000-00001B870000}"/>
    <cellStyle name="Note 23 14" xfId="27828" xr:uid="{00000000-0005-0000-0000-00001C870000}"/>
    <cellStyle name="Note 23 2" xfId="27829" xr:uid="{00000000-0005-0000-0000-00001D870000}"/>
    <cellStyle name="Note 23 2 2" xfId="27830" xr:uid="{00000000-0005-0000-0000-00001E870000}"/>
    <cellStyle name="Note 23 2 2 2" xfId="27831" xr:uid="{00000000-0005-0000-0000-00001F870000}"/>
    <cellStyle name="Note 23 2 2 2 2" xfId="27832" xr:uid="{00000000-0005-0000-0000-000020870000}"/>
    <cellStyle name="Note 23 2 2 2 3" xfId="27833" xr:uid="{00000000-0005-0000-0000-000021870000}"/>
    <cellStyle name="Note 23 2 2 2 4" xfId="27834" xr:uid="{00000000-0005-0000-0000-000022870000}"/>
    <cellStyle name="Note 23 2 2 2 5" xfId="27835" xr:uid="{00000000-0005-0000-0000-000023870000}"/>
    <cellStyle name="Note 23 2 2 3" xfId="27836" xr:uid="{00000000-0005-0000-0000-000024870000}"/>
    <cellStyle name="Note 23 2 2 4" xfId="27837" xr:uid="{00000000-0005-0000-0000-000025870000}"/>
    <cellStyle name="Note 23 2 2 5" xfId="27838" xr:uid="{00000000-0005-0000-0000-000026870000}"/>
    <cellStyle name="Note 23 2 2 6" xfId="27839" xr:uid="{00000000-0005-0000-0000-000027870000}"/>
    <cellStyle name="Note 23 2 3" xfId="27840" xr:uid="{00000000-0005-0000-0000-000028870000}"/>
    <cellStyle name="Note 23 2 3 2" xfId="27841" xr:uid="{00000000-0005-0000-0000-000029870000}"/>
    <cellStyle name="Note 23 2 3 2 2" xfId="27842" xr:uid="{00000000-0005-0000-0000-00002A870000}"/>
    <cellStyle name="Note 23 2 3 2 3" xfId="27843" xr:uid="{00000000-0005-0000-0000-00002B870000}"/>
    <cellStyle name="Note 23 2 3 3" xfId="27844" xr:uid="{00000000-0005-0000-0000-00002C870000}"/>
    <cellStyle name="Note 23 2 3 4" xfId="27845" xr:uid="{00000000-0005-0000-0000-00002D870000}"/>
    <cellStyle name="Note 23 2 3 5" xfId="27846" xr:uid="{00000000-0005-0000-0000-00002E870000}"/>
    <cellStyle name="Note 23 2 3 6" xfId="27847" xr:uid="{00000000-0005-0000-0000-00002F870000}"/>
    <cellStyle name="Note 23 2 4" xfId="27848" xr:uid="{00000000-0005-0000-0000-000030870000}"/>
    <cellStyle name="Note 23 2 4 2" xfId="27849" xr:uid="{00000000-0005-0000-0000-000031870000}"/>
    <cellStyle name="Note 23 2 4 3" xfId="27850" xr:uid="{00000000-0005-0000-0000-000032870000}"/>
    <cellStyle name="Note 23 2 5" xfId="27851" xr:uid="{00000000-0005-0000-0000-000033870000}"/>
    <cellStyle name="Note 23 2 6" xfId="27852" xr:uid="{00000000-0005-0000-0000-000034870000}"/>
    <cellStyle name="Note 23 2 7" xfId="27853" xr:uid="{00000000-0005-0000-0000-000035870000}"/>
    <cellStyle name="Note 23 2 8" xfId="27854" xr:uid="{00000000-0005-0000-0000-000036870000}"/>
    <cellStyle name="Note 23 3" xfId="27855" xr:uid="{00000000-0005-0000-0000-000037870000}"/>
    <cellStyle name="Note 23 3 2" xfId="27856" xr:uid="{00000000-0005-0000-0000-000038870000}"/>
    <cellStyle name="Note 23 3 2 2" xfId="27857" xr:uid="{00000000-0005-0000-0000-000039870000}"/>
    <cellStyle name="Note 23 3 2 2 2" xfId="27858" xr:uid="{00000000-0005-0000-0000-00003A870000}"/>
    <cellStyle name="Note 23 3 2 2 3" xfId="27859" xr:uid="{00000000-0005-0000-0000-00003B870000}"/>
    <cellStyle name="Note 23 3 2 3" xfId="27860" xr:uid="{00000000-0005-0000-0000-00003C870000}"/>
    <cellStyle name="Note 23 3 2 4" xfId="27861" xr:uid="{00000000-0005-0000-0000-00003D870000}"/>
    <cellStyle name="Note 23 3 3" xfId="27862" xr:uid="{00000000-0005-0000-0000-00003E870000}"/>
    <cellStyle name="Note 23 3 3 2" xfId="27863" xr:uid="{00000000-0005-0000-0000-00003F870000}"/>
    <cellStyle name="Note 23 3 3 2 2" xfId="27864" xr:uid="{00000000-0005-0000-0000-000040870000}"/>
    <cellStyle name="Note 23 3 3 2 3" xfId="27865" xr:uid="{00000000-0005-0000-0000-000041870000}"/>
    <cellStyle name="Note 23 3 3 3" xfId="27866" xr:uid="{00000000-0005-0000-0000-000042870000}"/>
    <cellStyle name="Note 23 3 3 4" xfId="27867" xr:uid="{00000000-0005-0000-0000-000043870000}"/>
    <cellStyle name="Note 23 3 4" xfId="27868" xr:uid="{00000000-0005-0000-0000-000044870000}"/>
    <cellStyle name="Note 23 3 4 2" xfId="27869" xr:uid="{00000000-0005-0000-0000-000045870000}"/>
    <cellStyle name="Note 23 3 4 3" xfId="27870" xr:uid="{00000000-0005-0000-0000-000046870000}"/>
    <cellStyle name="Note 23 4" xfId="27871" xr:uid="{00000000-0005-0000-0000-000047870000}"/>
    <cellStyle name="Note 23 4 2" xfId="27872" xr:uid="{00000000-0005-0000-0000-000048870000}"/>
    <cellStyle name="Note 23 4 2 2" xfId="27873" xr:uid="{00000000-0005-0000-0000-000049870000}"/>
    <cellStyle name="Note 23 4 2 2 2" xfId="27874" xr:uid="{00000000-0005-0000-0000-00004A870000}"/>
    <cellStyle name="Note 23 4 2 2 3" xfId="27875" xr:uid="{00000000-0005-0000-0000-00004B870000}"/>
    <cellStyle name="Note 23 4 2 3" xfId="27876" xr:uid="{00000000-0005-0000-0000-00004C870000}"/>
    <cellStyle name="Note 23 4 2 4" xfId="27877" xr:uid="{00000000-0005-0000-0000-00004D870000}"/>
    <cellStyle name="Note 23 4 3" xfId="27878" xr:uid="{00000000-0005-0000-0000-00004E870000}"/>
    <cellStyle name="Note 23 4 3 2" xfId="27879" xr:uid="{00000000-0005-0000-0000-00004F870000}"/>
    <cellStyle name="Note 23 4 3 2 2" xfId="27880" xr:uid="{00000000-0005-0000-0000-000050870000}"/>
    <cellStyle name="Note 23 4 3 2 3" xfId="27881" xr:uid="{00000000-0005-0000-0000-000051870000}"/>
    <cellStyle name="Note 23 4 3 3" xfId="27882" xr:uid="{00000000-0005-0000-0000-000052870000}"/>
    <cellStyle name="Note 23 4 3 4" xfId="27883" xr:uid="{00000000-0005-0000-0000-000053870000}"/>
    <cellStyle name="Note 23 4 4" xfId="27884" xr:uid="{00000000-0005-0000-0000-000054870000}"/>
    <cellStyle name="Note 23 4 4 2" xfId="27885" xr:uid="{00000000-0005-0000-0000-000055870000}"/>
    <cellStyle name="Note 23 4 4 3" xfId="27886" xr:uid="{00000000-0005-0000-0000-000056870000}"/>
    <cellStyle name="Note 23 5" xfId="27887" xr:uid="{00000000-0005-0000-0000-000057870000}"/>
    <cellStyle name="Note 23 5 2" xfId="27888" xr:uid="{00000000-0005-0000-0000-000058870000}"/>
    <cellStyle name="Note 23 5 2 2" xfId="27889" xr:uid="{00000000-0005-0000-0000-000059870000}"/>
    <cellStyle name="Note 23 5 2 2 2" xfId="27890" xr:uid="{00000000-0005-0000-0000-00005A870000}"/>
    <cellStyle name="Note 23 5 2 2 3" xfId="27891" xr:uid="{00000000-0005-0000-0000-00005B870000}"/>
    <cellStyle name="Note 23 5 2 3" xfId="27892" xr:uid="{00000000-0005-0000-0000-00005C870000}"/>
    <cellStyle name="Note 23 5 2 4" xfId="27893" xr:uid="{00000000-0005-0000-0000-00005D870000}"/>
    <cellStyle name="Note 23 5 2 5" xfId="27894" xr:uid="{00000000-0005-0000-0000-00005E870000}"/>
    <cellStyle name="Note 23 5 2 6" xfId="27895" xr:uid="{00000000-0005-0000-0000-00005F870000}"/>
    <cellStyle name="Note 23 5 3" xfId="27896" xr:uid="{00000000-0005-0000-0000-000060870000}"/>
    <cellStyle name="Note 23 5 3 2" xfId="27897" xr:uid="{00000000-0005-0000-0000-000061870000}"/>
    <cellStyle name="Note 23 5 3 3" xfId="27898" xr:uid="{00000000-0005-0000-0000-000062870000}"/>
    <cellStyle name="Note 23 5 4" xfId="27899" xr:uid="{00000000-0005-0000-0000-000063870000}"/>
    <cellStyle name="Note 23 5 5" xfId="27900" xr:uid="{00000000-0005-0000-0000-000064870000}"/>
    <cellStyle name="Note 23 5 6" xfId="27901" xr:uid="{00000000-0005-0000-0000-000065870000}"/>
    <cellStyle name="Note 23 5 7" xfId="27902" xr:uid="{00000000-0005-0000-0000-000066870000}"/>
    <cellStyle name="Note 23 6" xfId="27903" xr:uid="{00000000-0005-0000-0000-000067870000}"/>
    <cellStyle name="Note 23 6 2" xfId="27904" xr:uid="{00000000-0005-0000-0000-000068870000}"/>
    <cellStyle name="Note 23 6 2 2" xfId="27905" xr:uid="{00000000-0005-0000-0000-000069870000}"/>
    <cellStyle name="Note 23 6 2 3" xfId="27906" xr:uid="{00000000-0005-0000-0000-00006A870000}"/>
    <cellStyle name="Note 23 6 3" xfId="27907" xr:uid="{00000000-0005-0000-0000-00006B870000}"/>
    <cellStyle name="Note 23 6 4" xfId="27908" xr:uid="{00000000-0005-0000-0000-00006C870000}"/>
    <cellStyle name="Note 23 6 5" xfId="27909" xr:uid="{00000000-0005-0000-0000-00006D870000}"/>
    <cellStyle name="Note 23 6 6" xfId="27910" xr:uid="{00000000-0005-0000-0000-00006E870000}"/>
    <cellStyle name="Note 23 7" xfId="27911" xr:uid="{00000000-0005-0000-0000-00006F870000}"/>
    <cellStyle name="Note 23 7 2" xfId="27912" xr:uid="{00000000-0005-0000-0000-000070870000}"/>
    <cellStyle name="Note 23 7 2 2" xfId="27913" xr:uid="{00000000-0005-0000-0000-000071870000}"/>
    <cellStyle name="Note 23 7 2 3" xfId="27914" xr:uid="{00000000-0005-0000-0000-000072870000}"/>
    <cellStyle name="Note 23 7 3" xfId="27915" xr:uid="{00000000-0005-0000-0000-000073870000}"/>
    <cellStyle name="Note 23 7 4" xfId="27916" xr:uid="{00000000-0005-0000-0000-000074870000}"/>
    <cellStyle name="Note 23 7 5" xfId="27917" xr:uid="{00000000-0005-0000-0000-000075870000}"/>
    <cellStyle name="Note 23 8" xfId="27918" xr:uid="{00000000-0005-0000-0000-000076870000}"/>
    <cellStyle name="Note 23 8 2" xfId="27919" xr:uid="{00000000-0005-0000-0000-000077870000}"/>
    <cellStyle name="Note 23 8 3" xfId="27920" xr:uid="{00000000-0005-0000-0000-000078870000}"/>
    <cellStyle name="Note 23 9" xfId="27921" xr:uid="{00000000-0005-0000-0000-000079870000}"/>
    <cellStyle name="Note 24" xfId="27922" xr:uid="{00000000-0005-0000-0000-00007A870000}"/>
    <cellStyle name="Note 24 2" xfId="27923" xr:uid="{00000000-0005-0000-0000-00007B870000}"/>
    <cellStyle name="Note 24 2 2" xfId="27924" xr:uid="{00000000-0005-0000-0000-00007C870000}"/>
    <cellStyle name="Note 24 2 2 2" xfId="27925" xr:uid="{00000000-0005-0000-0000-00007D870000}"/>
    <cellStyle name="Note 24 2 2 3" xfId="27926" xr:uid="{00000000-0005-0000-0000-00007E870000}"/>
    <cellStyle name="Note 24 2 2 4" xfId="27927" xr:uid="{00000000-0005-0000-0000-00007F870000}"/>
    <cellStyle name="Note 24 2 2 5" xfId="27928" xr:uid="{00000000-0005-0000-0000-000080870000}"/>
    <cellStyle name="Note 24 2 3" xfId="27929" xr:uid="{00000000-0005-0000-0000-000081870000}"/>
    <cellStyle name="Note 24 2 4" xfId="27930" xr:uid="{00000000-0005-0000-0000-000082870000}"/>
    <cellStyle name="Note 24 2 5" xfId="27931" xr:uid="{00000000-0005-0000-0000-000083870000}"/>
    <cellStyle name="Note 24 2 6" xfId="27932" xr:uid="{00000000-0005-0000-0000-000084870000}"/>
    <cellStyle name="Note 24 3" xfId="27933" xr:uid="{00000000-0005-0000-0000-000085870000}"/>
    <cellStyle name="Note 24 3 2" xfId="27934" xr:uid="{00000000-0005-0000-0000-000086870000}"/>
    <cellStyle name="Note 24 3 2 2" xfId="27935" xr:uid="{00000000-0005-0000-0000-000087870000}"/>
    <cellStyle name="Note 24 3 2 3" xfId="27936" xr:uid="{00000000-0005-0000-0000-000088870000}"/>
    <cellStyle name="Note 24 3 3" xfId="27937" xr:uid="{00000000-0005-0000-0000-000089870000}"/>
    <cellStyle name="Note 24 3 4" xfId="27938" xr:uid="{00000000-0005-0000-0000-00008A870000}"/>
    <cellStyle name="Note 24 3 5" xfId="27939" xr:uid="{00000000-0005-0000-0000-00008B870000}"/>
    <cellStyle name="Note 24 3 6" xfId="27940" xr:uid="{00000000-0005-0000-0000-00008C870000}"/>
    <cellStyle name="Note 24 4" xfId="27941" xr:uid="{00000000-0005-0000-0000-00008D870000}"/>
    <cellStyle name="Note 24 4 2" xfId="27942" xr:uid="{00000000-0005-0000-0000-00008E870000}"/>
    <cellStyle name="Note 24 4 3" xfId="27943" xr:uid="{00000000-0005-0000-0000-00008F870000}"/>
    <cellStyle name="Note 24 5" xfId="27944" xr:uid="{00000000-0005-0000-0000-000090870000}"/>
    <cellStyle name="Note 24 6" xfId="27945" xr:uid="{00000000-0005-0000-0000-000091870000}"/>
    <cellStyle name="Note 24 7" xfId="27946" xr:uid="{00000000-0005-0000-0000-000092870000}"/>
    <cellStyle name="Note 24 8" xfId="27947" xr:uid="{00000000-0005-0000-0000-000093870000}"/>
    <cellStyle name="Note 24 9" xfId="27948" xr:uid="{00000000-0005-0000-0000-000094870000}"/>
    <cellStyle name="Note 25" xfId="27949" xr:uid="{00000000-0005-0000-0000-000095870000}"/>
    <cellStyle name="Note 25 2" xfId="27950" xr:uid="{00000000-0005-0000-0000-000096870000}"/>
    <cellStyle name="Note 25 2 2" xfId="27951" xr:uid="{00000000-0005-0000-0000-000097870000}"/>
    <cellStyle name="Note 25 2 2 2" xfId="27952" xr:uid="{00000000-0005-0000-0000-000098870000}"/>
    <cellStyle name="Note 25 2 2 3" xfId="27953" xr:uid="{00000000-0005-0000-0000-000099870000}"/>
    <cellStyle name="Note 25 2 2 4" xfId="27954" xr:uid="{00000000-0005-0000-0000-00009A870000}"/>
    <cellStyle name="Note 25 2 2 5" xfId="27955" xr:uid="{00000000-0005-0000-0000-00009B870000}"/>
    <cellStyle name="Note 25 2 3" xfId="27956" xr:uid="{00000000-0005-0000-0000-00009C870000}"/>
    <cellStyle name="Note 25 2 4" xfId="27957" xr:uid="{00000000-0005-0000-0000-00009D870000}"/>
    <cellStyle name="Note 25 2 5" xfId="27958" xr:uid="{00000000-0005-0000-0000-00009E870000}"/>
    <cellStyle name="Note 25 2 6" xfId="27959" xr:uid="{00000000-0005-0000-0000-00009F870000}"/>
    <cellStyle name="Note 25 3" xfId="27960" xr:uid="{00000000-0005-0000-0000-0000A0870000}"/>
    <cellStyle name="Note 25 3 2" xfId="27961" xr:uid="{00000000-0005-0000-0000-0000A1870000}"/>
    <cellStyle name="Note 25 3 2 2" xfId="27962" xr:uid="{00000000-0005-0000-0000-0000A2870000}"/>
    <cellStyle name="Note 25 3 2 3" xfId="27963" xr:uid="{00000000-0005-0000-0000-0000A3870000}"/>
    <cellStyle name="Note 25 3 3" xfId="27964" xr:uid="{00000000-0005-0000-0000-0000A4870000}"/>
    <cellStyle name="Note 25 3 4" xfId="27965" xr:uid="{00000000-0005-0000-0000-0000A5870000}"/>
    <cellStyle name="Note 25 3 5" xfId="27966" xr:uid="{00000000-0005-0000-0000-0000A6870000}"/>
    <cellStyle name="Note 25 3 6" xfId="27967" xr:uid="{00000000-0005-0000-0000-0000A7870000}"/>
    <cellStyle name="Note 25 4" xfId="27968" xr:uid="{00000000-0005-0000-0000-0000A8870000}"/>
    <cellStyle name="Note 25 4 2" xfId="27969" xr:uid="{00000000-0005-0000-0000-0000A9870000}"/>
    <cellStyle name="Note 25 4 3" xfId="27970" xr:uid="{00000000-0005-0000-0000-0000AA870000}"/>
    <cellStyle name="Note 25 5" xfId="27971" xr:uid="{00000000-0005-0000-0000-0000AB870000}"/>
    <cellStyle name="Note 25 6" xfId="27972" xr:uid="{00000000-0005-0000-0000-0000AC870000}"/>
    <cellStyle name="Note 25 7" xfId="27973" xr:uid="{00000000-0005-0000-0000-0000AD870000}"/>
    <cellStyle name="Note 25 8" xfId="27974" xr:uid="{00000000-0005-0000-0000-0000AE870000}"/>
    <cellStyle name="Note 26" xfId="27975" xr:uid="{00000000-0005-0000-0000-0000AF870000}"/>
    <cellStyle name="Note 26 2" xfId="27976" xr:uid="{00000000-0005-0000-0000-0000B0870000}"/>
    <cellStyle name="Note 26 2 2" xfId="27977" xr:uid="{00000000-0005-0000-0000-0000B1870000}"/>
    <cellStyle name="Note 26 2 2 2" xfId="27978" xr:uid="{00000000-0005-0000-0000-0000B2870000}"/>
    <cellStyle name="Note 26 2 2 3" xfId="27979" xr:uid="{00000000-0005-0000-0000-0000B3870000}"/>
    <cellStyle name="Note 26 2 2 4" xfId="27980" xr:uid="{00000000-0005-0000-0000-0000B4870000}"/>
    <cellStyle name="Note 26 2 2 5" xfId="27981" xr:uid="{00000000-0005-0000-0000-0000B5870000}"/>
    <cellStyle name="Note 26 2 3" xfId="27982" xr:uid="{00000000-0005-0000-0000-0000B6870000}"/>
    <cellStyle name="Note 26 2 4" xfId="27983" xr:uid="{00000000-0005-0000-0000-0000B7870000}"/>
    <cellStyle name="Note 26 2 5" xfId="27984" xr:uid="{00000000-0005-0000-0000-0000B8870000}"/>
    <cellStyle name="Note 26 2 6" xfId="27985" xr:uid="{00000000-0005-0000-0000-0000B9870000}"/>
    <cellStyle name="Note 26 3" xfId="27986" xr:uid="{00000000-0005-0000-0000-0000BA870000}"/>
    <cellStyle name="Note 26 3 2" xfId="27987" xr:uid="{00000000-0005-0000-0000-0000BB870000}"/>
    <cellStyle name="Note 26 3 2 2" xfId="27988" xr:uid="{00000000-0005-0000-0000-0000BC870000}"/>
    <cellStyle name="Note 26 3 2 3" xfId="27989" xr:uid="{00000000-0005-0000-0000-0000BD870000}"/>
    <cellStyle name="Note 26 3 3" xfId="27990" xr:uid="{00000000-0005-0000-0000-0000BE870000}"/>
    <cellStyle name="Note 26 3 4" xfId="27991" xr:uid="{00000000-0005-0000-0000-0000BF870000}"/>
    <cellStyle name="Note 26 3 5" xfId="27992" xr:uid="{00000000-0005-0000-0000-0000C0870000}"/>
    <cellStyle name="Note 26 3 6" xfId="27993" xr:uid="{00000000-0005-0000-0000-0000C1870000}"/>
    <cellStyle name="Note 26 4" xfId="27994" xr:uid="{00000000-0005-0000-0000-0000C2870000}"/>
    <cellStyle name="Note 26 4 2" xfId="27995" xr:uid="{00000000-0005-0000-0000-0000C3870000}"/>
    <cellStyle name="Note 26 4 3" xfId="27996" xr:uid="{00000000-0005-0000-0000-0000C4870000}"/>
    <cellStyle name="Note 26 5" xfId="27997" xr:uid="{00000000-0005-0000-0000-0000C5870000}"/>
    <cellStyle name="Note 26 6" xfId="27998" xr:uid="{00000000-0005-0000-0000-0000C6870000}"/>
    <cellStyle name="Note 26 7" xfId="27999" xr:uid="{00000000-0005-0000-0000-0000C7870000}"/>
    <cellStyle name="Note 26 8" xfId="28000" xr:uid="{00000000-0005-0000-0000-0000C8870000}"/>
    <cellStyle name="Note 27" xfId="28001" xr:uid="{00000000-0005-0000-0000-0000C9870000}"/>
    <cellStyle name="Note 28" xfId="28002" xr:uid="{00000000-0005-0000-0000-0000CA870000}"/>
    <cellStyle name="Note 28 2" xfId="28003" xr:uid="{00000000-0005-0000-0000-0000CB870000}"/>
    <cellStyle name="Note 28 2 2" xfId="28004" xr:uid="{00000000-0005-0000-0000-0000CC870000}"/>
    <cellStyle name="Note 28 2 2 2" xfId="28005" xr:uid="{00000000-0005-0000-0000-0000CD870000}"/>
    <cellStyle name="Note 28 2 2 3" xfId="28006" xr:uid="{00000000-0005-0000-0000-0000CE870000}"/>
    <cellStyle name="Note 28 2 2 4" xfId="28007" xr:uid="{00000000-0005-0000-0000-0000CF870000}"/>
    <cellStyle name="Note 28 2 2 5" xfId="28008" xr:uid="{00000000-0005-0000-0000-0000D0870000}"/>
    <cellStyle name="Note 28 2 3" xfId="28009" xr:uid="{00000000-0005-0000-0000-0000D1870000}"/>
    <cellStyle name="Note 28 2 4" xfId="28010" xr:uid="{00000000-0005-0000-0000-0000D2870000}"/>
    <cellStyle name="Note 28 2 5" xfId="28011" xr:uid="{00000000-0005-0000-0000-0000D3870000}"/>
    <cellStyle name="Note 28 2 6" xfId="28012" xr:uid="{00000000-0005-0000-0000-0000D4870000}"/>
    <cellStyle name="Note 28 3" xfId="28013" xr:uid="{00000000-0005-0000-0000-0000D5870000}"/>
    <cellStyle name="Note 28 3 2" xfId="28014" xr:uid="{00000000-0005-0000-0000-0000D6870000}"/>
    <cellStyle name="Note 28 3 2 2" xfId="28015" xr:uid="{00000000-0005-0000-0000-0000D7870000}"/>
    <cellStyle name="Note 28 3 2 3" xfId="28016" xr:uid="{00000000-0005-0000-0000-0000D8870000}"/>
    <cellStyle name="Note 28 3 3" xfId="28017" xr:uid="{00000000-0005-0000-0000-0000D9870000}"/>
    <cellStyle name="Note 28 3 4" xfId="28018" xr:uid="{00000000-0005-0000-0000-0000DA870000}"/>
    <cellStyle name="Note 28 3 5" xfId="28019" xr:uid="{00000000-0005-0000-0000-0000DB870000}"/>
    <cellStyle name="Note 28 3 6" xfId="28020" xr:uid="{00000000-0005-0000-0000-0000DC870000}"/>
    <cellStyle name="Note 28 4" xfId="28021" xr:uid="{00000000-0005-0000-0000-0000DD870000}"/>
    <cellStyle name="Note 28 4 2" xfId="28022" xr:uid="{00000000-0005-0000-0000-0000DE870000}"/>
    <cellStyle name="Note 28 4 3" xfId="28023" xr:uid="{00000000-0005-0000-0000-0000DF870000}"/>
    <cellStyle name="Note 28 5" xfId="28024" xr:uid="{00000000-0005-0000-0000-0000E0870000}"/>
    <cellStyle name="Note 28 6" xfId="28025" xr:uid="{00000000-0005-0000-0000-0000E1870000}"/>
    <cellStyle name="Note 28 7" xfId="28026" xr:uid="{00000000-0005-0000-0000-0000E2870000}"/>
    <cellStyle name="Note 28 8" xfId="28027" xr:uid="{00000000-0005-0000-0000-0000E3870000}"/>
    <cellStyle name="Note 29" xfId="28028" xr:uid="{00000000-0005-0000-0000-0000E4870000}"/>
    <cellStyle name="Note 3" xfId="28029" xr:uid="{00000000-0005-0000-0000-0000E5870000}"/>
    <cellStyle name="Note 3 2" xfId="28030" xr:uid="{00000000-0005-0000-0000-0000E6870000}"/>
    <cellStyle name="Note 3 3" xfId="28031" xr:uid="{00000000-0005-0000-0000-0000E7870000}"/>
    <cellStyle name="Note 30" xfId="28032" xr:uid="{00000000-0005-0000-0000-0000E8870000}"/>
    <cellStyle name="Note 4" xfId="28033" xr:uid="{00000000-0005-0000-0000-0000E9870000}"/>
    <cellStyle name="Note 4 2" xfId="28034" xr:uid="{00000000-0005-0000-0000-0000EA870000}"/>
    <cellStyle name="Note 4 3" xfId="28035" xr:uid="{00000000-0005-0000-0000-0000EB870000}"/>
    <cellStyle name="Note 5" xfId="28036" xr:uid="{00000000-0005-0000-0000-0000EC870000}"/>
    <cellStyle name="Note 5 2" xfId="28037" xr:uid="{00000000-0005-0000-0000-0000ED870000}"/>
    <cellStyle name="Note 5 3" xfId="28038" xr:uid="{00000000-0005-0000-0000-0000EE870000}"/>
    <cellStyle name="Note 6" xfId="28039" xr:uid="{00000000-0005-0000-0000-0000EF870000}"/>
    <cellStyle name="Note 6 2" xfId="28040" xr:uid="{00000000-0005-0000-0000-0000F0870000}"/>
    <cellStyle name="Note 6 3" xfId="28041" xr:uid="{00000000-0005-0000-0000-0000F1870000}"/>
    <cellStyle name="Note 7" xfId="28042" xr:uid="{00000000-0005-0000-0000-0000F2870000}"/>
    <cellStyle name="Note 7 2" xfId="28043" xr:uid="{00000000-0005-0000-0000-0000F3870000}"/>
    <cellStyle name="Note 7 3" xfId="28044" xr:uid="{00000000-0005-0000-0000-0000F4870000}"/>
    <cellStyle name="Note 8" xfId="28045" xr:uid="{00000000-0005-0000-0000-0000F5870000}"/>
    <cellStyle name="Note 8 2" xfId="28046" xr:uid="{00000000-0005-0000-0000-0000F6870000}"/>
    <cellStyle name="Note 8 3" xfId="28047" xr:uid="{00000000-0005-0000-0000-0000F7870000}"/>
    <cellStyle name="Note 9" xfId="28048" xr:uid="{00000000-0005-0000-0000-0000F8870000}"/>
    <cellStyle name="Note 9 2" xfId="28049" xr:uid="{00000000-0005-0000-0000-0000F9870000}"/>
    <cellStyle name="Note 9 3" xfId="28050" xr:uid="{00000000-0005-0000-0000-0000FA870000}"/>
    <cellStyle name="Output" xfId="92" xr:uid="{00000000-0005-0000-0000-0000FB870000}"/>
    <cellStyle name="Output 10" xfId="28051" xr:uid="{00000000-0005-0000-0000-0000FC870000}"/>
    <cellStyle name="Output 11" xfId="28052" xr:uid="{00000000-0005-0000-0000-0000FD870000}"/>
    <cellStyle name="Output 12" xfId="28053" xr:uid="{00000000-0005-0000-0000-0000FE870000}"/>
    <cellStyle name="Output 13" xfId="28054" xr:uid="{00000000-0005-0000-0000-0000FF870000}"/>
    <cellStyle name="Output 14" xfId="28055" xr:uid="{00000000-0005-0000-0000-000000880000}"/>
    <cellStyle name="Output 15" xfId="28056" xr:uid="{00000000-0005-0000-0000-000001880000}"/>
    <cellStyle name="Output 16" xfId="28057" xr:uid="{00000000-0005-0000-0000-000002880000}"/>
    <cellStyle name="Output 17" xfId="28058" xr:uid="{00000000-0005-0000-0000-000003880000}"/>
    <cellStyle name="Output 18" xfId="28059" xr:uid="{00000000-0005-0000-0000-000004880000}"/>
    <cellStyle name="Output 19" xfId="28060" xr:uid="{00000000-0005-0000-0000-000005880000}"/>
    <cellStyle name="Output 2" xfId="93" xr:uid="{00000000-0005-0000-0000-000006880000}"/>
    <cellStyle name="Output 2 2" xfId="28062" xr:uid="{00000000-0005-0000-0000-000007880000}"/>
    <cellStyle name="Output 2 2 2" xfId="35004" xr:uid="{00000000-0005-0000-0000-000008880000}"/>
    <cellStyle name="Output 2 3" xfId="28063" xr:uid="{00000000-0005-0000-0000-000009880000}"/>
    <cellStyle name="Output 2 4" xfId="28061" xr:uid="{00000000-0005-0000-0000-00000A880000}"/>
    <cellStyle name="Output 2 5" xfId="35030" xr:uid="{00000000-0005-0000-0000-00000B880000}"/>
    <cellStyle name="Output 2 6" xfId="35049" xr:uid="{00000000-0005-0000-0000-00000C880000}"/>
    <cellStyle name="Output 20" xfId="28064" xr:uid="{00000000-0005-0000-0000-00000D880000}"/>
    <cellStyle name="Output 21" xfId="28065" xr:uid="{00000000-0005-0000-0000-00000E880000}"/>
    <cellStyle name="Output 21 2" xfId="28066" xr:uid="{00000000-0005-0000-0000-00000F880000}"/>
    <cellStyle name="Output 21 2 2" xfId="28067" xr:uid="{00000000-0005-0000-0000-000010880000}"/>
    <cellStyle name="Output 21 2 2 2" xfId="28068" xr:uid="{00000000-0005-0000-0000-000011880000}"/>
    <cellStyle name="Output 21 2 3" xfId="28069" xr:uid="{00000000-0005-0000-0000-000012880000}"/>
    <cellStyle name="Output 21 2 4" xfId="28070" xr:uid="{00000000-0005-0000-0000-000013880000}"/>
    <cellStyle name="Output 21 3" xfId="28071" xr:uid="{00000000-0005-0000-0000-000014880000}"/>
    <cellStyle name="Output 22" xfId="28072" xr:uid="{00000000-0005-0000-0000-000015880000}"/>
    <cellStyle name="Output 22 2" xfId="28073" xr:uid="{00000000-0005-0000-0000-000016880000}"/>
    <cellStyle name="Output 22 3" xfId="28074" xr:uid="{00000000-0005-0000-0000-000017880000}"/>
    <cellStyle name="Output 22 3 2" xfId="31657" xr:uid="{00000000-0005-0000-0000-000018880000}"/>
    <cellStyle name="Output 22 4" xfId="28075" xr:uid="{00000000-0005-0000-0000-000019880000}"/>
    <cellStyle name="Output 22 4 2" xfId="31658" xr:uid="{00000000-0005-0000-0000-00001A880000}"/>
    <cellStyle name="Output 22 5" xfId="31656" xr:uid="{00000000-0005-0000-0000-00001B880000}"/>
    <cellStyle name="Output 23" xfId="28076" xr:uid="{00000000-0005-0000-0000-00001C880000}"/>
    <cellStyle name="Output 23 2" xfId="28077" xr:uid="{00000000-0005-0000-0000-00001D880000}"/>
    <cellStyle name="Output 23 3" xfId="28078" xr:uid="{00000000-0005-0000-0000-00001E880000}"/>
    <cellStyle name="Output 23 3 2" xfId="28079" xr:uid="{00000000-0005-0000-0000-00001F880000}"/>
    <cellStyle name="Output 23 3 2 2" xfId="31660" xr:uid="{00000000-0005-0000-0000-000020880000}"/>
    <cellStyle name="Output 23 4" xfId="28080" xr:uid="{00000000-0005-0000-0000-000021880000}"/>
    <cellStyle name="Output 23 5" xfId="28081" xr:uid="{00000000-0005-0000-0000-000022880000}"/>
    <cellStyle name="Output 23 5 2" xfId="31661" xr:uid="{00000000-0005-0000-0000-000023880000}"/>
    <cellStyle name="Output 23 6" xfId="31659" xr:uid="{00000000-0005-0000-0000-000024880000}"/>
    <cellStyle name="Output 24" xfId="28082" xr:uid="{00000000-0005-0000-0000-000025880000}"/>
    <cellStyle name="Output 25" xfId="28083" xr:uid="{00000000-0005-0000-0000-000026880000}"/>
    <cellStyle name="Output 26" xfId="35029" xr:uid="{00000000-0005-0000-0000-000027880000}"/>
    <cellStyle name="Output 27" xfId="35048" xr:uid="{00000000-0005-0000-0000-000028880000}"/>
    <cellStyle name="Output 3" xfId="94" xr:uid="{00000000-0005-0000-0000-000029880000}"/>
    <cellStyle name="Output 3 2" xfId="28084" xr:uid="{00000000-0005-0000-0000-00002A880000}"/>
    <cellStyle name="Output 3 3" xfId="35031" xr:uid="{00000000-0005-0000-0000-00002B880000}"/>
    <cellStyle name="Output 3 4" xfId="35050" xr:uid="{00000000-0005-0000-0000-00002C880000}"/>
    <cellStyle name="Output 4" xfId="28085" xr:uid="{00000000-0005-0000-0000-00002D880000}"/>
    <cellStyle name="Output 4 2" xfId="35005" xr:uid="{00000000-0005-0000-0000-00002E880000}"/>
    <cellStyle name="Output 5" xfId="28086" xr:uid="{00000000-0005-0000-0000-00002F880000}"/>
    <cellStyle name="Output 6" xfId="28087" xr:uid="{00000000-0005-0000-0000-000030880000}"/>
    <cellStyle name="Output 7" xfId="28088" xr:uid="{00000000-0005-0000-0000-000031880000}"/>
    <cellStyle name="Output 8" xfId="28089" xr:uid="{00000000-0005-0000-0000-000032880000}"/>
    <cellStyle name="Output 9" xfId="28090" xr:uid="{00000000-0005-0000-0000-000033880000}"/>
    <cellStyle name="Parastais 3" xfId="95" xr:uid="{00000000-0005-0000-0000-000034880000}"/>
    <cellStyle name="Parastais_darbu daudzumi Ziepniekkalna mezgls draft 15-11-2007" xfId="28091" xr:uid="{00000000-0005-0000-0000-000035880000}"/>
    <cellStyle name="Parasts" xfId="0" builtinId="0"/>
    <cellStyle name="Parasts 2" xfId="96" xr:uid="{00000000-0005-0000-0000-000037880000}"/>
    <cellStyle name="Parasts 2 2" xfId="97" xr:uid="{00000000-0005-0000-0000-000038880000}"/>
    <cellStyle name="Parasts 2 2 2" xfId="35007" xr:uid="{00000000-0005-0000-0000-000039880000}"/>
    <cellStyle name="Parasts 2 2 3" xfId="35008" xr:uid="{00000000-0005-0000-0000-00003A880000}"/>
    <cellStyle name="Parasts 2 3" xfId="35006" xr:uid="{00000000-0005-0000-0000-00003B880000}"/>
    <cellStyle name="Parasts 2 4" xfId="34938" xr:uid="{00000000-0005-0000-0000-00003C880000}"/>
    <cellStyle name="Parasts 2 5" xfId="35063" xr:uid="{00000000-0005-0000-0000-00003D880000}"/>
    <cellStyle name="Parasts 3" xfId="98" xr:uid="{00000000-0005-0000-0000-00003E880000}"/>
    <cellStyle name="Parasts 3 2" xfId="35009" xr:uid="{00000000-0005-0000-0000-00003F880000}"/>
    <cellStyle name="Parasts 4" xfId="99" xr:uid="{00000000-0005-0000-0000-000040880000}"/>
    <cellStyle name="Parasts 5" xfId="35010" xr:uid="{00000000-0005-0000-0000-000041880000}"/>
    <cellStyle name="Parasts 6" xfId="35011" xr:uid="{00000000-0005-0000-0000-000042880000}"/>
    <cellStyle name="Parasts 7" xfId="35012" xr:uid="{00000000-0005-0000-0000-000043880000}"/>
    <cellStyle name="Parasts 8" xfId="35013" xr:uid="{00000000-0005-0000-0000-000044880000}"/>
    <cellStyle name="Paskaidrojošs teksts 2" xfId="28092" xr:uid="{00000000-0005-0000-0000-000045880000}"/>
    <cellStyle name="Paskaidrojošs teksts 3" xfId="34999" xr:uid="{00000000-0005-0000-0000-000046880000}"/>
    <cellStyle name="Pārbaudes šūna 2" xfId="28093" xr:uid="{00000000-0005-0000-0000-000047880000}"/>
    <cellStyle name="Percent 2" xfId="100" xr:uid="{00000000-0005-0000-0000-000048880000}"/>
    <cellStyle name="Piezīme 2" xfId="28094" xr:uid="{00000000-0005-0000-0000-000049880000}"/>
    <cellStyle name="Piezīme 3" xfId="28095" xr:uid="{00000000-0005-0000-0000-00004A880000}"/>
    <cellStyle name="Piezīme 4" xfId="28096" xr:uid="{00000000-0005-0000-0000-00004B880000}"/>
    <cellStyle name="Saistītā šūna" xfId="28097" xr:uid="{00000000-0005-0000-0000-00004C880000}"/>
    <cellStyle name="Saistītā šūna 2" xfId="35014" xr:uid="{00000000-0005-0000-0000-00004D880000}"/>
    <cellStyle name="Sisestus" xfId="101" xr:uid="{00000000-0005-0000-0000-00004E880000}"/>
    <cellStyle name="Sisestus 2" xfId="35032" xr:uid="{00000000-0005-0000-0000-00004F880000}"/>
    <cellStyle name="Sisestus 3" xfId="35051" xr:uid="{00000000-0005-0000-0000-000050880000}"/>
    <cellStyle name="Sisestus 4" xfId="35054" xr:uid="{00000000-0005-0000-0000-000051880000}"/>
    <cellStyle name="Slikts 2" xfId="28098" xr:uid="{00000000-0005-0000-0000-000052880000}"/>
    <cellStyle name="Stils 1" xfId="102" xr:uid="{00000000-0005-0000-0000-000053880000}"/>
    <cellStyle name="Style 1" xfId="103" xr:uid="{00000000-0005-0000-0000-000054880000}"/>
    <cellStyle name="Style 1 2" xfId="104" xr:uid="{00000000-0005-0000-0000-000055880000}"/>
    <cellStyle name="Style 1 2 2" xfId="35015" xr:uid="{00000000-0005-0000-0000-000056880000}"/>
    <cellStyle name="Style 1 3" xfId="105" xr:uid="{00000000-0005-0000-0000-000057880000}"/>
    <cellStyle name="Style 1 4" xfId="28099" xr:uid="{00000000-0005-0000-0000-000058880000}"/>
    <cellStyle name="Title" xfId="106" xr:uid="{00000000-0005-0000-0000-000059880000}"/>
    <cellStyle name="Title 10" xfId="28100" xr:uid="{00000000-0005-0000-0000-00005A880000}"/>
    <cellStyle name="Title 11" xfId="28101" xr:uid="{00000000-0005-0000-0000-00005B880000}"/>
    <cellStyle name="Title 12" xfId="28102" xr:uid="{00000000-0005-0000-0000-00005C880000}"/>
    <cellStyle name="Title 13" xfId="28103" xr:uid="{00000000-0005-0000-0000-00005D880000}"/>
    <cellStyle name="Title 14" xfId="28104" xr:uid="{00000000-0005-0000-0000-00005E880000}"/>
    <cellStyle name="Title 15" xfId="28105" xr:uid="{00000000-0005-0000-0000-00005F880000}"/>
    <cellStyle name="Title 16" xfId="28106" xr:uid="{00000000-0005-0000-0000-000060880000}"/>
    <cellStyle name="Title 17" xfId="28107" xr:uid="{00000000-0005-0000-0000-000061880000}"/>
    <cellStyle name="Title 18" xfId="28108" xr:uid="{00000000-0005-0000-0000-000062880000}"/>
    <cellStyle name="Title 19" xfId="28109" xr:uid="{00000000-0005-0000-0000-000063880000}"/>
    <cellStyle name="Title 2" xfId="107" xr:uid="{00000000-0005-0000-0000-000064880000}"/>
    <cellStyle name="Title 2 2" xfId="28111" xr:uid="{00000000-0005-0000-0000-000065880000}"/>
    <cellStyle name="Title 2 3" xfId="28112" xr:uid="{00000000-0005-0000-0000-000066880000}"/>
    <cellStyle name="Title 2 4" xfId="28110" xr:uid="{00000000-0005-0000-0000-000067880000}"/>
    <cellStyle name="Title 20" xfId="28113" xr:uid="{00000000-0005-0000-0000-000068880000}"/>
    <cellStyle name="Title 21" xfId="28114" xr:uid="{00000000-0005-0000-0000-000069880000}"/>
    <cellStyle name="Title 21 2" xfId="28115" xr:uid="{00000000-0005-0000-0000-00006A880000}"/>
    <cellStyle name="Title 21 2 2" xfId="28116" xr:uid="{00000000-0005-0000-0000-00006B880000}"/>
    <cellStyle name="Title 21 2 2 2" xfId="28117" xr:uid="{00000000-0005-0000-0000-00006C880000}"/>
    <cellStyle name="Title 21 2 3" xfId="28118" xr:uid="{00000000-0005-0000-0000-00006D880000}"/>
    <cellStyle name="Title 21 2 4" xfId="28119" xr:uid="{00000000-0005-0000-0000-00006E880000}"/>
    <cellStyle name="Title 22" xfId="28120" xr:uid="{00000000-0005-0000-0000-00006F880000}"/>
    <cellStyle name="Title 22 2" xfId="28121" xr:uid="{00000000-0005-0000-0000-000070880000}"/>
    <cellStyle name="Title 22 3" xfId="28122" xr:uid="{00000000-0005-0000-0000-000071880000}"/>
    <cellStyle name="Title 22 4" xfId="28123" xr:uid="{00000000-0005-0000-0000-000072880000}"/>
    <cellStyle name="Title 23" xfId="28124" xr:uid="{00000000-0005-0000-0000-000073880000}"/>
    <cellStyle name="Title 24" xfId="28125" xr:uid="{00000000-0005-0000-0000-000074880000}"/>
    <cellStyle name="Title 3" xfId="28126" xr:uid="{00000000-0005-0000-0000-000075880000}"/>
    <cellStyle name="Title 4" xfId="28127" xr:uid="{00000000-0005-0000-0000-000076880000}"/>
    <cellStyle name="Title 5" xfId="28128" xr:uid="{00000000-0005-0000-0000-000077880000}"/>
    <cellStyle name="Title 6" xfId="28129" xr:uid="{00000000-0005-0000-0000-000078880000}"/>
    <cellStyle name="Title 7" xfId="28130" xr:uid="{00000000-0005-0000-0000-000079880000}"/>
    <cellStyle name="Title 8" xfId="28131" xr:uid="{00000000-0005-0000-0000-00007A880000}"/>
    <cellStyle name="Title 9" xfId="28132" xr:uid="{00000000-0005-0000-0000-00007B880000}"/>
    <cellStyle name="Total" xfId="108" xr:uid="{00000000-0005-0000-0000-00007C880000}"/>
    <cellStyle name="Total 10" xfId="28133" xr:uid="{00000000-0005-0000-0000-00007D880000}"/>
    <cellStyle name="Total 11" xfId="28134" xr:uid="{00000000-0005-0000-0000-00007E880000}"/>
    <cellStyle name="Total 12" xfId="28135" xr:uid="{00000000-0005-0000-0000-00007F880000}"/>
    <cellStyle name="Total 13" xfId="28136" xr:uid="{00000000-0005-0000-0000-000080880000}"/>
    <cellStyle name="Total 14" xfId="28137" xr:uid="{00000000-0005-0000-0000-000081880000}"/>
    <cellStyle name="Total 15" xfId="28138" xr:uid="{00000000-0005-0000-0000-000082880000}"/>
    <cellStyle name="Total 16" xfId="28139" xr:uid="{00000000-0005-0000-0000-000083880000}"/>
    <cellStyle name="Total 17" xfId="28140" xr:uid="{00000000-0005-0000-0000-000084880000}"/>
    <cellStyle name="Total 18" xfId="28141" xr:uid="{00000000-0005-0000-0000-000085880000}"/>
    <cellStyle name="Total 19" xfId="28142" xr:uid="{00000000-0005-0000-0000-000086880000}"/>
    <cellStyle name="Total 2" xfId="109" xr:uid="{00000000-0005-0000-0000-000087880000}"/>
    <cellStyle name="Total 2 2" xfId="28144" xr:uid="{00000000-0005-0000-0000-000088880000}"/>
    <cellStyle name="Total 2 3" xfId="28145" xr:uid="{00000000-0005-0000-0000-000089880000}"/>
    <cellStyle name="Total 2 4" xfId="28143" xr:uid="{00000000-0005-0000-0000-00008A880000}"/>
    <cellStyle name="Total 2 5" xfId="35034" xr:uid="{00000000-0005-0000-0000-00008B880000}"/>
    <cellStyle name="Total 2 6" xfId="35053" xr:uid="{00000000-0005-0000-0000-00008C880000}"/>
    <cellStyle name="Total 20" xfId="28146" xr:uid="{00000000-0005-0000-0000-00008D880000}"/>
    <cellStyle name="Total 21" xfId="28147" xr:uid="{00000000-0005-0000-0000-00008E880000}"/>
    <cellStyle name="Total 21 2" xfId="28148" xr:uid="{00000000-0005-0000-0000-00008F880000}"/>
    <cellStyle name="Total 21 2 2" xfId="28149" xr:uid="{00000000-0005-0000-0000-000090880000}"/>
    <cellStyle name="Total 21 2 2 2" xfId="28150" xr:uid="{00000000-0005-0000-0000-000091880000}"/>
    <cellStyle name="Total 21 2 3" xfId="28151" xr:uid="{00000000-0005-0000-0000-000092880000}"/>
    <cellStyle name="Total 21 2 4" xfId="28152" xr:uid="{00000000-0005-0000-0000-000093880000}"/>
    <cellStyle name="Total 21 3" xfId="28153" xr:uid="{00000000-0005-0000-0000-000094880000}"/>
    <cellStyle name="Total 22" xfId="28154" xr:uid="{00000000-0005-0000-0000-000095880000}"/>
    <cellStyle name="Total 22 2" xfId="28155" xr:uid="{00000000-0005-0000-0000-000096880000}"/>
    <cellStyle name="Total 22 3" xfId="28156" xr:uid="{00000000-0005-0000-0000-000097880000}"/>
    <cellStyle name="Total 22 4" xfId="28157" xr:uid="{00000000-0005-0000-0000-000098880000}"/>
    <cellStyle name="Total 23" xfId="28158" xr:uid="{00000000-0005-0000-0000-000099880000}"/>
    <cellStyle name="Total 23 2" xfId="28159" xr:uid="{00000000-0005-0000-0000-00009A880000}"/>
    <cellStyle name="Total 23 3" xfId="28160" xr:uid="{00000000-0005-0000-0000-00009B880000}"/>
    <cellStyle name="Total 23 3 2" xfId="28161" xr:uid="{00000000-0005-0000-0000-00009C880000}"/>
    <cellStyle name="Total 23 4" xfId="28162" xr:uid="{00000000-0005-0000-0000-00009D880000}"/>
    <cellStyle name="Total 23 5" xfId="28163" xr:uid="{00000000-0005-0000-0000-00009E880000}"/>
    <cellStyle name="Total 24" xfId="28164" xr:uid="{00000000-0005-0000-0000-00009F880000}"/>
    <cellStyle name="Total 25" xfId="28165" xr:uid="{00000000-0005-0000-0000-0000A0880000}"/>
    <cellStyle name="Total 26" xfId="35033" xr:uid="{00000000-0005-0000-0000-0000A1880000}"/>
    <cellStyle name="Total 27" xfId="35052" xr:uid="{00000000-0005-0000-0000-0000A2880000}"/>
    <cellStyle name="Total 3" xfId="28166" xr:uid="{00000000-0005-0000-0000-0000A3880000}"/>
    <cellStyle name="Total 4" xfId="28167" xr:uid="{00000000-0005-0000-0000-0000A4880000}"/>
    <cellStyle name="Total 5" xfId="28168" xr:uid="{00000000-0005-0000-0000-0000A5880000}"/>
    <cellStyle name="Total 6" xfId="28169" xr:uid="{00000000-0005-0000-0000-0000A6880000}"/>
    <cellStyle name="Total 7" xfId="28170" xr:uid="{00000000-0005-0000-0000-0000A7880000}"/>
    <cellStyle name="Total 8" xfId="28171" xr:uid="{00000000-0005-0000-0000-0000A8880000}"/>
    <cellStyle name="Total 9" xfId="28172" xr:uid="{00000000-0005-0000-0000-0000A9880000}"/>
    <cellStyle name="Virsraksts 1 2" xfId="28173" xr:uid="{00000000-0005-0000-0000-0000AA880000}"/>
    <cellStyle name="Virsraksts 2 2" xfId="28174" xr:uid="{00000000-0005-0000-0000-0000AB880000}"/>
    <cellStyle name="Virsraksts 3 2" xfId="28175" xr:uid="{00000000-0005-0000-0000-0000AC880000}"/>
    <cellStyle name="Virsraksts 4 2" xfId="28176" xr:uid="{00000000-0005-0000-0000-0000AD880000}"/>
    <cellStyle name="Warning Text" xfId="110" xr:uid="{00000000-0005-0000-0000-0000AE880000}"/>
    <cellStyle name="Warning Text 10" xfId="28177" xr:uid="{00000000-0005-0000-0000-0000AF880000}"/>
    <cellStyle name="Warning Text 11" xfId="28178" xr:uid="{00000000-0005-0000-0000-0000B0880000}"/>
    <cellStyle name="Warning Text 12" xfId="28179" xr:uid="{00000000-0005-0000-0000-0000B1880000}"/>
    <cellStyle name="Warning Text 13" xfId="28180" xr:uid="{00000000-0005-0000-0000-0000B2880000}"/>
    <cellStyle name="Warning Text 14" xfId="28181" xr:uid="{00000000-0005-0000-0000-0000B3880000}"/>
    <cellStyle name="Warning Text 15" xfId="28182" xr:uid="{00000000-0005-0000-0000-0000B4880000}"/>
    <cellStyle name="Warning Text 16" xfId="28183" xr:uid="{00000000-0005-0000-0000-0000B5880000}"/>
    <cellStyle name="Warning Text 17" xfId="28184" xr:uid="{00000000-0005-0000-0000-0000B6880000}"/>
    <cellStyle name="Warning Text 18" xfId="28185" xr:uid="{00000000-0005-0000-0000-0000B7880000}"/>
    <cellStyle name="Warning Text 19" xfId="28186" xr:uid="{00000000-0005-0000-0000-0000B8880000}"/>
    <cellStyle name="Warning Text 2" xfId="111" xr:uid="{00000000-0005-0000-0000-0000B9880000}"/>
    <cellStyle name="Warning Text 2 2" xfId="28188" xr:uid="{00000000-0005-0000-0000-0000BA880000}"/>
    <cellStyle name="Warning Text 2 3" xfId="28189" xr:uid="{00000000-0005-0000-0000-0000BB880000}"/>
    <cellStyle name="Warning Text 2 4" xfId="28187" xr:uid="{00000000-0005-0000-0000-0000BC880000}"/>
    <cellStyle name="Warning Text 20" xfId="28190" xr:uid="{00000000-0005-0000-0000-0000BD880000}"/>
    <cellStyle name="Warning Text 21" xfId="28191" xr:uid="{00000000-0005-0000-0000-0000BE880000}"/>
    <cellStyle name="Warning Text 21 2" xfId="28192" xr:uid="{00000000-0005-0000-0000-0000BF880000}"/>
    <cellStyle name="Warning Text 21 2 2" xfId="28193" xr:uid="{00000000-0005-0000-0000-0000C0880000}"/>
    <cellStyle name="Warning Text 21 2 2 2" xfId="28194" xr:uid="{00000000-0005-0000-0000-0000C1880000}"/>
    <cellStyle name="Warning Text 21 2 3" xfId="28195" xr:uid="{00000000-0005-0000-0000-0000C2880000}"/>
    <cellStyle name="Warning Text 21 2 4" xfId="28196" xr:uid="{00000000-0005-0000-0000-0000C3880000}"/>
    <cellStyle name="Warning Text 21 3" xfId="28197" xr:uid="{00000000-0005-0000-0000-0000C4880000}"/>
    <cellStyle name="Warning Text 22" xfId="28198" xr:uid="{00000000-0005-0000-0000-0000C5880000}"/>
    <cellStyle name="Warning Text 22 2" xfId="28199" xr:uid="{00000000-0005-0000-0000-0000C6880000}"/>
    <cellStyle name="Warning Text 22 3" xfId="28200" xr:uid="{00000000-0005-0000-0000-0000C7880000}"/>
    <cellStyle name="Warning Text 22 3 2" xfId="31663" xr:uid="{00000000-0005-0000-0000-0000C8880000}"/>
    <cellStyle name="Warning Text 22 4" xfId="28201" xr:uid="{00000000-0005-0000-0000-0000C9880000}"/>
    <cellStyle name="Warning Text 22 4 2" xfId="31664" xr:uid="{00000000-0005-0000-0000-0000CA880000}"/>
    <cellStyle name="Warning Text 22 5" xfId="31662" xr:uid="{00000000-0005-0000-0000-0000CB880000}"/>
    <cellStyle name="Warning Text 23" xfId="28202" xr:uid="{00000000-0005-0000-0000-0000CC880000}"/>
    <cellStyle name="Warning Text 23 2" xfId="28203" xr:uid="{00000000-0005-0000-0000-0000CD880000}"/>
    <cellStyle name="Warning Text 23 3" xfId="28204" xr:uid="{00000000-0005-0000-0000-0000CE880000}"/>
    <cellStyle name="Warning Text 23 3 2" xfId="28205" xr:uid="{00000000-0005-0000-0000-0000CF880000}"/>
    <cellStyle name="Warning Text 23 3 2 2" xfId="31666" xr:uid="{00000000-0005-0000-0000-0000D0880000}"/>
    <cellStyle name="Warning Text 23 4" xfId="28206" xr:uid="{00000000-0005-0000-0000-0000D1880000}"/>
    <cellStyle name="Warning Text 23 5" xfId="28207" xr:uid="{00000000-0005-0000-0000-0000D2880000}"/>
    <cellStyle name="Warning Text 23 5 2" xfId="31667" xr:uid="{00000000-0005-0000-0000-0000D3880000}"/>
    <cellStyle name="Warning Text 23 6" xfId="31665" xr:uid="{00000000-0005-0000-0000-0000D4880000}"/>
    <cellStyle name="Warning Text 24" xfId="28208" xr:uid="{00000000-0005-0000-0000-0000D5880000}"/>
    <cellStyle name="Warning Text 25" xfId="28209" xr:uid="{00000000-0005-0000-0000-0000D6880000}"/>
    <cellStyle name="Warning Text 3" xfId="28210" xr:uid="{00000000-0005-0000-0000-0000D7880000}"/>
    <cellStyle name="Warning Text 4" xfId="28211" xr:uid="{00000000-0005-0000-0000-0000D8880000}"/>
    <cellStyle name="Warning Text 5" xfId="28212" xr:uid="{00000000-0005-0000-0000-0000D9880000}"/>
    <cellStyle name="Warning Text 6" xfId="28213" xr:uid="{00000000-0005-0000-0000-0000DA880000}"/>
    <cellStyle name="Warning Text 7" xfId="28214" xr:uid="{00000000-0005-0000-0000-0000DB880000}"/>
    <cellStyle name="Warning Text 8" xfId="28215" xr:uid="{00000000-0005-0000-0000-0000DC880000}"/>
    <cellStyle name="Warning Text 9" xfId="28216" xr:uid="{00000000-0005-0000-0000-0000DD880000}"/>
    <cellStyle name="Акцент1" xfId="28217" xr:uid="{00000000-0005-0000-0000-0000DE880000}"/>
    <cellStyle name="Акцент2" xfId="28218" xr:uid="{00000000-0005-0000-0000-0000DF880000}"/>
    <cellStyle name="Акцент3" xfId="28219" xr:uid="{00000000-0005-0000-0000-0000E0880000}"/>
    <cellStyle name="Акцент4" xfId="28220" xr:uid="{00000000-0005-0000-0000-0000E1880000}"/>
    <cellStyle name="Акцент5" xfId="28221" xr:uid="{00000000-0005-0000-0000-0000E2880000}"/>
    <cellStyle name="Акцент6" xfId="28222" xr:uid="{00000000-0005-0000-0000-0000E3880000}"/>
    <cellStyle name="Ввод " xfId="28223" xr:uid="{00000000-0005-0000-0000-0000E4880000}"/>
    <cellStyle name="Вывод" xfId="28224" xr:uid="{00000000-0005-0000-0000-0000E5880000}"/>
    <cellStyle name="Вычисление" xfId="28225" xr:uid="{00000000-0005-0000-0000-0000E6880000}"/>
    <cellStyle name="Заголовок 1" xfId="28226" xr:uid="{00000000-0005-0000-0000-0000E7880000}"/>
    <cellStyle name="Заголовок 2" xfId="28227" xr:uid="{00000000-0005-0000-0000-0000E8880000}"/>
    <cellStyle name="Заголовок 3" xfId="28228" xr:uid="{00000000-0005-0000-0000-0000E9880000}"/>
    <cellStyle name="Заголовок 4" xfId="28229" xr:uid="{00000000-0005-0000-0000-0000EA880000}"/>
    <cellStyle name="Итог" xfId="28230" xr:uid="{00000000-0005-0000-0000-0000EB880000}"/>
    <cellStyle name="Контрольная ячейка" xfId="28231" xr:uid="{00000000-0005-0000-0000-0000EC880000}"/>
    <cellStyle name="Название" xfId="28232" xr:uid="{00000000-0005-0000-0000-0000ED880000}"/>
    <cellStyle name="Нейтральный" xfId="28233" xr:uid="{00000000-0005-0000-0000-0000EE880000}"/>
    <cellStyle name="Обычный 2" xfId="112" xr:uid="{00000000-0005-0000-0000-0000EF880000}"/>
    <cellStyle name="Обычный 2 2" xfId="28234" xr:uid="{00000000-0005-0000-0000-0000F0880000}"/>
    <cellStyle name="Обычный 3" xfId="28235" xr:uid="{00000000-0005-0000-0000-0000F1880000}"/>
    <cellStyle name="Плохой" xfId="28236" xr:uid="{00000000-0005-0000-0000-0000F2880000}"/>
    <cellStyle name="Пояснение" xfId="28237" xr:uid="{00000000-0005-0000-0000-0000F3880000}"/>
    <cellStyle name="Примечание" xfId="28238" xr:uid="{00000000-0005-0000-0000-0000F4880000}"/>
    <cellStyle name="Связанная ячейка" xfId="28239" xr:uid="{00000000-0005-0000-0000-0000F5880000}"/>
    <cellStyle name="Текст предупреждения" xfId="28240" xr:uid="{00000000-0005-0000-0000-0000F6880000}"/>
    <cellStyle name="Хороший" xfId="28241" xr:uid="{00000000-0005-0000-0000-0000F78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014/Liepaja_Juras_iela/Projekts/T/Arhivs/Tame_Juras_2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kaidrojuma_raksts"/>
      <sheetName val="Buvniecibas koptame"/>
      <sheetName val="Pasutit_buvn"/>
      <sheetName val="koptame"/>
      <sheetName val="CD"/>
      <sheetName val="LKT"/>
      <sheetName val="ELT_a"/>
      <sheetName val="ELT_e"/>
    </sheetNames>
    <sheetDataSet>
      <sheetData sheetId="0">
        <row r="19">
          <cell r="H19" t="str">
            <v>2015.01.04.</v>
          </cell>
        </row>
      </sheetData>
      <sheetData sheetId="1"/>
      <sheetData sheetId="2"/>
      <sheetData sheetId="3">
        <row r="5">
          <cell r="D5" t="str">
            <v>Jūras iela, Jūras iela 16, Jūras iela 18, Dzirnavu iela 3, Dzirnavu iela 6, Liepāja</v>
          </cell>
        </row>
        <row r="15">
          <cell r="A15" t="str">
            <v>Virsizdevumi</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opLeftCell="A4" workbookViewId="0">
      <selection activeCell="O11" sqref="O11"/>
    </sheetView>
  </sheetViews>
  <sheetFormatPr defaultColWidth="9.140625" defaultRowHeight="12.75"/>
  <cols>
    <col min="1" max="1" width="9.140625" style="4"/>
    <col min="2" max="2" width="6.28515625" style="4" customWidth="1"/>
    <col min="3" max="6" width="9.140625" style="4"/>
    <col min="7" max="7" width="9.5703125" style="4" customWidth="1"/>
    <col min="8" max="8" width="6.42578125" style="4" customWidth="1"/>
    <col min="9" max="9" width="2.5703125" style="4" customWidth="1"/>
    <col min="10" max="10" width="13.42578125" style="4" customWidth="1"/>
    <col min="11" max="11" width="6.42578125" style="4" hidden="1" customWidth="1"/>
    <col min="12" max="12" width="11.7109375" style="4" bestFit="1" customWidth="1"/>
    <col min="13" max="16384" width="9.140625" style="4"/>
  </cols>
  <sheetData>
    <row r="1" spans="1:11" ht="18">
      <c r="H1" s="420" t="s">
        <v>31</v>
      </c>
      <c r="I1" s="420"/>
      <c r="J1" s="420"/>
      <c r="K1" s="420"/>
    </row>
    <row r="2" spans="1:11" ht="36.75" customHeight="1">
      <c r="H2" s="421" t="s">
        <v>32</v>
      </c>
      <c r="I2" s="421"/>
      <c r="J2" s="421"/>
      <c r="K2" s="421"/>
    </row>
    <row r="3" spans="1:11" ht="27" customHeight="1">
      <c r="H3" s="422" t="s">
        <v>33</v>
      </c>
      <c r="I3" s="422"/>
      <c r="J3" s="422"/>
      <c r="K3" s="422"/>
    </row>
    <row r="5" spans="1:11" ht="15">
      <c r="A5" s="417" t="s">
        <v>103</v>
      </c>
      <c r="B5" s="417"/>
      <c r="C5" s="417"/>
      <c r="D5" s="417"/>
      <c r="E5" s="417"/>
      <c r="F5" s="417"/>
      <c r="G5" s="417"/>
      <c r="H5" s="417"/>
      <c r="I5" s="417"/>
      <c r="J5" s="417"/>
      <c r="K5" s="417"/>
    </row>
    <row r="6" spans="1:11" ht="29.25" customHeight="1">
      <c r="A6" s="412" t="s">
        <v>407</v>
      </c>
      <c r="B6" s="412"/>
      <c r="C6" s="412"/>
      <c r="D6" s="412"/>
      <c r="E6" s="412"/>
      <c r="F6" s="412"/>
      <c r="G6" s="412"/>
      <c r="H6" s="412"/>
      <c r="I6" s="412"/>
      <c r="J6" s="412"/>
      <c r="K6" s="412"/>
    </row>
    <row r="7" spans="1:11">
      <c r="A7" s="5"/>
      <c r="B7" s="5"/>
      <c r="C7" s="5"/>
      <c r="D7" s="5"/>
      <c r="E7" s="5"/>
      <c r="F7" s="5"/>
      <c r="G7" s="6"/>
      <c r="H7" s="6"/>
      <c r="I7" s="6"/>
      <c r="J7" s="6"/>
      <c r="K7" s="6"/>
    </row>
    <row r="8" spans="1:11" ht="46.5" customHeight="1">
      <c r="A8" s="413" t="s">
        <v>34</v>
      </c>
      <c r="B8" s="413"/>
      <c r="C8" s="413"/>
      <c r="D8" s="414" t="str">
        <f>A6</f>
        <v>Ūdenssaimniecības attīstība Ozolnieku pagastā, Ozolnieku novadā (2.kārta)</v>
      </c>
      <c r="E8" s="414"/>
      <c r="F8" s="414"/>
      <c r="G8" s="414"/>
      <c r="H8" s="414"/>
      <c r="I8" s="414"/>
      <c r="J8" s="414"/>
      <c r="K8" s="414"/>
    </row>
    <row r="9" spans="1:11" ht="42.75" customHeight="1">
      <c r="A9" s="413" t="s">
        <v>30</v>
      </c>
      <c r="B9" s="413"/>
      <c r="C9" s="413"/>
      <c r="D9" s="415" t="s">
        <v>362</v>
      </c>
      <c r="E9" s="415"/>
      <c r="F9" s="415"/>
      <c r="G9" s="415"/>
      <c r="H9" s="415"/>
      <c r="I9" s="415"/>
      <c r="J9" s="415"/>
      <c r="K9" s="92"/>
    </row>
    <row r="10" spans="1:11">
      <c r="A10" s="426" t="s">
        <v>36</v>
      </c>
      <c r="B10" s="426"/>
      <c r="C10" s="426"/>
      <c r="D10" s="415"/>
      <c r="E10" s="415"/>
      <c r="F10" s="415"/>
      <c r="G10" s="415"/>
      <c r="H10" s="415"/>
      <c r="I10" s="415"/>
      <c r="J10" s="415"/>
      <c r="K10" s="415"/>
    </row>
    <row r="11" spans="1:11" ht="25.5" customHeight="1">
      <c r="E11" s="7"/>
      <c r="F11" s="7"/>
      <c r="G11" s="426" t="s">
        <v>37</v>
      </c>
      <c r="H11" s="426"/>
      <c r="I11" s="426"/>
      <c r="J11" s="427"/>
      <c r="K11" s="428"/>
    </row>
    <row r="12" spans="1:11" ht="12.75" customHeight="1">
      <c r="A12" s="8"/>
      <c r="B12" s="8"/>
      <c r="C12" s="8"/>
      <c r="D12" s="1"/>
      <c r="E12" s="1"/>
      <c r="F12" s="1"/>
      <c r="G12" s="1"/>
      <c r="H12" s="1"/>
      <c r="I12" s="1"/>
      <c r="J12" s="1"/>
      <c r="K12" s="1"/>
    </row>
    <row r="13" spans="1:11" ht="12.75" customHeight="1">
      <c r="A13" s="424" t="s">
        <v>38</v>
      </c>
      <c r="B13" s="424"/>
      <c r="C13" s="424" t="s">
        <v>39</v>
      </c>
      <c r="D13" s="424"/>
      <c r="E13" s="424"/>
      <c r="F13" s="424"/>
      <c r="G13" s="424"/>
      <c r="H13" s="425" t="s">
        <v>40</v>
      </c>
      <c r="I13" s="425"/>
      <c r="J13" s="425"/>
      <c r="K13" s="425"/>
    </row>
    <row r="14" spans="1:11" ht="42" customHeight="1">
      <c r="A14" s="416">
        <v>1</v>
      </c>
      <c r="B14" s="416"/>
      <c r="C14" s="401" t="str">
        <f>D8</f>
        <v>Ūdenssaimniecības attīstība Ozolnieku pagastā, Ozolnieku novadā (2.kārta)</v>
      </c>
      <c r="D14" s="401"/>
      <c r="E14" s="401"/>
      <c r="F14" s="401"/>
      <c r="G14" s="401"/>
      <c r="H14" s="402"/>
      <c r="I14" s="402"/>
      <c r="J14" s="402"/>
      <c r="K14" s="402"/>
    </row>
    <row r="15" spans="1:11" ht="12.75" customHeight="1">
      <c r="A15" s="2"/>
      <c r="B15" s="2"/>
      <c r="C15" s="407"/>
      <c r="D15" s="407"/>
      <c r="E15" s="407"/>
      <c r="F15" s="407"/>
      <c r="G15" s="407"/>
      <c r="H15" s="408"/>
      <c r="I15" s="408"/>
      <c r="J15" s="408"/>
      <c r="K15" s="408"/>
    </row>
    <row r="16" spans="1:11" ht="14.25">
      <c r="A16" s="429" t="s">
        <v>42</v>
      </c>
      <c r="B16" s="429"/>
      <c r="C16" s="429"/>
      <c r="D16" s="429"/>
      <c r="E16" s="429"/>
      <c r="F16" s="429"/>
      <c r="G16" s="9">
        <v>0.21</v>
      </c>
      <c r="H16" s="423"/>
      <c r="I16" s="423"/>
      <c r="J16" s="423"/>
      <c r="K16" s="423"/>
    </row>
    <row r="17" spans="1:11" ht="14.45" customHeight="1">
      <c r="A17" s="418"/>
      <c r="B17" s="418"/>
      <c r="C17" s="404" t="s">
        <v>41</v>
      </c>
      <c r="D17" s="404"/>
      <c r="E17" s="404"/>
      <c r="F17" s="404"/>
      <c r="G17" s="404"/>
      <c r="H17" s="419"/>
      <c r="I17" s="419"/>
      <c r="J17" s="419"/>
      <c r="K17" s="90"/>
    </row>
    <row r="18" spans="1:11" ht="14.25" customHeight="1">
      <c r="A18" s="12"/>
      <c r="B18" s="12"/>
      <c r="C18" s="13"/>
      <c r="D18" s="13"/>
      <c r="E18" s="13"/>
      <c r="F18" s="13"/>
      <c r="G18" s="14"/>
      <c r="H18" s="14"/>
      <c r="I18" s="14"/>
      <c r="J18" s="14"/>
      <c r="K18" s="14"/>
    </row>
    <row r="19" spans="1:11" ht="14.25" customHeight="1">
      <c r="A19" s="411" t="s">
        <v>44</v>
      </c>
      <c r="B19" s="411"/>
      <c r="C19" s="405" t="s">
        <v>45</v>
      </c>
      <c r="D19" s="405"/>
      <c r="E19" s="405"/>
      <c r="F19" s="405"/>
      <c r="G19" s="405"/>
      <c r="H19" s="405"/>
      <c r="I19" s="400"/>
      <c r="J19" s="400"/>
      <c r="K19" s="400"/>
    </row>
    <row r="20" spans="1:11" ht="14.25" customHeight="1">
      <c r="A20" s="410"/>
      <c r="B20" s="410"/>
      <c r="C20" s="403" t="s">
        <v>46</v>
      </c>
      <c r="D20" s="403"/>
      <c r="E20" s="403"/>
      <c r="F20" s="403"/>
      <c r="G20" s="403"/>
      <c r="H20" s="403"/>
      <c r="I20" s="403"/>
      <c r="J20" s="403"/>
      <c r="K20" s="71"/>
    </row>
    <row r="21" spans="1:11" ht="15" customHeight="1">
      <c r="A21" s="15"/>
      <c r="B21" s="15"/>
      <c r="C21" s="16"/>
      <c r="D21" s="17"/>
      <c r="E21" s="17"/>
      <c r="F21" s="17"/>
      <c r="G21" s="17"/>
      <c r="H21" s="17"/>
      <c r="I21" s="17"/>
      <c r="J21" s="17"/>
      <c r="K21" s="17"/>
    </row>
    <row r="22" spans="1:11" ht="14.25">
      <c r="A22" s="12"/>
      <c r="B22" s="12"/>
      <c r="C22" s="13"/>
      <c r="D22" s="13"/>
      <c r="E22" s="13"/>
      <c r="F22" s="13"/>
      <c r="G22" s="14"/>
      <c r="H22" s="14"/>
      <c r="I22" s="14"/>
      <c r="J22" s="14"/>
      <c r="K22" s="14"/>
    </row>
    <row r="23" spans="1:11" ht="14.25">
      <c r="A23" s="411" t="s">
        <v>49</v>
      </c>
      <c r="B23" s="411"/>
      <c r="C23" s="405" t="s">
        <v>45</v>
      </c>
      <c r="D23" s="405"/>
      <c r="E23" s="405"/>
      <c r="F23" s="405"/>
      <c r="G23" s="405"/>
      <c r="H23" s="405"/>
      <c r="I23" s="400"/>
      <c r="J23" s="400"/>
      <c r="K23" s="400"/>
    </row>
    <row r="24" spans="1:11" ht="12" customHeight="1">
      <c r="A24" s="410"/>
      <c r="B24" s="410"/>
      <c r="C24" s="403" t="s">
        <v>46</v>
      </c>
      <c r="D24" s="403"/>
      <c r="E24" s="406"/>
      <c r="F24" s="406"/>
      <c r="G24" s="406"/>
      <c r="H24" s="406"/>
      <c r="I24" s="403"/>
      <c r="J24" s="403"/>
      <c r="K24" s="71"/>
    </row>
    <row r="25" spans="1:11" ht="14.25">
      <c r="A25" s="12"/>
      <c r="B25" s="12"/>
      <c r="C25" s="13"/>
      <c r="D25" s="13"/>
      <c r="E25" s="91"/>
      <c r="F25" s="91"/>
      <c r="G25" s="49"/>
      <c r="H25" s="49"/>
      <c r="I25" s="14"/>
      <c r="J25" s="14"/>
      <c r="K25" s="14"/>
    </row>
    <row r="26" spans="1:11" ht="14.25">
      <c r="A26" s="12"/>
      <c r="B26" s="12"/>
      <c r="C26" s="13"/>
      <c r="D26" s="13"/>
      <c r="E26" s="13"/>
      <c r="F26" s="13"/>
      <c r="G26" s="14"/>
      <c r="H26" s="14"/>
      <c r="I26" s="14"/>
      <c r="J26" s="14"/>
      <c r="K26" s="14"/>
    </row>
    <row r="27" spans="1:11" ht="14.25">
      <c r="A27" s="409" t="s">
        <v>50</v>
      </c>
      <c r="B27" s="409"/>
      <c r="C27" s="405" t="s">
        <v>45</v>
      </c>
      <c r="D27" s="405"/>
      <c r="E27" s="405"/>
      <c r="F27" s="405"/>
      <c r="G27" s="405"/>
      <c r="H27" s="405"/>
      <c r="I27" s="400"/>
      <c r="J27" s="400"/>
      <c r="K27" s="400"/>
    </row>
    <row r="28" spans="1:11">
      <c r="A28" s="409"/>
      <c r="B28" s="409"/>
      <c r="C28" s="403" t="s">
        <v>46</v>
      </c>
      <c r="D28" s="403"/>
      <c r="E28" s="406"/>
      <c r="F28" s="406"/>
      <c r="G28" s="406"/>
      <c r="H28" s="406"/>
      <c r="I28" s="403"/>
      <c r="J28" s="403"/>
      <c r="K28" s="71"/>
    </row>
    <row r="29" spans="1:11" ht="15">
      <c r="A29" s="15"/>
      <c r="B29" s="15"/>
      <c r="C29" s="16"/>
      <c r="D29" s="17"/>
      <c r="E29" s="17"/>
      <c r="F29" s="17"/>
      <c r="G29" s="17"/>
      <c r="H29" s="17"/>
      <c r="I29" s="17"/>
      <c r="J29" s="17"/>
      <c r="K29" s="17"/>
    </row>
    <row r="30" spans="1:11" ht="14.25">
      <c r="A30" s="12"/>
      <c r="B30" s="12"/>
      <c r="C30" s="13"/>
      <c r="D30" s="13"/>
      <c r="E30" s="13"/>
      <c r="F30" s="13"/>
      <c r="G30" s="14"/>
      <c r="H30" s="14"/>
      <c r="I30" s="14"/>
      <c r="J30" s="14"/>
      <c r="K30" s="14"/>
    </row>
    <row r="31" spans="1:11" ht="14.25">
      <c r="A31" s="12"/>
      <c r="B31" s="12"/>
      <c r="C31" s="13"/>
      <c r="D31" s="13"/>
      <c r="E31" s="13"/>
      <c r="F31" s="13"/>
      <c r="G31" s="14"/>
      <c r="H31" s="14"/>
      <c r="I31" s="14"/>
      <c r="J31" s="14"/>
      <c r="K31" s="14"/>
    </row>
    <row r="32" spans="1:11" ht="14.25">
      <c r="A32" s="12"/>
      <c r="B32" s="12"/>
      <c r="C32" s="13"/>
      <c r="D32" s="13"/>
      <c r="E32" s="13"/>
      <c r="F32" s="13"/>
      <c r="G32" s="14"/>
      <c r="H32" s="14"/>
      <c r="I32" s="14"/>
      <c r="J32" s="14"/>
      <c r="K32" s="14"/>
    </row>
  </sheetData>
  <sheetProtection selectLockedCells="1" selectUnlockedCells="1"/>
  <mergeCells count="49">
    <mergeCell ref="A14:B14"/>
    <mergeCell ref="A5:K5"/>
    <mergeCell ref="A17:B17"/>
    <mergeCell ref="H17:J17"/>
    <mergeCell ref="H1:K1"/>
    <mergeCell ref="H2:K2"/>
    <mergeCell ref="H3:K3"/>
    <mergeCell ref="H16:K16"/>
    <mergeCell ref="A13:B13"/>
    <mergeCell ref="C13:G13"/>
    <mergeCell ref="H13:K13"/>
    <mergeCell ref="A10:C10"/>
    <mergeCell ref="D10:K10"/>
    <mergeCell ref="G11:I11"/>
    <mergeCell ref="J11:K11"/>
    <mergeCell ref="A16:F16"/>
    <mergeCell ref="A6:K6"/>
    <mergeCell ref="A8:C8"/>
    <mergeCell ref="D8:K8"/>
    <mergeCell ref="A9:C9"/>
    <mergeCell ref="D9:J9"/>
    <mergeCell ref="A27:B28"/>
    <mergeCell ref="I19:K19"/>
    <mergeCell ref="A20:B20"/>
    <mergeCell ref="C20:D20"/>
    <mergeCell ref="E20:H20"/>
    <mergeCell ref="I20:J20"/>
    <mergeCell ref="A23:B23"/>
    <mergeCell ref="C23:D23"/>
    <mergeCell ref="C28:D28"/>
    <mergeCell ref="E28:H28"/>
    <mergeCell ref="I28:J28"/>
    <mergeCell ref="C27:D27"/>
    <mergeCell ref="E27:H27"/>
    <mergeCell ref="A24:B24"/>
    <mergeCell ref="C24:D24"/>
    <mergeCell ref="A19:B19"/>
    <mergeCell ref="I27:K27"/>
    <mergeCell ref="I23:K23"/>
    <mergeCell ref="C14:G14"/>
    <mergeCell ref="H14:K14"/>
    <mergeCell ref="I24:J24"/>
    <mergeCell ref="C17:G17"/>
    <mergeCell ref="C19:D19"/>
    <mergeCell ref="E19:H19"/>
    <mergeCell ref="E23:H23"/>
    <mergeCell ref="E24:H24"/>
    <mergeCell ref="C15:G15"/>
    <mergeCell ref="H15:K15"/>
  </mergeCells>
  <pageMargins left="1" right="0.39374999999999999" top="0.74791666666666667" bottom="0.74791666666666667" header="0.51180555555555551" footer="0.51180555555555551"/>
  <pageSetup paperSize="9" firstPageNumber="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P129"/>
  <sheetViews>
    <sheetView view="pageBreakPreview" topLeftCell="A79" zoomScale="145" zoomScaleNormal="100" zoomScaleSheetLayoutView="145" workbookViewId="0">
      <selection activeCell="J15" sqref="J15"/>
    </sheetView>
  </sheetViews>
  <sheetFormatPr defaultColWidth="9.140625" defaultRowHeight="12.75"/>
  <cols>
    <col min="1" max="1" width="4.85546875" style="306" customWidth="1"/>
    <col min="2" max="2" width="30.28515625" style="307" customWidth="1"/>
    <col min="3" max="3" width="6.140625" style="308" customWidth="1"/>
    <col min="4" max="4" width="8.42578125" style="328" customWidth="1"/>
    <col min="5" max="5" width="6.5703125" style="308" bestFit="1" customWidth="1"/>
    <col min="6" max="6" width="4.85546875" style="308" customWidth="1"/>
    <col min="7" max="7" width="7.42578125" style="308" bestFit="1" customWidth="1"/>
    <col min="8" max="8" width="7.5703125" style="308" customWidth="1"/>
    <col min="9" max="9" width="6.5703125" style="308" bestFit="1" customWidth="1"/>
    <col min="10" max="10" width="7.42578125" style="308" customWidth="1"/>
    <col min="11" max="11" width="8.42578125" style="308" customWidth="1"/>
    <col min="12" max="12" width="9.42578125" style="308" customWidth="1"/>
    <col min="13" max="14" width="9.85546875" style="308" customWidth="1"/>
    <col min="15" max="15" width="10.7109375" style="308" customWidth="1"/>
    <col min="16" max="16384" width="9.140625" style="309"/>
  </cols>
  <sheetData>
    <row r="1" spans="1:15" s="310" customFormat="1" ht="15">
      <c r="A1" s="488" t="s">
        <v>291</v>
      </c>
      <c r="B1" s="488"/>
      <c r="C1" s="488"/>
      <c r="D1" s="488"/>
      <c r="E1" s="488"/>
      <c r="F1" s="488"/>
      <c r="G1" s="488"/>
      <c r="H1" s="488"/>
      <c r="I1" s="488"/>
      <c r="J1" s="488"/>
      <c r="K1" s="488"/>
      <c r="L1" s="488"/>
      <c r="M1" s="488"/>
      <c r="N1" s="488"/>
      <c r="O1" s="488"/>
    </row>
    <row r="2" spans="1:15" s="310" customFormat="1" ht="18.75" customHeight="1">
      <c r="A2" s="412" t="s">
        <v>373</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4.25">
      <c r="A4" s="476" t="s">
        <v>57</v>
      </c>
      <c r="B4" s="477"/>
      <c r="C4" s="478" t="str">
        <f>koptame1!D3</f>
        <v>Ūdenssaimniecības attīstība Ozolnieku pagastā, Ozolnieku novadā (2.kārta)</v>
      </c>
      <c r="D4" s="478"/>
      <c r="E4" s="478"/>
      <c r="F4" s="478"/>
      <c r="G4" s="478"/>
      <c r="H4" s="478"/>
      <c r="I4" s="478"/>
      <c r="J4" s="478"/>
      <c r="K4" s="478"/>
      <c r="L4" s="478"/>
      <c r="M4" s="478"/>
      <c r="N4" s="478"/>
      <c r="O4" s="478"/>
    </row>
    <row r="5" spans="1:15" s="310" customFormat="1" ht="14.25">
      <c r="A5" s="476" t="s">
        <v>39</v>
      </c>
      <c r="B5" s="477"/>
      <c r="C5" s="478" t="str">
        <f>C4</f>
        <v>Ūdenssaimniecības attīstība Ozolnieku pagastā, Ozolnieku novadā (2.kārta)</v>
      </c>
      <c r="D5" s="478"/>
      <c r="E5" s="478"/>
      <c r="F5" s="478"/>
      <c r="G5" s="478"/>
      <c r="H5" s="478"/>
      <c r="I5" s="478"/>
      <c r="J5" s="478"/>
      <c r="K5" s="478"/>
      <c r="L5" s="478"/>
      <c r="M5" s="478"/>
      <c r="N5" s="478"/>
      <c r="O5" s="478"/>
    </row>
    <row r="6" spans="1:15" s="310" customFormat="1" ht="29.25" customHeight="1">
      <c r="A6" s="476" t="s">
        <v>58</v>
      </c>
      <c r="B6" s="477"/>
      <c r="C6" s="478" t="str">
        <f>Paredz_ligumc_koptame!D11</f>
        <v>Iecavas iela, Pļavu iela, Puķu iela, Sporta iela, Bērzu iela, Meža iela, Pavasara iela, Avotu iela, Ozolnieki, Ozolnieku pagasts, Ozolnieku novads</v>
      </c>
      <c r="D6" s="478"/>
      <c r="E6" s="478"/>
      <c r="F6" s="478"/>
      <c r="G6" s="478"/>
      <c r="H6" s="478"/>
      <c r="I6" s="478"/>
      <c r="J6" s="478"/>
      <c r="K6" s="478"/>
      <c r="L6" s="478"/>
      <c r="M6" s="478"/>
      <c r="N6" s="478"/>
      <c r="O6" s="478"/>
    </row>
    <row r="7" spans="1:15" s="310" customFormat="1" ht="14.25">
      <c r="A7" s="476" t="s">
        <v>605</v>
      </c>
      <c r="B7" s="476"/>
      <c r="C7" s="476"/>
      <c r="D7" s="476"/>
      <c r="E7" s="476"/>
      <c r="F7" s="476"/>
      <c r="G7" s="476"/>
      <c r="H7" s="476"/>
      <c r="I7" s="476"/>
      <c r="J7" s="476"/>
      <c r="K7" s="476"/>
      <c r="L7" s="476"/>
      <c r="M7" s="476"/>
      <c r="N7" s="476"/>
      <c r="O7" s="476"/>
    </row>
    <row r="8" spans="1:15" s="310" customFormat="1" ht="14.25">
      <c r="B8" s="319"/>
      <c r="D8" s="320"/>
      <c r="E8" s="321"/>
      <c r="F8" s="322"/>
      <c r="G8" s="322"/>
      <c r="H8" s="322"/>
      <c r="I8" s="322"/>
      <c r="J8" s="322"/>
      <c r="K8" s="322"/>
      <c r="L8" s="323" t="s">
        <v>4</v>
      </c>
      <c r="M8" s="323"/>
      <c r="N8" s="479"/>
      <c r="O8" s="479"/>
    </row>
    <row r="9" spans="1:15" s="310" customFormat="1" ht="14.25">
      <c r="A9" s="324"/>
      <c r="B9" s="324"/>
      <c r="C9" s="325"/>
      <c r="D9" s="326"/>
      <c r="E9" s="327"/>
      <c r="F9" s="327"/>
      <c r="G9" s="327"/>
      <c r="H9" s="327"/>
      <c r="I9" s="327"/>
      <c r="J9" s="327"/>
      <c r="K9" s="327"/>
      <c r="L9" s="322" t="s">
        <v>5</v>
      </c>
      <c r="M9" s="322"/>
      <c r="N9" s="482"/>
      <c r="O9" s="482"/>
    </row>
    <row r="10" spans="1:15" ht="12.75" customHeight="1">
      <c r="A10" s="483" t="s">
        <v>6</v>
      </c>
      <c r="B10" s="484" t="s">
        <v>7</v>
      </c>
      <c r="C10" s="216"/>
      <c r="D10" s="217"/>
      <c r="E10" s="487" t="s">
        <v>8</v>
      </c>
      <c r="F10" s="487"/>
      <c r="G10" s="487"/>
      <c r="H10" s="487"/>
      <c r="I10" s="487"/>
      <c r="J10" s="487"/>
      <c r="K10" s="481" t="s">
        <v>9</v>
      </c>
      <c r="L10" s="481"/>
      <c r="M10" s="481"/>
      <c r="N10" s="481"/>
      <c r="O10" s="481"/>
    </row>
    <row r="11" spans="1:15" ht="90" customHeight="1">
      <c r="A11" s="483"/>
      <c r="B11" s="484"/>
      <c r="C11" s="216" t="s">
        <v>10</v>
      </c>
      <c r="D11" s="217" t="s">
        <v>11</v>
      </c>
      <c r="E11" s="216" t="s">
        <v>12</v>
      </c>
      <c r="F11" s="216" t="s">
        <v>13</v>
      </c>
      <c r="G11" s="216" t="s">
        <v>14</v>
      </c>
      <c r="H11" s="216" t="s">
        <v>88</v>
      </c>
      <c r="I11" s="216" t="s">
        <v>15</v>
      </c>
      <c r="J11" s="216" t="s">
        <v>16</v>
      </c>
      <c r="K11" s="216" t="s">
        <v>17</v>
      </c>
      <c r="L11" s="216" t="s">
        <v>14</v>
      </c>
      <c r="M11" s="216" t="s">
        <v>88</v>
      </c>
      <c r="N11" s="216" t="s">
        <v>15</v>
      </c>
      <c r="O11" s="216" t="s">
        <v>18</v>
      </c>
    </row>
    <row r="12" spans="1:15" s="310" customFormat="1" ht="12">
      <c r="A12" s="485" t="s">
        <v>19</v>
      </c>
      <c r="B12" s="485"/>
      <c r="C12" s="485"/>
      <c r="D12" s="485"/>
      <c r="E12" s="485"/>
      <c r="F12" s="485"/>
      <c r="G12" s="485"/>
      <c r="H12" s="485"/>
      <c r="I12" s="485"/>
      <c r="J12" s="485"/>
      <c r="K12" s="485"/>
      <c r="L12" s="485"/>
      <c r="M12" s="485"/>
      <c r="N12" s="485"/>
      <c r="O12" s="485"/>
    </row>
    <row r="13" spans="1:15" s="334" customFormat="1" ht="12">
      <c r="A13" s="108">
        <v>1</v>
      </c>
      <c r="B13" s="112" t="s">
        <v>144</v>
      </c>
      <c r="C13" s="110" t="s">
        <v>145</v>
      </c>
      <c r="D13" s="224">
        <v>1</v>
      </c>
      <c r="E13" s="346"/>
      <c r="F13" s="346"/>
      <c r="G13" s="348"/>
      <c r="H13" s="347"/>
      <c r="I13" s="347"/>
      <c r="J13" s="122"/>
      <c r="K13" s="221"/>
      <c r="L13" s="221"/>
      <c r="M13" s="221"/>
      <c r="N13" s="221"/>
      <c r="O13" s="221"/>
    </row>
    <row r="14" spans="1:15" s="334" customFormat="1" ht="24">
      <c r="A14" s="108">
        <f t="shared" ref="A14:A28" si="0">A13+1</f>
        <v>2</v>
      </c>
      <c r="B14" s="112" t="s">
        <v>146</v>
      </c>
      <c r="C14" s="110" t="s">
        <v>145</v>
      </c>
      <c r="D14" s="224">
        <v>1</v>
      </c>
      <c r="E14" s="346"/>
      <c r="F14" s="346"/>
      <c r="G14" s="348"/>
      <c r="H14" s="347"/>
      <c r="I14" s="347"/>
      <c r="J14" s="122"/>
      <c r="K14" s="221"/>
      <c r="L14" s="221"/>
      <c r="M14" s="221"/>
      <c r="N14" s="221"/>
      <c r="O14" s="221"/>
    </row>
    <row r="15" spans="1:15" s="334" customFormat="1" ht="72">
      <c r="A15" s="108">
        <f t="shared" si="0"/>
        <v>3</v>
      </c>
      <c r="B15" s="112" t="s">
        <v>147</v>
      </c>
      <c r="C15" s="110" t="s">
        <v>145</v>
      </c>
      <c r="D15" s="224">
        <v>1</v>
      </c>
      <c r="E15" s="346"/>
      <c r="F15" s="346"/>
      <c r="G15" s="348"/>
      <c r="H15" s="347"/>
      <c r="I15" s="347"/>
      <c r="J15" s="122"/>
      <c r="K15" s="221"/>
      <c r="L15" s="221"/>
      <c r="M15" s="221"/>
      <c r="N15" s="221"/>
      <c r="O15" s="221"/>
    </row>
    <row r="16" spans="1:15" s="334" customFormat="1" ht="12">
      <c r="A16" s="108">
        <f t="shared" si="0"/>
        <v>4</v>
      </c>
      <c r="B16" s="112" t="s">
        <v>148</v>
      </c>
      <c r="C16" s="110" t="s">
        <v>145</v>
      </c>
      <c r="D16" s="224">
        <v>1</v>
      </c>
      <c r="E16" s="346"/>
      <c r="F16" s="346"/>
      <c r="G16" s="348"/>
      <c r="H16" s="347"/>
      <c r="I16" s="347"/>
      <c r="J16" s="122"/>
      <c r="K16" s="221"/>
      <c r="L16" s="221"/>
      <c r="M16" s="221"/>
      <c r="N16" s="221"/>
      <c r="O16" s="221"/>
    </row>
    <row r="17" spans="1:15" s="334" customFormat="1" ht="12">
      <c r="A17" s="108">
        <f t="shared" si="0"/>
        <v>5</v>
      </c>
      <c r="B17" s="112" t="s">
        <v>149</v>
      </c>
      <c r="C17" s="110" t="s">
        <v>20</v>
      </c>
      <c r="D17" s="224">
        <v>229</v>
      </c>
      <c r="E17" s="346"/>
      <c r="F17" s="346"/>
      <c r="G17" s="348"/>
      <c r="H17" s="347"/>
      <c r="I17" s="347"/>
      <c r="J17" s="122"/>
      <c r="K17" s="221"/>
      <c r="L17" s="221"/>
      <c r="M17" s="221"/>
      <c r="N17" s="221"/>
      <c r="O17" s="221"/>
    </row>
    <row r="18" spans="1:15" s="334" customFormat="1" ht="48">
      <c r="A18" s="108">
        <f t="shared" si="0"/>
        <v>6</v>
      </c>
      <c r="B18" s="112" t="s">
        <v>369</v>
      </c>
      <c r="C18" s="110" t="s">
        <v>102</v>
      </c>
      <c r="D18" s="224">
        <v>308</v>
      </c>
      <c r="E18" s="346"/>
      <c r="F18" s="346"/>
      <c r="G18" s="348"/>
      <c r="H18" s="347"/>
      <c r="I18" s="347"/>
      <c r="J18" s="122"/>
      <c r="K18" s="221"/>
      <c r="L18" s="221"/>
      <c r="M18" s="221"/>
      <c r="N18" s="221"/>
      <c r="O18" s="221"/>
    </row>
    <row r="19" spans="1:15" s="334" customFormat="1" ht="60">
      <c r="A19" s="108">
        <f t="shared" si="0"/>
        <v>7</v>
      </c>
      <c r="B19" s="112" t="s">
        <v>363</v>
      </c>
      <c r="C19" s="110" t="s">
        <v>102</v>
      </c>
      <c r="D19" s="224">
        <v>771</v>
      </c>
      <c r="E19" s="346"/>
      <c r="F19" s="346"/>
      <c r="G19" s="348"/>
      <c r="H19" s="347"/>
      <c r="I19" s="347"/>
      <c r="J19" s="122"/>
      <c r="K19" s="221"/>
      <c r="L19" s="221"/>
      <c r="M19" s="221"/>
      <c r="N19" s="221"/>
      <c r="O19" s="221"/>
    </row>
    <row r="20" spans="1:15" s="334" customFormat="1" ht="48">
      <c r="A20" s="108">
        <f t="shared" si="0"/>
        <v>8</v>
      </c>
      <c r="B20" s="112" t="s">
        <v>374</v>
      </c>
      <c r="C20" s="110" t="s">
        <v>102</v>
      </c>
      <c r="D20" s="224">
        <v>23</v>
      </c>
      <c r="E20" s="346"/>
      <c r="F20" s="346"/>
      <c r="G20" s="348"/>
      <c r="H20" s="347"/>
      <c r="I20" s="347"/>
      <c r="J20" s="122"/>
      <c r="K20" s="221"/>
      <c r="L20" s="221"/>
      <c r="M20" s="221"/>
      <c r="N20" s="221"/>
      <c r="O20" s="221"/>
    </row>
    <row r="21" spans="1:15" s="334" customFormat="1" ht="36">
      <c r="A21" s="108">
        <f t="shared" si="0"/>
        <v>9</v>
      </c>
      <c r="B21" s="112" t="s">
        <v>150</v>
      </c>
      <c r="C21" s="110" t="s">
        <v>102</v>
      </c>
      <c r="D21" s="224">
        <v>30</v>
      </c>
      <c r="E21" s="346"/>
      <c r="F21" s="346"/>
      <c r="G21" s="348"/>
      <c r="H21" s="347"/>
      <c r="I21" s="347"/>
      <c r="J21" s="122"/>
      <c r="K21" s="221"/>
      <c r="L21" s="221"/>
      <c r="M21" s="221"/>
      <c r="N21" s="221"/>
      <c r="O21" s="221"/>
    </row>
    <row r="22" spans="1:15" s="334" customFormat="1" ht="36">
      <c r="A22" s="108">
        <f t="shared" si="0"/>
        <v>10</v>
      </c>
      <c r="B22" s="112" t="s">
        <v>334</v>
      </c>
      <c r="C22" s="110" t="s">
        <v>102</v>
      </c>
      <c r="D22" s="224">
        <v>39</v>
      </c>
      <c r="E22" s="346"/>
      <c r="F22" s="346"/>
      <c r="G22" s="348"/>
      <c r="H22" s="347"/>
      <c r="I22" s="347"/>
      <c r="J22" s="122"/>
      <c r="K22" s="221"/>
      <c r="L22" s="221"/>
      <c r="M22" s="221"/>
      <c r="N22" s="221"/>
      <c r="O22" s="221"/>
    </row>
    <row r="23" spans="1:15" s="334" customFormat="1" ht="24">
      <c r="A23" s="108">
        <f t="shared" si="0"/>
        <v>11</v>
      </c>
      <c r="B23" s="112" t="s">
        <v>151</v>
      </c>
      <c r="C23" s="110" t="s">
        <v>102</v>
      </c>
      <c r="D23" s="224">
        <v>33</v>
      </c>
      <c r="E23" s="346"/>
      <c r="F23" s="346"/>
      <c r="G23" s="348"/>
      <c r="H23" s="347"/>
      <c r="I23" s="347"/>
      <c r="J23" s="122"/>
      <c r="K23" s="221"/>
      <c r="L23" s="221"/>
      <c r="M23" s="221"/>
      <c r="N23" s="221"/>
      <c r="O23" s="221"/>
    </row>
    <row r="24" spans="1:15" s="334" customFormat="1" ht="24">
      <c r="A24" s="108">
        <f t="shared" si="0"/>
        <v>12</v>
      </c>
      <c r="B24" s="112" t="s">
        <v>152</v>
      </c>
      <c r="C24" s="110" t="s">
        <v>104</v>
      </c>
      <c r="D24" s="224">
        <v>10</v>
      </c>
      <c r="E24" s="346"/>
      <c r="F24" s="346"/>
      <c r="G24" s="348"/>
      <c r="H24" s="347"/>
      <c r="I24" s="347"/>
      <c r="J24" s="122"/>
      <c r="K24" s="221"/>
      <c r="L24" s="221"/>
      <c r="M24" s="221"/>
      <c r="N24" s="221"/>
      <c r="O24" s="221"/>
    </row>
    <row r="25" spans="1:15" s="334" customFormat="1" ht="24">
      <c r="A25" s="108">
        <f t="shared" si="0"/>
        <v>13</v>
      </c>
      <c r="B25" s="112" t="s">
        <v>375</v>
      </c>
      <c r="C25" s="110" t="s">
        <v>104</v>
      </c>
      <c r="D25" s="224">
        <v>2</v>
      </c>
      <c r="E25" s="346"/>
      <c r="F25" s="346"/>
      <c r="G25" s="348"/>
      <c r="H25" s="347"/>
      <c r="I25" s="347"/>
      <c r="J25" s="122"/>
      <c r="K25" s="221"/>
      <c r="L25" s="221"/>
      <c r="M25" s="221"/>
      <c r="N25" s="221"/>
      <c r="O25" s="221"/>
    </row>
    <row r="26" spans="1:15" s="334" customFormat="1" ht="24">
      <c r="A26" s="108">
        <f t="shared" si="0"/>
        <v>14</v>
      </c>
      <c r="B26" s="112" t="s">
        <v>153</v>
      </c>
      <c r="C26" s="110" t="s">
        <v>20</v>
      </c>
      <c r="D26" s="224">
        <v>15</v>
      </c>
      <c r="E26" s="346"/>
      <c r="F26" s="346"/>
      <c r="G26" s="348"/>
      <c r="H26" s="347"/>
      <c r="I26" s="347"/>
      <c r="J26" s="122"/>
      <c r="K26" s="221"/>
      <c r="L26" s="221"/>
      <c r="M26" s="221"/>
      <c r="N26" s="221"/>
      <c r="O26" s="221"/>
    </row>
    <row r="27" spans="1:15" s="334" customFormat="1" ht="36">
      <c r="A27" s="108">
        <f t="shared" si="0"/>
        <v>15</v>
      </c>
      <c r="B27" s="112" t="s">
        <v>154</v>
      </c>
      <c r="C27" s="110" t="s">
        <v>104</v>
      </c>
      <c r="D27" s="224">
        <v>2</v>
      </c>
      <c r="E27" s="346"/>
      <c r="F27" s="346"/>
      <c r="G27" s="348"/>
      <c r="H27" s="347"/>
      <c r="I27" s="347"/>
      <c r="J27" s="122"/>
      <c r="K27" s="221"/>
      <c r="L27" s="221"/>
      <c r="M27" s="221"/>
      <c r="N27" s="221"/>
      <c r="O27" s="221"/>
    </row>
    <row r="28" spans="1:15" s="334" customFormat="1" ht="60">
      <c r="A28" s="108">
        <f t="shared" si="0"/>
        <v>16</v>
      </c>
      <c r="B28" s="112" t="s">
        <v>155</v>
      </c>
      <c r="C28" s="110" t="s">
        <v>145</v>
      </c>
      <c r="D28" s="224">
        <v>2</v>
      </c>
      <c r="E28" s="346"/>
      <c r="F28" s="346"/>
      <c r="G28" s="348"/>
      <c r="H28" s="347"/>
      <c r="I28" s="347"/>
      <c r="J28" s="122"/>
      <c r="K28" s="221"/>
      <c r="L28" s="221"/>
      <c r="M28" s="221"/>
      <c r="N28" s="221"/>
      <c r="O28" s="221"/>
    </row>
    <row r="29" spans="1:15" s="334" customFormat="1" ht="12">
      <c r="A29" s="486" t="s">
        <v>156</v>
      </c>
      <c r="B29" s="486"/>
      <c r="C29" s="486"/>
      <c r="D29" s="486"/>
      <c r="E29" s="486"/>
      <c r="F29" s="486"/>
      <c r="G29" s="486"/>
      <c r="H29" s="486"/>
      <c r="I29" s="486"/>
      <c r="J29" s="486"/>
      <c r="K29" s="486"/>
      <c r="L29" s="486"/>
      <c r="M29" s="486"/>
      <c r="N29" s="486"/>
      <c r="O29" s="486"/>
    </row>
    <row r="30" spans="1:15" s="334" customFormat="1" ht="48">
      <c r="A30" s="108">
        <f>A21+1</f>
        <v>10</v>
      </c>
      <c r="B30" s="112" t="s">
        <v>157</v>
      </c>
      <c r="C30" s="110" t="s">
        <v>104</v>
      </c>
      <c r="D30" s="224">
        <v>1</v>
      </c>
      <c r="E30" s="346"/>
      <c r="F30" s="346"/>
      <c r="G30" s="348"/>
      <c r="H30" s="347"/>
      <c r="I30" s="347"/>
      <c r="J30" s="122"/>
      <c r="K30" s="221"/>
      <c r="L30" s="221"/>
      <c r="M30" s="221"/>
      <c r="N30" s="221"/>
      <c r="O30" s="221"/>
    </row>
    <row r="31" spans="1:15" s="334" customFormat="1" ht="36">
      <c r="A31" s="108">
        <f>A30+1</f>
        <v>11</v>
      </c>
      <c r="B31" s="112" t="s">
        <v>337</v>
      </c>
      <c r="C31" s="110" t="s">
        <v>104</v>
      </c>
      <c r="D31" s="224">
        <v>1</v>
      </c>
      <c r="E31" s="346"/>
      <c r="F31" s="346"/>
      <c r="G31" s="348"/>
      <c r="H31" s="347"/>
      <c r="I31" s="347"/>
      <c r="J31" s="122"/>
      <c r="K31" s="221"/>
      <c r="L31" s="221"/>
      <c r="M31" s="221"/>
      <c r="N31" s="221"/>
      <c r="O31" s="221"/>
    </row>
    <row r="32" spans="1:15" s="334" customFormat="1" ht="60">
      <c r="A32" s="108">
        <f t="shared" ref="A32:A38" si="1">A31+1</f>
        <v>12</v>
      </c>
      <c r="B32" s="363" t="s">
        <v>158</v>
      </c>
      <c r="C32" s="357" t="s">
        <v>104</v>
      </c>
      <c r="D32" s="350">
        <v>3</v>
      </c>
      <c r="E32" s="346"/>
      <c r="F32" s="346"/>
      <c r="G32" s="348"/>
      <c r="H32" s="347"/>
      <c r="I32" s="347"/>
      <c r="J32" s="122"/>
      <c r="K32" s="221"/>
      <c r="L32" s="221"/>
      <c r="M32" s="221"/>
      <c r="N32" s="221"/>
      <c r="O32" s="221"/>
    </row>
    <row r="33" spans="1:16" s="334" customFormat="1" ht="48">
      <c r="A33" s="108">
        <f t="shared" si="1"/>
        <v>13</v>
      </c>
      <c r="B33" s="363" t="s">
        <v>338</v>
      </c>
      <c r="C33" s="357" t="s">
        <v>104</v>
      </c>
      <c r="D33" s="350">
        <v>1</v>
      </c>
      <c r="E33" s="346"/>
      <c r="F33" s="346"/>
      <c r="G33" s="348"/>
      <c r="H33" s="347"/>
      <c r="I33" s="347"/>
      <c r="J33" s="122"/>
      <c r="K33" s="221"/>
      <c r="L33" s="221"/>
      <c r="M33" s="221"/>
      <c r="N33" s="221"/>
      <c r="O33" s="221"/>
    </row>
    <row r="34" spans="1:16" s="334" customFormat="1" ht="48">
      <c r="A34" s="108">
        <f t="shared" si="1"/>
        <v>14</v>
      </c>
      <c r="B34" s="363" t="s">
        <v>191</v>
      </c>
      <c r="C34" s="357" t="s">
        <v>104</v>
      </c>
      <c r="D34" s="350">
        <v>1</v>
      </c>
      <c r="E34" s="346"/>
      <c r="F34" s="346"/>
      <c r="G34" s="348"/>
      <c r="H34" s="347"/>
      <c r="I34" s="347"/>
      <c r="J34" s="122"/>
      <c r="K34" s="221"/>
      <c r="L34" s="221"/>
      <c r="M34" s="221"/>
      <c r="N34" s="221"/>
      <c r="O34" s="221"/>
    </row>
    <row r="35" spans="1:16" s="334" customFormat="1" ht="36">
      <c r="A35" s="108">
        <f t="shared" si="1"/>
        <v>15</v>
      </c>
      <c r="B35" s="363" t="s">
        <v>159</v>
      </c>
      <c r="C35" s="357" t="s">
        <v>20</v>
      </c>
      <c r="D35" s="350">
        <v>107</v>
      </c>
      <c r="E35" s="346"/>
      <c r="F35" s="346"/>
      <c r="G35" s="348"/>
      <c r="H35" s="347"/>
      <c r="I35" s="347"/>
      <c r="J35" s="122"/>
      <c r="K35" s="221"/>
      <c r="L35" s="221"/>
      <c r="M35" s="221"/>
      <c r="N35" s="221"/>
      <c r="O35" s="221"/>
    </row>
    <row r="36" spans="1:16" s="334" customFormat="1" ht="48">
      <c r="A36" s="108">
        <f t="shared" si="1"/>
        <v>16</v>
      </c>
      <c r="B36" s="363" t="s">
        <v>376</v>
      </c>
      <c r="C36" s="357" t="s">
        <v>20</v>
      </c>
      <c r="D36" s="350">
        <v>8</v>
      </c>
      <c r="E36" s="346"/>
      <c r="F36" s="346"/>
      <c r="G36" s="348"/>
      <c r="H36" s="347"/>
      <c r="I36" s="347"/>
      <c r="J36" s="122"/>
      <c r="K36" s="221"/>
      <c r="L36" s="221"/>
      <c r="M36" s="221"/>
      <c r="N36" s="221"/>
      <c r="O36" s="221"/>
    </row>
    <row r="37" spans="1:16" s="334" customFormat="1" ht="36">
      <c r="A37" s="108">
        <f t="shared" si="1"/>
        <v>17</v>
      </c>
      <c r="B37" s="363" t="s">
        <v>160</v>
      </c>
      <c r="C37" s="357" t="s">
        <v>20</v>
      </c>
      <c r="D37" s="350">
        <v>70</v>
      </c>
      <c r="E37" s="346"/>
      <c r="F37" s="346"/>
      <c r="G37" s="348"/>
      <c r="H37" s="347"/>
      <c r="I37" s="347"/>
      <c r="J37" s="122"/>
      <c r="K37" s="221"/>
      <c r="L37" s="221"/>
      <c r="M37" s="221"/>
      <c r="N37" s="221"/>
      <c r="O37" s="221"/>
    </row>
    <row r="38" spans="1:16" s="334" customFormat="1" ht="36">
      <c r="A38" s="108">
        <f t="shared" si="1"/>
        <v>18</v>
      </c>
      <c r="B38" s="363" t="s">
        <v>597</v>
      </c>
      <c r="C38" s="357" t="s">
        <v>20</v>
      </c>
      <c r="D38" s="350">
        <v>57</v>
      </c>
      <c r="E38" s="346"/>
      <c r="F38" s="346"/>
      <c r="G38" s="348"/>
      <c r="H38" s="347"/>
      <c r="I38" s="347"/>
      <c r="J38" s="122"/>
      <c r="K38" s="221"/>
      <c r="L38" s="221"/>
      <c r="M38" s="221"/>
      <c r="N38" s="221"/>
      <c r="O38" s="221"/>
    </row>
    <row r="39" spans="1:16" s="334" customFormat="1" ht="14.45" customHeight="1">
      <c r="A39" s="486" t="s">
        <v>21</v>
      </c>
      <c r="B39" s="486"/>
      <c r="C39" s="486"/>
      <c r="D39" s="486"/>
      <c r="E39" s="486"/>
      <c r="F39" s="486"/>
      <c r="G39" s="486"/>
      <c r="H39" s="486"/>
      <c r="I39" s="486"/>
      <c r="J39" s="486"/>
      <c r="K39" s="486"/>
      <c r="L39" s="486"/>
      <c r="M39" s="486"/>
      <c r="N39" s="486"/>
      <c r="O39" s="486"/>
    </row>
    <row r="40" spans="1:16" s="334" customFormat="1" ht="24">
      <c r="A40" s="108">
        <f>A38+1</f>
        <v>19</v>
      </c>
      <c r="B40" s="112" t="s">
        <v>161</v>
      </c>
      <c r="C40" s="110" t="s">
        <v>101</v>
      </c>
      <c r="D40" s="224">
        <v>1508</v>
      </c>
      <c r="E40" s="346"/>
      <c r="F40" s="346"/>
      <c r="G40" s="348"/>
      <c r="H40" s="347"/>
      <c r="I40" s="347"/>
      <c r="J40" s="122"/>
      <c r="K40" s="221"/>
      <c r="L40" s="221"/>
      <c r="M40" s="221"/>
      <c r="N40" s="221"/>
      <c r="O40" s="221"/>
    </row>
    <row r="41" spans="1:16" s="334" customFormat="1" ht="36">
      <c r="A41" s="108">
        <f>A40+1</f>
        <v>20</v>
      </c>
      <c r="B41" s="112" t="s">
        <v>162</v>
      </c>
      <c r="C41" s="110" t="s">
        <v>101</v>
      </c>
      <c r="D41" s="224">
        <v>215</v>
      </c>
      <c r="E41" s="346"/>
      <c r="F41" s="346"/>
      <c r="G41" s="348"/>
      <c r="H41" s="347"/>
      <c r="I41" s="347"/>
      <c r="J41" s="122"/>
      <c r="K41" s="221"/>
      <c r="L41" s="221"/>
      <c r="M41" s="221"/>
      <c r="N41" s="221"/>
      <c r="O41" s="221"/>
    </row>
    <row r="42" spans="1:16" s="334" customFormat="1" ht="60">
      <c r="A42" s="108">
        <f>A41+1</f>
        <v>21</v>
      </c>
      <c r="B42" s="223" t="s">
        <v>284</v>
      </c>
      <c r="C42" s="110" t="s">
        <v>102</v>
      </c>
      <c r="D42" s="224">
        <v>807</v>
      </c>
      <c r="E42" s="346"/>
      <c r="F42" s="346"/>
      <c r="G42" s="348"/>
      <c r="H42" s="347"/>
      <c r="I42" s="347"/>
      <c r="J42" s="122"/>
      <c r="K42" s="221"/>
      <c r="L42" s="221"/>
      <c r="M42" s="221"/>
      <c r="N42" s="221"/>
      <c r="O42" s="221"/>
    </row>
    <row r="43" spans="1:16" s="334" customFormat="1" ht="24">
      <c r="A43" s="108">
        <f>A42+1</f>
        <v>22</v>
      </c>
      <c r="B43" s="223" t="s">
        <v>341</v>
      </c>
      <c r="C43" s="110" t="s">
        <v>20</v>
      </c>
      <c r="D43" s="224">
        <v>43</v>
      </c>
      <c r="E43" s="346"/>
      <c r="F43" s="346"/>
      <c r="G43" s="348"/>
      <c r="H43" s="347"/>
      <c r="I43" s="347"/>
      <c r="J43" s="122"/>
      <c r="K43" s="221"/>
      <c r="L43" s="221"/>
      <c r="M43" s="221"/>
      <c r="N43" s="221"/>
      <c r="O43" s="221"/>
    </row>
    <row r="44" spans="1:16" s="334" customFormat="1" ht="12">
      <c r="A44" s="486" t="s">
        <v>110</v>
      </c>
      <c r="B44" s="486"/>
      <c r="C44" s="486"/>
      <c r="D44" s="486"/>
      <c r="E44" s="486"/>
      <c r="F44" s="486"/>
      <c r="G44" s="486"/>
      <c r="H44" s="486"/>
      <c r="I44" s="486"/>
      <c r="J44" s="486"/>
      <c r="K44" s="486"/>
      <c r="L44" s="486"/>
      <c r="M44" s="486"/>
      <c r="N44" s="486"/>
      <c r="O44" s="486"/>
    </row>
    <row r="45" spans="1:16" s="334" customFormat="1" ht="14.45" customHeight="1">
      <c r="A45" s="475" t="s">
        <v>286</v>
      </c>
      <c r="B45" s="475"/>
      <c r="C45" s="475"/>
      <c r="D45" s="475"/>
      <c r="E45" s="475"/>
      <c r="F45" s="475"/>
      <c r="G45" s="475"/>
      <c r="H45" s="475"/>
      <c r="I45" s="475"/>
      <c r="J45" s="475"/>
      <c r="K45" s="475"/>
      <c r="L45" s="475"/>
      <c r="M45" s="475"/>
      <c r="N45" s="475"/>
      <c r="O45" s="475"/>
    </row>
    <row r="46" spans="1:16" s="334" customFormat="1" ht="12">
      <c r="A46" s="108">
        <f>A43+1</f>
        <v>23</v>
      </c>
      <c r="B46" s="113" t="s">
        <v>342</v>
      </c>
      <c r="C46" s="110" t="s">
        <v>102</v>
      </c>
      <c r="D46" s="114">
        <v>1477</v>
      </c>
      <c r="E46" s="346"/>
      <c r="F46" s="346"/>
      <c r="G46" s="348"/>
      <c r="H46" s="347"/>
      <c r="I46" s="347"/>
      <c r="J46" s="122"/>
      <c r="K46" s="221"/>
      <c r="L46" s="221"/>
      <c r="M46" s="221"/>
      <c r="N46" s="221"/>
      <c r="O46" s="221"/>
      <c r="P46" s="82"/>
    </row>
    <row r="47" spans="1:16" s="334" customFormat="1" ht="48">
      <c r="A47" s="108">
        <f>A46+1</f>
        <v>24</v>
      </c>
      <c r="B47" s="223" t="s">
        <v>164</v>
      </c>
      <c r="C47" s="110" t="s">
        <v>101</v>
      </c>
      <c r="D47" s="114">
        <v>394</v>
      </c>
      <c r="E47" s="346"/>
      <c r="F47" s="346"/>
      <c r="G47" s="348"/>
      <c r="H47" s="347"/>
      <c r="I47" s="347"/>
      <c r="J47" s="122"/>
      <c r="K47" s="221"/>
      <c r="L47" s="221"/>
      <c r="M47" s="221"/>
      <c r="N47" s="221"/>
      <c r="O47" s="221"/>
    </row>
    <row r="48" spans="1:16" s="334" customFormat="1" ht="24">
      <c r="A48" s="108">
        <f>A47+1</f>
        <v>25</v>
      </c>
      <c r="B48" s="113" t="s">
        <v>192</v>
      </c>
      <c r="C48" s="110" t="s">
        <v>102</v>
      </c>
      <c r="D48" s="114">
        <v>771</v>
      </c>
      <c r="E48" s="346"/>
      <c r="F48" s="346"/>
      <c r="G48" s="348"/>
      <c r="H48" s="347"/>
      <c r="I48" s="347"/>
      <c r="J48" s="122"/>
      <c r="K48" s="221"/>
      <c r="L48" s="221"/>
      <c r="M48" s="221"/>
      <c r="N48" s="221"/>
      <c r="O48" s="221"/>
    </row>
    <row r="49" spans="1:15" s="334" customFormat="1" ht="24">
      <c r="A49" s="108">
        <f>A48+1</f>
        <v>26</v>
      </c>
      <c r="B49" s="113" t="s">
        <v>193</v>
      </c>
      <c r="C49" s="110" t="s">
        <v>102</v>
      </c>
      <c r="D49" s="114">
        <v>771</v>
      </c>
      <c r="E49" s="346"/>
      <c r="F49" s="346"/>
      <c r="G49" s="348"/>
      <c r="H49" s="347"/>
      <c r="I49" s="347"/>
      <c r="J49" s="122"/>
      <c r="K49" s="221"/>
      <c r="L49" s="221"/>
      <c r="M49" s="221"/>
      <c r="N49" s="221"/>
      <c r="O49" s="221"/>
    </row>
    <row r="50" spans="1:15" s="334" customFormat="1" ht="24">
      <c r="A50" s="108">
        <f>A49+1</f>
        <v>27</v>
      </c>
      <c r="B50" s="223" t="s">
        <v>194</v>
      </c>
      <c r="C50" s="110" t="s">
        <v>102</v>
      </c>
      <c r="D50" s="114">
        <v>771</v>
      </c>
      <c r="E50" s="346"/>
      <c r="F50" s="346"/>
      <c r="G50" s="348"/>
      <c r="H50" s="347"/>
      <c r="I50" s="347"/>
      <c r="J50" s="122"/>
      <c r="K50" s="221"/>
      <c r="L50" s="221"/>
      <c r="M50" s="221"/>
      <c r="N50" s="221"/>
      <c r="O50" s="221"/>
    </row>
    <row r="51" spans="1:15" s="334" customFormat="1" ht="24">
      <c r="A51" s="108">
        <f>A50+1</f>
        <v>28</v>
      </c>
      <c r="B51" s="223" t="s">
        <v>167</v>
      </c>
      <c r="C51" s="110" t="s">
        <v>102</v>
      </c>
      <c r="D51" s="114">
        <v>771</v>
      </c>
      <c r="E51" s="346"/>
      <c r="F51" s="346"/>
      <c r="G51" s="348"/>
      <c r="H51" s="347"/>
      <c r="I51" s="347"/>
      <c r="J51" s="122"/>
      <c r="K51" s="221"/>
      <c r="L51" s="221"/>
      <c r="M51" s="221"/>
      <c r="N51" s="221"/>
      <c r="O51" s="221"/>
    </row>
    <row r="52" spans="1:15" s="334" customFormat="1" ht="12">
      <c r="A52" s="475" t="s">
        <v>377</v>
      </c>
      <c r="B52" s="475"/>
      <c r="C52" s="475"/>
      <c r="D52" s="475"/>
      <c r="E52" s="475"/>
      <c r="F52" s="475"/>
      <c r="G52" s="475"/>
      <c r="H52" s="475"/>
      <c r="I52" s="475"/>
      <c r="J52" s="475"/>
      <c r="K52" s="475"/>
      <c r="L52" s="475"/>
      <c r="M52" s="475"/>
      <c r="N52" s="475"/>
      <c r="O52" s="475"/>
    </row>
    <row r="53" spans="1:15" s="334" customFormat="1" ht="12">
      <c r="A53" s="356">
        <f>A51+1</f>
        <v>29</v>
      </c>
      <c r="B53" s="349" t="s">
        <v>342</v>
      </c>
      <c r="C53" s="110" t="s">
        <v>102</v>
      </c>
      <c r="D53" s="359">
        <v>837</v>
      </c>
      <c r="E53" s="346"/>
      <c r="F53" s="346"/>
      <c r="G53" s="348"/>
      <c r="H53" s="347"/>
      <c r="I53" s="347"/>
      <c r="J53" s="122"/>
      <c r="K53" s="221"/>
      <c r="L53" s="221"/>
      <c r="M53" s="221"/>
      <c r="N53" s="221"/>
      <c r="O53" s="221"/>
    </row>
    <row r="54" spans="1:15" s="334" customFormat="1" ht="48">
      <c r="A54" s="356">
        <f>A53+1</f>
        <v>30</v>
      </c>
      <c r="B54" s="349" t="s">
        <v>164</v>
      </c>
      <c r="C54" s="110" t="s">
        <v>101</v>
      </c>
      <c r="D54" s="359">
        <v>229</v>
      </c>
      <c r="E54" s="346"/>
      <c r="F54" s="346"/>
      <c r="G54" s="348"/>
      <c r="H54" s="347"/>
      <c r="I54" s="347"/>
      <c r="J54" s="122"/>
      <c r="K54" s="221"/>
      <c r="L54" s="221"/>
      <c r="M54" s="221"/>
      <c r="N54" s="221"/>
      <c r="O54" s="221"/>
    </row>
    <row r="55" spans="1:15" s="334" customFormat="1" ht="24">
      <c r="A55" s="356">
        <f>A54+1</f>
        <v>31</v>
      </c>
      <c r="B55" s="349" t="s">
        <v>370</v>
      </c>
      <c r="C55" s="110" t="s">
        <v>102</v>
      </c>
      <c r="D55" s="359">
        <v>408</v>
      </c>
      <c r="E55" s="346"/>
      <c r="F55" s="346"/>
      <c r="G55" s="348"/>
      <c r="H55" s="347"/>
      <c r="I55" s="347"/>
      <c r="J55" s="122"/>
      <c r="K55" s="221"/>
      <c r="L55" s="221"/>
      <c r="M55" s="221"/>
      <c r="N55" s="221"/>
      <c r="O55" s="221"/>
    </row>
    <row r="56" spans="1:15" s="334" customFormat="1" ht="24">
      <c r="A56" s="356">
        <f t="shared" ref="A56:A58" si="2">A55+1</f>
        <v>32</v>
      </c>
      <c r="B56" s="349" t="s">
        <v>165</v>
      </c>
      <c r="C56" s="110" t="s">
        <v>102</v>
      </c>
      <c r="D56" s="359">
        <v>408</v>
      </c>
      <c r="E56" s="346"/>
      <c r="F56" s="346"/>
      <c r="G56" s="348"/>
      <c r="H56" s="347"/>
      <c r="I56" s="347"/>
      <c r="J56" s="122"/>
      <c r="K56" s="221"/>
      <c r="L56" s="221"/>
      <c r="M56" s="221"/>
      <c r="N56" s="221"/>
      <c r="O56" s="221"/>
    </row>
    <row r="57" spans="1:15" s="334" customFormat="1" ht="24">
      <c r="A57" s="356">
        <f t="shared" si="2"/>
        <v>33</v>
      </c>
      <c r="B57" s="349" t="s">
        <v>166</v>
      </c>
      <c r="C57" s="110" t="s">
        <v>102</v>
      </c>
      <c r="D57" s="359">
        <v>408</v>
      </c>
      <c r="E57" s="346"/>
      <c r="F57" s="346"/>
      <c r="G57" s="348"/>
      <c r="H57" s="347"/>
      <c r="I57" s="347"/>
      <c r="J57" s="122"/>
      <c r="K57" s="221"/>
      <c r="L57" s="221"/>
      <c r="M57" s="221"/>
      <c r="N57" s="221"/>
      <c r="O57" s="221"/>
    </row>
    <row r="58" spans="1:15" s="334" customFormat="1" ht="24">
      <c r="A58" s="356">
        <f t="shared" si="2"/>
        <v>34</v>
      </c>
      <c r="B58" s="349" t="s">
        <v>167</v>
      </c>
      <c r="C58" s="110" t="s">
        <v>102</v>
      </c>
      <c r="D58" s="359">
        <v>408</v>
      </c>
      <c r="E58" s="346"/>
      <c r="F58" s="346"/>
      <c r="G58" s="348"/>
      <c r="H58" s="347"/>
      <c r="I58" s="347"/>
      <c r="J58" s="122"/>
      <c r="K58" s="221"/>
      <c r="L58" s="221"/>
      <c r="M58" s="221"/>
      <c r="N58" s="221"/>
      <c r="O58" s="221"/>
    </row>
    <row r="59" spans="1:15" s="334" customFormat="1" ht="12">
      <c r="A59" s="475" t="s">
        <v>173</v>
      </c>
      <c r="B59" s="475"/>
      <c r="C59" s="475"/>
      <c r="D59" s="475"/>
      <c r="E59" s="475"/>
      <c r="F59" s="475"/>
      <c r="G59" s="475"/>
      <c r="H59" s="475"/>
      <c r="I59" s="475"/>
      <c r="J59" s="475"/>
      <c r="K59" s="475"/>
      <c r="L59" s="475"/>
      <c r="M59" s="475"/>
      <c r="N59" s="475"/>
      <c r="O59" s="475"/>
    </row>
    <row r="60" spans="1:15" s="334" customFormat="1" ht="12">
      <c r="A60" s="356">
        <f>A58+1</f>
        <v>35</v>
      </c>
      <c r="B60" s="349" t="s">
        <v>342</v>
      </c>
      <c r="C60" s="110" t="s">
        <v>102</v>
      </c>
      <c r="D60" s="359">
        <v>196</v>
      </c>
      <c r="E60" s="346"/>
      <c r="F60" s="346"/>
      <c r="G60" s="348"/>
      <c r="H60" s="347"/>
      <c r="I60" s="347"/>
      <c r="J60" s="122"/>
      <c r="K60" s="221"/>
      <c r="L60" s="221"/>
      <c r="M60" s="221"/>
      <c r="N60" s="221"/>
      <c r="O60" s="221"/>
    </row>
    <row r="61" spans="1:15" s="334" customFormat="1" ht="48">
      <c r="A61" s="356">
        <f>A60+1</f>
        <v>36</v>
      </c>
      <c r="B61" s="349" t="s">
        <v>169</v>
      </c>
      <c r="C61" s="110" t="s">
        <v>101</v>
      </c>
      <c r="D61" s="359">
        <v>54</v>
      </c>
      <c r="E61" s="346"/>
      <c r="F61" s="346"/>
      <c r="G61" s="348"/>
      <c r="H61" s="347"/>
      <c r="I61" s="347"/>
      <c r="J61" s="122"/>
      <c r="K61" s="221"/>
      <c r="L61" s="221"/>
      <c r="M61" s="221"/>
      <c r="N61" s="221"/>
      <c r="O61" s="221"/>
    </row>
    <row r="62" spans="1:15" s="334" customFormat="1" ht="24">
      <c r="A62" s="356">
        <f>A61+1</f>
        <v>37</v>
      </c>
      <c r="B62" s="349" t="s">
        <v>174</v>
      </c>
      <c r="C62" s="110" t="s">
        <v>102</v>
      </c>
      <c r="D62" s="359">
        <v>111</v>
      </c>
      <c r="E62" s="346"/>
      <c r="F62" s="346"/>
      <c r="G62" s="348"/>
      <c r="H62" s="347"/>
      <c r="I62" s="347"/>
      <c r="J62" s="122"/>
      <c r="K62" s="221"/>
      <c r="L62" s="221"/>
      <c r="M62" s="221"/>
      <c r="N62" s="221"/>
      <c r="O62" s="221"/>
    </row>
    <row r="63" spans="1:15" s="334" customFormat="1" ht="24">
      <c r="A63" s="356">
        <f t="shared" ref="A63:A65" si="3">A62+1</f>
        <v>38</v>
      </c>
      <c r="B63" s="349" t="s">
        <v>175</v>
      </c>
      <c r="C63" s="110" t="s">
        <v>102</v>
      </c>
      <c r="D63" s="359">
        <v>111</v>
      </c>
      <c r="E63" s="346"/>
      <c r="F63" s="346"/>
      <c r="G63" s="348"/>
      <c r="H63" s="347"/>
      <c r="I63" s="347"/>
      <c r="J63" s="122"/>
      <c r="K63" s="221"/>
      <c r="L63" s="221"/>
      <c r="M63" s="221"/>
      <c r="N63" s="221"/>
      <c r="O63" s="221"/>
    </row>
    <row r="64" spans="1:15" s="334" customFormat="1" ht="24">
      <c r="A64" s="356">
        <f t="shared" si="3"/>
        <v>39</v>
      </c>
      <c r="B64" s="349" t="s">
        <v>171</v>
      </c>
      <c r="C64" s="110" t="s">
        <v>102</v>
      </c>
      <c r="D64" s="359">
        <v>111</v>
      </c>
      <c r="E64" s="346"/>
      <c r="F64" s="346"/>
      <c r="G64" s="348"/>
      <c r="H64" s="347"/>
      <c r="I64" s="347"/>
      <c r="J64" s="122"/>
      <c r="K64" s="221"/>
      <c r="L64" s="221"/>
      <c r="M64" s="221"/>
      <c r="N64" s="221"/>
      <c r="O64" s="221"/>
    </row>
    <row r="65" spans="1:15" s="334" customFormat="1" ht="60">
      <c r="A65" s="356">
        <f t="shared" si="3"/>
        <v>40</v>
      </c>
      <c r="B65" s="349" t="s">
        <v>176</v>
      </c>
      <c r="C65" s="110" t="s">
        <v>102</v>
      </c>
      <c r="D65" s="359">
        <v>111</v>
      </c>
      <c r="E65" s="346"/>
      <c r="F65" s="346"/>
      <c r="G65" s="348"/>
      <c r="H65" s="347"/>
      <c r="I65" s="347"/>
      <c r="J65" s="122"/>
      <c r="K65" s="221"/>
      <c r="L65" s="221"/>
      <c r="M65" s="221"/>
      <c r="N65" s="221"/>
      <c r="O65" s="221"/>
    </row>
    <row r="66" spans="1:15" s="334" customFormat="1" ht="12">
      <c r="A66" s="475" t="s">
        <v>177</v>
      </c>
      <c r="B66" s="475"/>
      <c r="C66" s="475"/>
      <c r="D66" s="475"/>
      <c r="E66" s="475"/>
      <c r="F66" s="475"/>
      <c r="G66" s="475"/>
      <c r="H66" s="475"/>
      <c r="I66" s="475"/>
      <c r="J66" s="475"/>
      <c r="K66" s="475"/>
      <c r="L66" s="475"/>
      <c r="M66" s="475"/>
      <c r="N66" s="475"/>
      <c r="O66" s="475"/>
    </row>
    <row r="67" spans="1:15" s="334" customFormat="1" ht="12">
      <c r="A67" s="356">
        <f>A65+1</f>
        <v>41</v>
      </c>
      <c r="B67" s="349" t="s">
        <v>342</v>
      </c>
      <c r="C67" s="110" t="s">
        <v>102</v>
      </c>
      <c r="D67" s="359">
        <v>61</v>
      </c>
      <c r="E67" s="346"/>
      <c r="F67" s="346"/>
      <c r="G67" s="348"/>
      <c r="H67" s="347"/>
      <c r="I67" s="347"/>
      <c r="J67" s="122"/>
      <c r="K67" s="221"/>
      <c r="L67" s="221"/>
      <c r="M67" s="221"/>
      <c r="N67" s="221"/>
      <c r="O67" s="221"/>
    </row>
    <row r="68" spans="1:15" s="334" customFormat="1" ht="24">
      <c r="A68" s="356">
        <f>A67+1</f>
        <v>42</v>
      </c>
      <c r="B68" s="349" t="s">
        <v>178</v>
      </c>
      <c r="C68" s="110" t="s">
        <v>101</v>
      </c>
      <c r="D68" s="359">
        <v>34</v>
      </c>
      <c r="E68" s="346"/>
      <c r="F68" s="346"/>
      <c r="G68" s="348"/>
      <c r="H68" s="347"/>
      <c r="I68" s="347"/>
      <c r="J68" s="122"/>
      <c r="K68" s="221"/>
      <c r="L68" s="221"/>
      <c r="M68" s="221"/>
      <c r="N68" s="221"/>
      <c r="O68" s="221"/>
    </row>
    <row r="69" spans="1:15" s="334" customFormat="1" ht="24">
      <c r="A69" s="356">
        <f t="shared" ref="A69:A70" si="4">A68+1</f>
        <v>43</v>
      </c>
      <c r="B69" s="349" t="s">
        <v>170</v>
      </c>
      <c r="C69" s="110" t="s">
        <v>102</v>
      </c>
      <c r="D69" s="359">
        <v>55</v>
      </c>
      <c r="E69" s="346"/>
      <c r="F69" s="346"/>
      <c r="G69" s="348"/>
      <c r="H69" s="347"/>
      <c r="I69" s="347"/>
      <c r="J69" s="122"/>
      <c r="K69" s="221"/>
      <c r="L69" s="221"/>
      <c r="M69" s="221"/>
      <c r="N69" s="221"/>
      <c r="O69" s="221"/>
    </row>
    <row r="70" spans="1:15" s="334" customFormat="1" ht="60">
      <c r="A70" s="356">
        <f t="shared" si="4"/>
        <v>44</v>
      </c>
      <c r="B70" s="349" t="s">
        <v>179</v>
      </c>
      <c r="C70" s="110" t="s">
        <v>102</v>
      </c>
      <c r="D70" s="359">
        <v>55</v>
      </c>
      <c r="E70" s="346"/>
      <c r="F70" s="346"/>
      <c r="G70" s="348"/>
      <c r="H70" s="347"/>
      <c r="I70" s="347"/>
      <c r="J70" s="122"/>
      <c r="K70" s="221"/>
      <c r="L70" s="221"/>
      <c r="M70" s="221"/>
      <c r="N70" s="221"/>
      <c r="O70" s="221"/>
    </row>
    <row r="71" spans="1:15" s="334" customFormat="1" ht="12">
      <c r="A71" s="475" t="s">
        <v>105</v>
      </c>
      <c r="B71" s="475"/>
      <c r="C71" s="475"/>
      <c r="D71" s="475"/>
      <c r="E71" s="475"/>
      <c r="F71" s="475"/>
      <c r="G71" s="475"/>
      <c r="H71" s="475"/>
      <c r="I71" s="475"/>
      <c r="J71" s="475"/>
      <c r="K71" s="475"/>
      <c r="L71" s="475"/>
      <c r="M71" s="475"/>
      <c r="N71" s="475"/>
      <c r="O71" s="475"/>
    </row>
    <row r="72" spans="1:15" s="334" customFormat="1" ht="36">
      <c r="A72" s="356">
        <f>A70+1</f>
        <v>45</v>
      </c>
      <c r="B72" s="349" t="s">
        <v>180</v>
      </c>
      <c r="C72" s="357" t="s">
        <v>102</v>
      </c>
      <c r="D72" s="359">
        <v>68</v>
      </c>
      <c r="E72" s="346"/>
      <c r="F72" s="346"/>
      <c r="G72" s="348"/>
      <c r="H72" s="347"/>
      <c r="I72" s="347"/>
      <c r="J72" s="122"/>
      <c r="K72" s="221"/>
      <c r="L72" s="221"/>
      <c r="M72" s="221"/>
      <c r="N72" s="221"/>
      <c r="O72" s="221"/>
    </row>
    <row r="73" spans="1:15" s="334" customFormat="1" ht="24">
      <c r="A73" s="356">
        <f>A72+1</f>
        <v>46</v>
      </c>
      <c r="B73" s="349" t="s">
        <v>181</v>
      </c>
      <c r="C73" s="357" t="s">
        <v>102</v>
      </c>
      <c r="D73" s="359">
        <v>68</v>
      </c>
      <c r="E73" s="346"/>
      <c r="F73" s="346"/>
      <c r="G73" s="348"/>
      <c r="H73" s="347"/>
      <c r="I73" s="347"/>
      <c r="J73" s="122"/>
      <c r="K73" s="221"/>
      <c r="L73" s="221"/>
      <c r="M73" s="221"/>
      <c r="N73" s="221"/>
      <c r="O73" s="221"/>
    </row>
    <row r="74" spans="1:15" s="334" customFormat="1" ht="12">
      <c r="A74" s="475" t="s">
        <v>365</v>
      </c>
      <c r="B74" s="475"/>
      <c r="C74" s="475"/>
      <c r="D74" s="475"/>
      <c r="E74" s="475"/>
      <c r="F74" s="475"/>
      <c r="G74" s="475"/>
      <c r="H74" s="475"/>
      <c r="I74" s="475"/>
      <c r="J74" s="475"/>
      <c r="K74" s="475"/>
      <c r="L74" s="475"/>
      <c r="M74" s="475"/>
      <c r="N74" s="475"/>
      <c r="O74" s="475"/>
    </row>
    <row r="75" spans="1:15" s="334" customFormat="1" ht="24">
      <c r="A75" s="356">
        <f>A73+1</f>
        <v>47</v>
      </c>
      <c r="B75" s="349" t="s">
        <v>343</v>
      </c>
      <c r="C75" s="357" t="s">
        <v>102</v>
      </c>
      <c r="D75" s="359">
        <v>25</v>
      </c>
      <c r="E75" s="346"/>
      <c r="F75" s="346"/>
      <c r="G75" s="348"/>
      <c r="H75" s="347"/>
      <c r="I75" s="347"/>
      <c r="J75" s="122"/>
      <c r="K75" s="221"/>
      <c r="L75" s="221"/>
      <c r="M75" s="221"/>
      <c r="N75" s="221"/>
      <c r="O75" s="221"/>
    </row>
    <row r="76" spans="1:15" s="334" customFormat="1" ht="12" customHeight="1">
      <c r="A76" s="475" t="s">
        <v>111</v>
      </c>
      <c r="B76" s="475"/>
      <c r="C76" s="475"/>
      <c r="D76" s="475"/>
      <c r="E76" s="475"/>
      <c r="F76" s="475"/>
      <c r="G76" s="475"/>
      <c r="H76" s="475"/>
      <c r="I76" s="475"/>
      <c r="J76" s="475"/>
      <c r="K76" s="475"/>
      <c r="L76" s="475"/>
      <c r="M76" s="475"/>
      <c r="N76" s="475"/>
      <c r="O76" s="475"/>
    </row>
    <row r="77" spans="1:15" s="334" customFormat="1" ht="36">
      <c r="A77" s="108">
        <f>A75+1</f>
        <v>48</v>
      </c>
      <c r="B77" s="115" t="s">
        <v>182</v>
      </c>
      <c r="C77" s="110" t="s">
        <v>20</v>
      </c>
      <c r="D77" s="114">
        <v>488</v>
      </c>
      <c r="E77" s="346"/>
      <c r="F77" s="346"/>
      <c r="G77" s="348"/>
      <c r="H77" s="347"/>
      <c r="I77" s="347"/>
      <c r="J77" s="122"/>
      <c r="K77" s="221"/>
      <c r="L77" s="221"/>
      <c r="M77" s="221"/>
      <c r="N77" s="221"/>
      <c r="O77" s="221"/>
    </row>
    <row r="78" spans="1:15" s="334" customFormat="1" ht="36">
      <c r="A78" s="108">
        <f>A77+1</f>
        <v>49</v>
      </c>
      <c r="B78" s="115" t="s">
        <v>184</v>
      </c>
      <c r="C78" s="110" t="s">
        <v>20</v>
      </c>
      <c r="D78" s="114">
        <v>127</v>
      </c>
      <c r="E78" s="346"/>
      <c r="F78" s="346"/>
      <c r="G78" s="348"/>
      <c r="H78" s="347"/>
      <c r="I78" s="347"/>
      <c r="J78" s="122"/>
      <c r="K78" s="221"/>
      <c r="L78" s="221"/>
      <c r="M78" s="221"/>
      <c r="N78" s="221"/>
      <c r="O78" s="221"/>
    </row>
    <row r="79" spans="1:15" s="334" customFormat="1" ht="12">
      <c r="A79" s="486" t="s">
        <v>187</v>
      </c>
      <c r="B79" s="475"/>
      <c r="C79" s="475"/>
      <c r="D79" s="475"/>
      <c r="E79" s="475"/>
      <c r="F79" s="475"/>
      <c r="G79" s="475"/>
      <c r="H79" s="475"/>
      <c r="I79" s="475"/>
      <c r="J79" s="475"/>
      <c r="K79" s="475"/>
      <c r="L79" s="475"/>
      <c r="M79" s="475"/>
      <c r="N79" s="475"/>
      <c r="O79" s="475"/>
    </row>
    <row r="80" spans="1:15" s="334" customFormat="1" ht="12">
      <c r="A80" s="475" t="s">
        <v>188</v>
      </c>
      <c r="B80" s="475"/>
      <c r="C80" s="475"/>
      <c r="D80" s="475"/>
      <c r="E80" s="475"/>
      <c r="F80" s="475"/>
      <c r="G80" s="475"/>
      <c r="H80" s="475"/>
      <c r="I80" s="475"/>
      <c r="J80" s="475"/>
      <c r="K80" s="475"/>
      <c r="L80" s="475"/>
      <c r="M80" s="475"/>
      <c r="N80" s="475"/>
      <c r="O80" s="475"/>
    </row>
    <row r="81" spans="1:15" s="334" customFormat="1" ht="36">
      <c r="A81" s="108">
        <f>A78+1</f>
        <v>50</v>
      </c>
      <c r="B81" s="223" t="s">
        <v>189</v>
      </c>
      <c r="C81" s="110" t="s">
        <v>104</v>
      </c>
      <c r="D81" s="224">
        <v>11</v>
      </c>
      <c r="E81" s="346"/>
      <c r="F81" s="346"/>
      <c r="G81" s="348"/>
      <c r="H81" s="347"/>
      <c r="I81" s="347"/>
      <c r="J81" s="122"/>
      <c r="K81" s="221"/>
      <c r="L81" s="221"/>
      <c r="M81" s="221"/>
      <c r="N81" s="221"/>
      <c r="O81" s="221"/>
    </row>
    <row r="82" spans="1:15" s="334" customFormat="1" ht="12">
      <c r="A82" s="108">
        <f>A81+1</f>
        <v>51</v>
      </c>
      <c r="B82" s="223">
        <v>201</v>
      </c>
      <c r="C82" s="110" t="s">
        <v>104</v>
      </c>
      <c r="D82" s="224">
        <v>4</v>
      </c>
      <c r="E82" s="346"/>
      <c r="F82" s="346"/>
      <c r="G82" s="348"/>
      <c r="H82" s="347"/>
      <c r="I82" s="347"/>
      <c r="J82" s="122"/>
      <c r="K82" s="221"/>
      <c r="L82" s="221"/>
      <c r="M82" s="221"/>
      <c r="N82" s="221"/>
      <c r="O82" s="221"/>
    </row>
    <row r="83" spans="1:15" s="334" customFormat="1" ht="12">
      <c r="A83" s="108">
        <f t="shared" ref="A83:A89" si="5">A82+1</f>
        <v>52</v>
      </c>
      <c r="B83" s="349">
        <v>206</v>
      </c>
      <c r="C83" s="357" t="s">
        <v>104</v>
      </c>
      <c r="D83" s="350">
        <v>2</v>
      </c>
      <c r="E83" s="346"/>
      <c r="F83" s="346"/>
      <c r="G83" s="348"/>
      <c r="H83" s="347"/>
      <c r="I83" s="347"/>
      <c r="J83" s="122"/>
      <c r="K83" s="221"/>
      <c r="L83" s="221"/>
      <c r="M83" s="221"/>
      <c r="N83" s="221"/>
      <c r="O83" s="221"/>
    </row>
    <row r="84" spans="1:15" s="334" customFormat="1" ht="12">
      <c r="A84" s="108">
        <f t="shared" si="5"/>
        <v>53</v>
      </c>
      <c r="B84" s="349">
        <v>525</v>
      </c>
      <c r="C84" s="357" t="s">
        <v>104</v>
      </c>
      <c r="D84" s="350">
        <v>1</v>
      </c>
      <c r="E84" s="346"/>
      <c r="F84" s="346"/>
      <c r="G84" s="348"/>
      <c r="H84" s="347"/>
      <c r="I84" s="347"/>
      <c r="J84" s="122"/>
      <c r="K84" s="221"/>
      <c r="L84" s="221"/>
      <c r="M84" s="221"/>
      <c r="N84" s="221"/>
      <c r="O84" s="221"/>
    </row>
    <row r="85" spans="1:15" s="334" customFormat="1" ht="12">
      <c r="A85" s="108">
        <f t="shared" si="5"/>
        <v>54</v>
      </c>
      <c r="B85" s="349">
        <v>526</v>
      </c>
      <c r="C85" s="357" t="s">
        <v>104</v>
      </c>
      <c r="D85" s="350">
        <v>1</v>
      </c>
      <c r="E85" s="346"/>
      <c r="F85" s="346"/>
      <c r="G85" s="348"/>
      <c r="H85" s="347"/>
      <c r="I85" s="347"/>
      <c r="J85" s="122"/>
      <c r="K85" s="221"/>
      <c r="L85" s="221"/>
      <c r="M85" s="221"/>
      <c r="N85" s="221"/>
      <c r="O85" s="221"/>
    </row>
    <row r="86" spans="1:15" s="334" customFormat="1" ht="12">
      <c r="A86" s="108">
        <f t="shared" si="5"/>
        <v>55</v>
      </c>
      <c r="B86" s="349">
        <v>847</v>
      </c>
      <c r="C86" s="357" t="s">
        <v>104</v>
      </c>
      <c r="D86" s="350">
        <v>3</v>
      </c>
      <c r="E86" s="346"/>
      <c r="F86" s="346"/>
      <c r="G86" s="348"/>
      <c r="H86" s="347"/>
      <c r="I86" s="347"/>
      <c r="J86" s="122"/>
      <c r="K86" s="221"/>
      <c r="L86" s="221"/>
      <c r="M86" s="221"/>
      <c r="N86" s="221"/>
      <c r="O86" s="221"/>
    </row>
    <row r="87" spans="1:15" s="334" customFormat="1" ht="12">
      <c r="A87" s="108">
        <f t="shared" si="5"/>
        <v>56</v>
      </c>
      <c r="B87" s="349">
        <v>902</v>
      </c>
      <c r="C87" s="357" t="s">
        <v>104</v>
      </c>
      <c r="D87" s="350">
        <v>1</v>
      </c>
      <c r="E87" s="346"/>
      <c r="F87" s="346"/>
      <c r="G87" s="348"/>
      <c r="H87" s="347"/>
      <c r="I87" s="347"/>
      <c r="J87" s="122"/>
      <c r="K87" s="221"/>
      <c r="L87" s="221"/>
      <c r="M87" s="221"/>
      <c r="N87" s="221"/>
      <c r="O87" s="221"/>
    </row>
    <row r="88" spans="1:15" s="334" customFormat="1" ht="12">
      <c r="A88" s="108">
        <f t="shared" si="5"/>
        <v>57</v>
      </c>
      <c r="B88" s="349">
        <v>904</v>
      </c>
      <c r="C88" s="357" t="s">
        <v>104</v>
      </c>
      <c r="D88" s="350">
        <v>1</v>
      </c>
      <c r="E88" s="346"/>
      <c r="F88" s="346"/>
      <c r="G88" s="348"/>
      <c r="H88" s="347"/>
      <c r="I88" s="347"/>
      <c r="J88" s="122"/>
      <c r="K88" s="221"/>
      <c r="L88" s="221"/>
      <c r="M88" s="221"/>
      <c r="N88" s="221"/>
      <c r="O88" s="221"/>
    </row>
    <row r="89" spans="1:15" s="334" customFormat="1" ht="36">
      <c r="A89" s="108">
        <f t="shared" si="5"/>
        <v>58</v>
      </c>
      <c r="B89" s="349" t="s">
        <v>367</v>
      </c>
      <c r="C89" s="357" t="s">
        <v>104</v>
      </c>
      <c r="D89" s="350">
        <v>2</v>
      </c>
      <c r="E89" s="346"/>
      <c r="F89" s="346"/>
      <c r="G89" s="348"/>
      <c r="H89" s="347"/>
      <c r="I89" s="347"/>
      <c r="J89" s="122"/>
      <c r="K89" s="221"/>
      <c r="L89" s="221"/>
      <c r="M89" s="221"/>
      <c r="N89" s="221"/>
      <c r="O89" s="221"/>
    </row>
    <row r="90" spans="1:15" s="310" customFormat="1" ht="27.75" customHeight="1">
      <c r="A90" s="225" t="s">
        <v>41</v>
      </c>
      <c r="B90" s="480" t="s">
        <v>95</v>
      </c>
      <c r="C90" s="480"/>
      <c r="D90" s="480"/>
      <c r="E90" s="480"/>
      <c r="F90" s="480"/>
      <c r="G90" s="480"/>
      <c r="H90" s="480"/>
      <c r="I90" s="480"/>
      <c r="J90" s="480"/>
      <c r="K90" s="355"/>
      <c r="L90" s="370"/>
      <c r="M90" s="370"/>
      <c r="N90" s="370"/>
      <c r="O90" s="370"/>
    </row>
    <row r="91" spans="1:15">
      <c r="A91" s="335" t="s">
        <v>77</v>
      </c>
      <c r="B91" s="336"/>
      <c r="C91" s="337"/>
      <c r="D91" s="337"/>
      <c r="E91" s="338"/>
      <c r="F91" s="339"/>
      <c r="G91" s="339"/>
      <c r="H91" s="339"/>
      <c r="I91" s="339"/>
      <c r="J91" s="339"/>
      <c r="K91" s="339"/>
      <c r="L91" s="340"/>
      <c r="M91" s="340"/>
      <c r="N91" s="340"/>
      <c r="O91" s="340"/>
    </row>
    <row r="92" spans="1:15">
      <c r="A92" s="341"/>
      <c r="B92" s="492" t="s">
        <v>78</v>
      </c>
      <c r="C92" s="492"/>
      <c r="D92" s="492"/>
      <c r="E92" s="492"/>
      <c r="F92" s="492"/>
      <c r="G92" s="492"/>
      <c r="H92" s="342"/>
      <c r="I92" s="342"/>
      <c r="J92" s="342"/>
      <c r="K92" s="342"/>
      <c r="L92" s="343"/>
      <c r="M92" s="343"/>
      <c r="N92" s="343"/>
      <c r="O92" s="343"/>
    </row>
    <row r="93" spans="1:15">
      <c r="A93" s="341"/>
      <c r="B93" s="492" t="s">
        <v>109</v>
      </c>
      <c r="C93" s="492"/>
      <c r="D93" s="492"/>
      <c r="E93" s="492"/>
      <c r="F93" s="492"/>
      <c r="G93" s="492"/>
      <c r="H93" s="492"/>
      <c r="I93" s="492"/>
      <c r="J93" s="492"/>
      <c r="K93" s="492"/>
      <c r="L93" s="492"/>
      <c r="M93" s="492"/>
      <c r="N93" s="492"/>
      <c r="O93" s="492"/>
    </row>
    <row r="94" spans="1:15" ht="24.75" customHeight="1">
      <c r="A94" s="341"/>
      <c r="B94" s="492" t="s">
        <v>91</v>
      </c>
      <c r="C94" s="492"/>
      <c r="D94" s="492"/>
      <c r="E94" s="492"/>
      <c r="F94" s="492"/>
      <c r="G94" s="492"/>
      <c r="H94" s="492"/>
      <c r="I94" s="492"/>
      <c r="J94" s="492"/>
      <c r="K94" s="492"/>
      <c r="L94" s="492"/>
      <c r="M94" s="492"/>
      <c r="N94" s="492"/>
      <c r="O94" s="492"/>
    </row>
    <row r="95" spans="1:15">
      <c r="A95" s="341"/>
      <c r="B95" s="492" t="s">
        <v>92</v>
      </c>
      <c r="C95" s="492"/>
      <c r="D95" s="492"/>
      <c r="E95" s="492"/>
      <c r="F95" s="492"/>
      <c r="G95" s="492"/>
      <c r="H95" s="492"/>
      <c r="I95" s="492"/>
      <c r="J95" s="492"/>
      <c r="K95" s="492"/>
      <c r="L95" s="492"/>
      <c r="M95" s="492"/>
      <c r="N95" s="492"/>
      <c r="O95" s="492"/>
    </row>
    <row r="96" spans="1:15" ht="22.5" customHeight="1">
      <c r="A96" s="341"/>
      <c r="B96" s="492" t="s">
        <v>89</v>
      </c>
      <c r="C96" s="492"/>
      <c r="D96" s="492"/>
      <c r="E96" s="492"/>
      <c r="F96" s="492"/>
      <c r="G96" s="492"/>
      <c r="H96" s="492"/>
      <c r="I96" s="492"/>
      <c r="J96" s="492"/>
      <c r="K96" s="492"/>
      <c r="L96" s="492"/>
      <c r="M96" s="492"/>
      <c r="N96" s="492"/>
      <c r="O96" s="492"/>
    </row>
    <row r="97" spans="1:15" ht="24.75" customHeight="1">
      <c r="A97" s="344"/>
      <c r="B97" s="492" t="s">
        <v>93</v>
      </c>
      <c r="C97" s="492"/>
      <c r="D97" s="492"/>
      <c r="E97" s="492"/>
      <c r="F97" s="492"/>
      <c r="G97" s="492"/>
      <c r="H97" s="492"/>
      <c r="I97" s="492"/>
      <c r="J97" s="492"/>
      <c r="K97" s="492"/>
      <c r="L97" s="492"/>
      <c r="M97" s="492"/>
      <c r="N97" s="492"/>
      <c r="O97" s="492"/>
    </row>
    <row r="98" spans="1:15">
      <c r="A98" s="344"/>
      <c r="B98" s="492" t="s">
        <v>94</v>
      </c>
      <c r="C98" s="492"/>
      <c r="D98" s="492"/>
      <c r="E98" s="492"/>
      <c r="F98" s="492"/>
      <c r="G98" s="492"/>
      <c r="H98" s="492"/>
      <c r="I98" s="492"/>
      <c r="J98" s="492"/>
      <c r="K98" s="492"/>
      <c r="L98" s="492"/>
      <c r="M98" s="492"/>
      <c r="N98" s="492"/>
      <c r="O98" s="492"/>
    </row>
    <row r="99" spans="1:15">
      <c r="A99" s="316"/>
      <c r="B99" s="315" t="s">
        <v>44</v>
      </c>
      <c r="C99" s="490" t="s">
        <v>2</v>
      </c>
      <c r="D99" s="490"/>
      <c r="E99" s="490"/>
      <c r="F99" s="490"/>
      <c r="G99" s="490"/>
      <c r="H99" s="490"/>
      <c r="I99" s="490"/>
      <c r="J99" s="490"/>
      <c r="K99" s="490"/>
      <c r="L99" s="317"/>
      <c r="M99" s="400"/>
      <c r="N99" s="400"/>
      <c r="O99" s="400"/>
    </row>
    <row r="100" spans="1:15" ht="15" customHeight="1">
      <c r="A100" s="316"/>
      <c r="C100" s="490" t="s">
        <v>46</v>
      </c>
      <c r="D100" s="490"/>
      <c r="E100" s="490"/>
      <c r="F100" s="490"/>
      <c r="G100" s="490"/>
      <c r="H100" s="490"/>
      <c r="I100" s="490"/>
      <c r="J100" s="490"/>
      <c r="K100" s="490"/>
      <c r="L100" s="317"/>
      <c r="M100" s="490"/>
      <c r="N100" s="490"/>
      <c r="O100" s="490"/>
    </row>
    <row r="101" spans="1:15">
      <c r="A101" s="88"/>
      <c r="B101" s="491"/>
      <c r="C101" s="491"/>
      <c r="D101" s="88"/>
      <c r="E101" s="317"/>
      <c r="F101" s="317"/>
      <c r="G101" s="317"/>
      <c r="H101" s="317"/>
      <c r="I101" s="317"/>
      <c r="J101" s="317"/>
      <c r="K101" s="317"/>
      <c r="L101" s="317"/>
      <c r="M101" s="317"/>
      <c r="N101" s="317"/>
      <c r="O101" s="317"/>
    </row>
    <row r="102" spans="1:15">
      <c r="A102" s="316"/>
      <c r="B102" s="315" t="s">
        <v>22</v>
      </c>
      <c r="C102" s="490" t="s">
        <v>2</v>
      </c>
      <c r="D102" s="490"/>
      <c r="E102" s="490"/>
      <c r="F102" s="490"/>
      <c r="G102" s="490"/>
      <c r="H102" s="490"/>
      <c r="I102" s="490"/>
      <c r="J102" s="490"/>
      <c r="K102" s="490"/>
      <c r="L102" s="317"/>
      <c r="M102" s="400"/>
      <c r="N102" s="400"/>
      <c r="O102" s="400"/>
    </row>
    <row r="103" spans="1:15">
      <c r="A103" s="316"/>
      <c r="B103" s="315"/>
      <c r="C103" s="490" t="s">
        <v>46</v>
      </c>
      <c r="D103" s="490"/>
      <c r="E103" s="490"/>
      <c r="F103" s="406"/>
      <c r="G103" s="406"/>
      <c r="H103" s="406"/>
      <c r="I103" s="406"/>
      <c r="J103" s="406"/>
      <c r="K103" s="406"/>
      <c r="L103" s="317"/>
      <c r="M103" s="490"/>
      <c r="N103" s="490"/>
      <c r="O103" s="490"/>
    </row>
    <row r="104" spans="1:15" ht="27.75" customHeight="1">
      <c r="A104" s="331"/>
      <c r="B104" s="310"/>
      <c r="C104" s="332"/>
      <c r="D104" s="333"/>
      <c r="E104" s="332"/>
      <c r="F104" s="332"/>
      <c r="G104" s="332"/>
      <c r="H104" s="332"/>
      <c r="I104" s="332"/>
      <c r="J104" s="332"/>
      <c r="K104" s="332"/>
      <c r="L104" s="332"/>
      <c r="M104" s="332"/>
      <c r="N104" s="332"/>
      <c r="O104" s="332"/>
    </row>
    <row r="105" spans="1:15" ht="27.75" customHeight="1"/>
    <row r="106" spans="1:15" ht="27.75" customHeight="1"/>
    <row r="107" spans="1:15" ht="27.75" customHeight="1"/>
    <row r="108" spans="1:15" ht="27.75" customHeight="1"/>
    <row r="109" spans="1:15" ht="27.75" customHeight="1"/>
    <row r="110" spans="1:15" ht="27.75" customHeight="1"/>
    <row r="111" spans="1:15" ht="27.75" customHeight="1"/>
    <row r="112" spans="1:15" ht="27.75" customHeight="1"/>
    <row r="113" spans="2:16" ht="27.75" customHeight="1"/>
    <row r="114" spans="2:16" ht="27.75" customHeight="1"/>
    <row r="115" spans="2:16" s="306" customFormat="1" ht="27.75" customHeight="1">
      <c r="B115" s="307"/>
      <c r="C115" s="308"/>
      <c r="D115" s="328"/>
      <c r="E115" s="308"/>
      <c r="F115" s="308"/>
      <c r="G115" s="308"/>
      <c r="H115" s="308"/>
      <c r="I115" s="308"/>
      <c r="J115" s="308"/>
      <c r="K115" s="308"/>
      <c r="L115" s="308"/>
      <c r="M115" s="308"/>
      <c r="N115" s="308"/>
      <c r="O115" s="308"/>
      <c r="P115" s="309"/>
    </row>
    <row r="116" spans="2:16" s="306" customFormat="1" ht="27.75" customHeight="1">
      <c r="B116" s="307"/>
      <c r="C116" s="308"/>
      <c r="D116" s="328"/>
      <c r="E116" s="308"/>
      <c r="F116" s="308"/>
      <c r="G116" s="308"/>
      <c r="H116" s="308"/>
      <c r="I116" s="308"/>
      <c r="J116" s="308"/>
      <c r="K116" s="308"/>
      <c r="L116" s="308"/>
      <c r="M116" s="308"/>
      <c r="N116" s="308"/>
      <c r="O116" s="308"/>
      <c r="P116" s="309"/>
    </row>
    <row r="117" spans="2:16" s="306" customFormat="1" ht="27.75" customHeight="1">
      <c r="B117" s="307"/>
      <c r="C117" s="308"/>
      <c r="D117" s="328"/>
      <c r="E117" s="308"/>
      <c r="F117" s="308"/>
      <c r="G117" s="308"/>
      <c r="H117" s="308"/>
      <c r="I117" s="308"/>
      <c r="J117" s="308"/>
      <c r="K117" s="308"/>
      <c r="L117" s="308"/>
      <c r="M117" s="308"/>
      <c r="N117" s="308"/>
      <c r="O117" s="308"/>
      <c r="P117" s="309"/>
    </row>
    <row r="118" spans="2:16" s="306" customFormat="1" ht="27.75" customHeight="1">
      <c r="B118" s="307"/>
      <c r="C118" s="308"/>
      <c r="D118" s="328"/>
      <c r="E118" s="308"/>
      <c r="F118" s="308"/>
      <c r="G118" s="308"/>
      <c r="H118" s="308"/>
      <c r="I118" s="308"/>
      <c r="J118" s="308"/>
      <c r="K118" s="308"/>
      <c r="L118" s="308"/>
      <c r="M118" s="308"/>
      <c r="N118" s="308"/>
      <c r="O118" s="308"/>
      <c r="P118" s="309"/>
    </row>
    <row r="119" spans="2:16" s="306" customFormat="1" ht="27.75" customHeight="1">
      <c r="B119" s="307"/>
      <c r="C119" s="308"/>
      <c r="D119" s="328"/>
      <c r="E119" s="308"/>
      <c r="F119" s="308"/>
      <c r="G119" s="308"/>
      <c r="H119" s="308"/>
      <c r="I119" s="308"/>
      <c r="J119" s="308"/>
      <c r="K119" s="308"/>
      <c r="L119" s="308"/>
      <c r="M119" s="308"/>
      <c r="N119" s="308"/>
      <c r="O119" s="308"/>
      <c r="P119" s="309"/>
    </row>
    <row r="120" spans="2:16" s="306" customFormat="1" ht="27.75" customHeight="1">
      <c r="B120" s="307"/>
      <c r="C120" s="308"/>
      <c r="D120" s="328"/>
      <c r="E120" s="308"/>
      <c r="F120" s="308"/>
      <c r="G120" s="308"/>
      <c r="H120" s="308"/>
      <c r="I120" s="308"/>
      <c r="J120" s="308"/>
      <c r="K120" s="308"/>
      <c r="L120" s="308"/>
      <c r="M120" s="308"/>
      <c r="N120" s="308"/>
      <c r="O120" s="308"/>
      <c r="P120" s="309"/>
    </row>
    <row r="121" spans="2:16" s="306" customFormat="1" ht="27.75" customHeight="1">
      <c r="B121" s="307"/>
      <c r="C121" s="308"/>
      <c r="D121" s="328"/>
      <c r="E121" s="308"/>
      <c r="F121" s="308"/>
      <c r="G121" s="308"/>
      <c r="H121" s="308"/>
      <c r="I121" s="308"/>
      <c r="J121" s="308"/>
      <c r="K121" s="308"/>
      <c r="L121" s="308"/>
      <c r="M121" s="308"/>
      <c r="N121" s="308"/>
      <c r="O121" s="308"/>
      <c r="P121" s="309"/>
    </row>
    <row r="122" spans="2:16" s="306" customFormat="1" ht="27.75" customHeight="1">
      <c r="B122" s="307"/>
      <c r="C122" s="308"/>
      <c r="D122" s="328"/>
      <c r="E122" s="308"/>
      <c r="F122" s="308"/>
      <c r="G122" s="308"/>
      <c r="H122" s="308"/>
      <c r="I122" s="308"/>
      <c r="J122" s="308"/>
      <c r="K122" s="308"/>
      <c r="L122" s="308"/>
      <c r="M122" s="308"/>
      <c r="N122" s="308"/>
      <c r="O122" s="308"/>
      <c r="P122" s="309"/>
    </row>
    <row r="123" spans="2:16" s="306" customFormat="1" ht="27.75" customHeight="1">
      <c r="B123" s="307"/>
      <c r="C123" s="308"/>
      <c r="D123" s="328"/>
      <c r="E123" s="308"/>
      <c r="F123" s="308"/>
      <c r="G123" s="308"/>
      <c r="H123" s="308"/>
      <c r="I123" s="308"/>
      <c r="J123" s="308"/>
      <c r="K123" s="308"/>
      <c r="L123" s="308"/>
      <c r="M123" s="308"/>
      <c r="N123" s="308"/>
      <c r="O123" s="308"/>
      <c r="P123" s="309"/>
    </row>
    <row r="124" spans="2:16" s="306" customFormat="1" ht="27.75" customHeight="1">
      <c r="B124" s="307"/>
      <c r="C124" s="308"/>
      <c r="D124" s="328"/>
      <c r="E124" s="308"/>
      <c r="F124" s="308"/>
      <c r="G124" s="308"/>
      <c r="H124" s="308"/>
      <c r="I124" s="308"/>
      <c r="J124" s="308"/>
      <c r="K124" s="308"/>
      <c r="L124" s="308"/>
      <c r="M124" s="308"/>
      <c r="N124" s="308"/>
      <c r="O124" s="308"/>
      <c r="P124" s="309"/>
    </row>
    <row r="125" spans="2:16" s="306" customFormat="1" ht="27.75" customHeight="1">
      <c r="B125" s="307"/>
      <c r="C125" s="308"/>
      <c r="D125" s="328"/>
      <c r="E125" s="308"/>
      <c r="F125" s="308"/>
      <c r="G125" s="308"/>
      <c r="H125" s="308"/>
      <c r="I125" s="308"/>
      <c r="J125" s="308"/>
      <c r="K125" s="308"/>
      <c r="L125" s="308"/>
      <c r="M125" s="308"/>
      <c r="N125" s="308"/>
      <c r="O125" s="308"/>
      <c r="P125" s="309"/>
    </row>
    <row r="126" spans="2:16" s="306" customFormat="1" ht="27.75" customHeight="1">
      <c r="B126" s="307"/>
      <c r="C126" s="308"/>
      <c r="D126" s="328"/>
      <c r="E126" s="308"/>
      <c r="F126" s="308"/>
      <c r="G126" s="308"/>
      <c r="H126" s="308"/>
      <c r="I126" s="308"/>
      <c r="J126" s="308"/>
      <c r="K126" s="308"/>
      <c r="L126" s="308"/>
      <c r="M126" s="308"/>
      <c r="N126" s="308"/>
      <c r="O126" s="308"/>
      <c r="P126" s="309"/>
    </row>
    <row r="127" spans="2:16" s="306" customFormat="1" ht="27.75" customHeight="1">
      <c r="B127" s="307"/>
      <c r="C127" s="308"/>
      <c r="D127" s="328"/>
      <c r="E127" s="308"/>
      <c r="F127" s="308"/>
      <c r="G127" s="308"/>
      <c r="H127" s="308"/>
      <c r="I127" s="308"/>
      <c r="J127" s="308"/>
      <c r="K127" s="308"/>
      <c r="L127" s="308"/>
      <c r="M127" s="308"/>
      <c r="N127" s="308"/>
      <c r="O127" s="308"/>
      <c r="P127" s="309"/>
    </row>
    <row r="128" spans="2:16" s="306" customFormat="1" ht="27.75" customHeight="1">
      <c r="B128" s="307"/>
      <c r="C128" s="308"/>
      <c r="D128" s="328"/>
      <c r="E128" s="308"/>
      <c r="F128" s="308"/>
      <c r="G128" s="308"/>
      <c r="H128" s="308"/>
      <c r="I128" s="308"/>
      <c r="J128" s="308"/>
      <c r="K128" s="308"/>
      <c r="L128" s="308"/>
      <c r="M128" s="308"/>
      <c r="N128" s="308"/>
      <c r="O128" s="308"/>
      <c r="P128" s="309"/>
    </row>
    <row r="129" spans="2:16" s="306" customFormat="1" ht="27.75" customHeight="1">
      <c r="B129" s="307"/>
      <c r="C129" s="308"/>
      <c r="D129" s="328"/>
      <c r="E129" s="308"/>
      <c r="F129" s="308"/>
      <c r="G129" s="308"/>
      <c r="H129" s="308"/>
      <c r="I129" s="308"/>
      <c r="J129" s="308"/>
      <c r="K129" s="308"/>
      <c r="L129" s="308"/>
      <c r="M129" s="308"/>
      <c r="N129" s="308"/>
      <c r="O129" s="308"/>
      <c r="P129" s="309"/>
    </row>
  </sheetData>
  <mergeCells count="50">
    <mergeCell ref="C103:E103"/>
    <mergeCell ref="F103:K103"/>
    <mergeCell ref="M103:O103"/>
    <mergeCell ref="A52:O52"/>
    <mergeCell ref="A71:O71"/>
    <mergeCell ref="C100:E100"/>
    <mergeCell ref="F100:K100"/>
    <mergeCell ref="M100:O100"/>
    <mergeCell ref="B101:C101"/>
    <mergeCell ref="C102:E102"/>
    <mergeCell ref="F102:K102"/>
    <mergeCell ref="M102:O102"/>
    <mergeCell ref="B94:O94"/>
    <mergeCell ref="B95:O95"/>
    <mergeCell ref="B96:O96"/>
    <mergeCell ref="B97:O97"/>
    <mergeCell ref="A44:O44"/>
    <mergeCell ref="A45:O45"/>
    <mergeCell ref="A59:O59"/>
    <mergeCell ref="B98:O98"/>
    <mergeCell ref="C99:E99"/>
    <mergeCell ref="F99:K99"/>
    <mergeCell ref="M99:O99"/>
    <mergeCell ref="A76:O76"/>
    <mergeCell ref="A79:O79"/>
    <mergeCell ref="A80:O80"/>
    <mergeCell ref="B90:J90"/>
    <mergeCell ref="B92:G92"/>
    <mergeCell ref="B93:O93"/>
    <mergeCell ref="A74:O74"/>
    <mergeCell ref="A66:O66"/>
    <mergeCell ref="E10:J10"/>
    <mergeCell ref="K10:O10"/>
    <mergeCell ref="A12:O12"/>
    <mergeCell ref="A29:O29"/>
    <mergeCell ref="A39:O39"/>
    <mergeCell ref="A10:A11"/>
    <mergeCell ref="B10:B11"/>
    <mergeCell ref="A5:B5"/>
    <mergeCell ref="C5:O5"/>
    <mergeCell ref="A1:O1"/>
    <mergeCell ref="A2:O2"/>
    <mergeCell ref="A3:O3"/>
    <mergeCell ref="A4:B4"/>
    <mergeCell ref="C4:O4"/>
    <mergeCell ref="A6:B6"/>
    <mergeCell ref="C6:O6"/>
    <mergeCell ref="A7:O7"/>
    <mergeCell ref="N8:O8"/>
    <mergeCell ref="N9:O9"/>
  </mergeCells>
  <printOptions horizontalCentered="1"/>
  <pageMargins left="0" right="0" top="0.67" bottom="0.45" header="0.31" footer="0.49"/>
  <pageSetup paperSize="9" firstPageNumber="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P128"/>
  <sheetViews>
    <sheetView view="pageBreakPreview" zoomScale="145" zoomScaleNormal="100" zoomScaleSheetLayoutView="145" workbookViewId="0">
      <selection activeCell="D19" sqref="D19"/>
    </sheetView>
  </sheetViews>
  <sheetFormatPr defaultColWidth="9.140625" defaultRowHeight="12.75"/>
  <cols>
    <col min="1" max="1" width="4.85546875" style="306" customWidth="1"/>
    <col min="2" max="2" width="30.28515625" style="307" customWidth="1"/>
    <col min="3" max="3" width="6.140625" style="308" customWidth="1"/>
    <col min="4" max="4" width="8.42578125" style="328" customWidth="1"/>
    <col min="5" max="5" width="6.5703125" style="308" bestFit="1" customWidth="1"/>
    <col min="6" max="6" width="4.85546875" style="308" customWidth="1"/>
    <col min="7" max="7" width="7.42578125" style="308" bestFit="1" customWidth="1"/>
    <col min="8" max="8" width="7.5703125" style="308" customWidth="1"/>
    <col min="9" max="9" width="6.5703125" style="308" bestFit="1" customWidth="1"/>
    <col min="10" max="10" width="7.42578125" style="308" customWidth="1"/>
    <col min="11" max="11" width="8.42578125" style="308" customWidth="1"/>
    <col min="12" max="12" width="9.42578125" style="308" customWidth="1"/>
    <col min="13" max="14" width="9.85546875" style="308" customWidth="1"/>
    <col min="15" max="15" width="10.7109375" style="308" customWidth="1"/>
    <col min="16" max="16384" width="9.140625" style="309"/>
  </cols>
  <sheetData>
    <row r="1" spans="1:15" s="310" customFormat="1" ht="15">
      <c r="A1" s="488" t="s">
        <v>287</v>
      </c>
      <c r="B1" s="488"/>
      <c r="C1" s="488"/>
      <c r="D1" s="488"/>
      <c r="E1" s="488"/>
      <c r="F1" s="488"/>
      <c r="G1" s="488"/>
      <c r="H1" s="488"/>
      <c r="I1" s="488"/>
      <c r="J1" s="488"/>
      <c r="K1" s="488"/>
      <c r="L1" s="488"/>
      <c r="M1" s="488"/>
      <c r="N1" s="488"/>
      <c r="O1" s="488"/>
    </row>
    <row r="2" spans="1:15" s="310" customFormat="1" ht="15">
      <c r="A2" s="412" t="s">
        <v>378</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4.25">
      <c r="A4" s="476" t="s">
        <v>57</v>
      </c>
      <c r="B4" s="477"/>
      <c r="C4" s="478" t="str">
        <f>koptame1!D3</f>
        <v>Ūdenssaimniecības attīstība Ozolnieku pagastā, Ozolnieku novadā (2.kārta)</v>
      </c>
      <c r="D4" s="478"/>
      <c r="E4" s="478"/>
      <c r="F4" s="478"/>
      <c r="G4" s="478"/>
      <c r="H4" s="478"/>
      <c r="I4" s="478"/>
      <c r="J4" s="478"/>
      <c r="K4" s="478"/>
      <c r="L4" s="478"/>
      <c r="M4" s="478"/>
      <c r="N4" s="478"/>
      <c r="O4" s="478"/>
    </row>
    <row r="5" spans="1:15" s="310" customFormat="1" ht="14.25">
      <c r="A5" s="476" t="s">
        <v>39</v>
      </c>
      <c r="B5" s="477"/>
      <c r="C5" s="478" t="str">
        <f>C4</f>
        <v>Ūdenssaimniecības attīstība Ozolnieku pagastā, Ozolnieku novadā (2.kārta)</v>
      </c>
      <c r="D5" s="478"/>
      <c r="E5" s="478"/>
      <c r="F5" s="478"/>
      <c r="G5" s="478"/>
      <c r="H5" s="478"/>
      <c r="I5" s="478"/>
      <c r="J5" s="478"/>
      <c r="K5" s="478"/>
      <c r="L5" s="478"/>
      <c r="M5" s="478"/>
      <c r="N5" s="478"/>
      <c r="O5" s="478"/>
    </row>
    <row r="6" spans="1:15" s="310" customFormat="1" ht="33.75" customHeight="1">
      <c r="A6" s="476" t="s">
        <v>58</v>
      </c>
      <c r="B6" s="477"/>
      <c r="C6" s="478" t="str">
        <f>Paredz_ligumc_koptame!D11</f>
        <v>Iecavas iela, Pļavu iela, Puķu iela, Sporta iela, Bērzu iela, Meža iela, Pavasara iela, Avotu iela, Ozolnieki, Ozolnieku pagasts, Ozolnieku novads</v>
      </c>
      <c r="D6" s="478"/>
      <c r="E6" s="478"/>
      <c r="F6" s="478"/>
      <c r="G6" s="478"/>
      <c r="H6" s="478"/>
      <c r="I6" s="478"/>
      <c r="J6" s="478"/>
      <c r="K6" s="478"/>
      <c r="L6" s="478"/>
      <c r="M6" s="478"/>
      <c r="N6" s="478"/>
      <c r="O6" s="478"/>
    </row>
    <row r="7" spans="1:15" s="310" customFormat="1" ht="14.25">
      <c r="A7" s="476" t="s">
        <v>605</v>
      </c>
      <c r="B7" s="476"/>
      <c r="C7" s="476"/>
      <c r="D7" s="476"/>
      <c r="E7" s="476"/>
      <c r="F7" s="476"/>
      <c r="G7" s="476"/>
      <c r="H7" s="476"/>
      <c r="I7" s="476"/>
      <c r="J7" s="476"/>
      <c r="K7" s="476"/>
      <c r="L7" s="476"/>
      <c r="M7" s="476"/>
      <c r="N7" s="476"/>
      <c r="O7" s="476"/>
    </row>
    <row r="8" spans="1:15" s="310" customFormat="1" ht="14.25">
      <c r="B8" s="319"/>
      <c r="D8" s="320"/>
      <c r="E8" s="321"/>
      <c r="F8" s="322"/>
      <c r="G8" s="322"/>
      <c r="H8" s="322"/>
      <c r="I8" s="322"/>
      <c r="J8" s="322"/>
      <c r="K8" s="322"/>
      <c r="L8" s="323" t="s">
        <v>4</v>
      </c>
      <c r="M8" s="323"/>
      <c r="N8" s="479"/>
      <c r="O8" s="479"/>
    </row>
    <row r="9" spans="1:15" s="310" customFormat="1" ht="14.25">
      <c r="A9" s="324"/>
      <c r="B9" s="324"/>
      <c r="C9" s="325"/>
      <c r="D9" s="326"/>
      <c r="E9" s="327"/>
      <c r="F9" s="327"/>
      <c r="G9" s="327"/>
      <c r="H9" s="327"/>
      <c r="I9" s="327"/>
      <c r="J9" s="327"/>
      <c r="K9" s="327"/>
      <c r="L9" s="322" t="s">
        <v>5</v>
      </c>
      <c r="M9" s="322"/>
      <c r="N9" s="482"/>
      <c r="O9" s="482"/>
    </row>
    <row r="10" spans="1:15" ht="12.75" customHeight="1">
      <c r="A10" s="483" t="s">
        <v>6</v>
      </c>
      <c r="B10" s="484" t="s">
        <v>7</v>
      </c>
      <c r="C10" s="216"/>
      <c r="D10" s="217"/>
      <c r="E10" s="487" t="s">
        <v>8</v>
      </c>
      <c r="F10" s="487"/>
      <c r="G10" s="487"/>
      <c r="H10" s="487"/>
      <c r="I10" s="487"/>
      <c r="J10" s="487"/>
      <c r="K10" s="481" t="s">
        <v>9</v>
      </c>
      <c r="L10" s="481"/>
      <c r="M10" s="481"/>
      <c r="N10" s="481"/>
      <c r="O10" s="481"/>
    </row>
    <row r="11" spans="1:15" ht="90" customHeight="1">
      <c r="A11" s="483"/>
      <c r="B11" s="484"/>
      <c r="C11" s="216" t="s">
        <v>10</v>
      </c>
      <c r="D11" s="217" t="s">
        <v>11</v>
      </c>
      <c r="E11" s="216" t="s">
        <v>12</v>
      </c>
      <c r="F11" s="216" t="s">
        <v>13</v>
      </c>
      <c r="G11" s="216" t="s">
        <v>14</v>
      </c>
      <c r="H11" s="216" t="s">
        <v>88</v>
      </c>
      <c r="I11" s="216" t="s">
        <v>15</v>
      </c>
      <c r="J11" s="216" t="s">
        <v>16</v>
      </c>
      <c r="K11" s="216" t="s">
        <v>17</v>
      </c>
      <c r="L11" s="216" t="s">
        <v>14</v>
      </c>
      <c r="M11" s="216" t="s">
        <v>88</v>
      </c>
      <c r="N11" s="216" t="s">
        <v>15</v>
      </c>
      <c r="O11" s="216" t="s">
        <v>18</v>
      </c>
    </row>
    <row r="12" spans="1:15" s="310" customFormat="1" ht="12">
      <c r="A12" s="485" t="s">
        <v>19</v>
      </c>
      <c r="B12" s="485"/>
      <c r="C12" s="485"/>
      <c r="D12" s="485"/>
      <c r="E12" s="485"/>
      <c r="F12" s="485"/>
      <c r="G12" s="485"/>
      <c r="H12" s="485"/>
      <c r="I12" s="485"/>
      <c r="J12" s="485"/>
      <c r="K12" s="485"/>
      <c r="L12" s="485"/>
      <c r="M12" s="485"/>
      <c r="N12" s="485"/>
      <c r="O12" s="485"/>
    </row>
    <row r="13" spans="1:15" s="334" customFormat="1" ht="12">
      <c r="A13" s="108">
        <v>1</v>
      </c>
      <c r="B13" s="112" t="s">
        <v>144</v>
      </c>
      <c r="C13" s="110" t="s">
        <v>145</v>
      </c>
      <c r="D13" s="224">
        <v>1</v>
      </c>
      <c r="E13" s="346"/>
      <c r="F13" s="346"/>
      <c r="G13" s="348"/>
      <c r="H13" s="347"/>
      <c r="I13" s="347"/>
      <c r="J13" s="122"/>
      <c r="K13" s="221"/>
      <c r="L13" s="221"/>
      <c r="M13" s="221"/>
      <c r="N13" s="221"/>
      <c r="O13" s="221"/>
    </row>
    <row r="14" spans="1:15" s="334" customFormat="1" ht="24">
      <c r="A14" s="108">
        <f t="shared" ref="A14:A26" si="0">A13+1</f>
        <v>2</v>
      </c>
      <c r="B14" s="112" t="s">
        <v>146</v>
      </c>
      <c r="C14" s="110" t="s">
        <v>145</v>
      </c>
      <c r="D14" s="224">
        <v>1</v>
      </c>
      <c r="E14" s="346"/>
      <c r="F14" s="346"/>
      <c r="G14" s="348"/>
      <c r="H14" s="347"/>
      <c r="I14" s="347"/>
      <c r="J14" s="122"/>
      <c r="K14" s="221"/>
      <c r="L14" s="221"/>
      <c r="M14" s="221"/>
      <c r="N14" s="221"/>
      <c r="O14" s="221"/>
    </row>
    <row r="15" spans="1:15" s="334" customFormat="1" ht="84">
      <c r="A15" s="108">
        <f t="shared" si="0"/>
        <v>3</v>
      </c>
      <c r="B15" s="112" t="s">
        <v>147</v>
      </c>
      <c r="C15" s="110" t="s">
        <v>145</v>
      </c>
      <c r="D15" s="224">
        <v>1</v>
      </c>
      <c r="E15" s="346"/>
      <c r="F15" s="346"/>
      <c r="G15" s="348"/>
      <c r="H15" s="347"/>
      <c r="I15" s="347"/>
      <c r="J15" s="122"/>
      <c r="K15" s="221"/>
      <c r="L15" s="221"/>
      <c r="M15" s="221"/>
      <c r="N15" s="221"/>
      <c r="O15" s="221"/>
    </row>
    <row r="16" spans="1:15" s="334" customFormat="1" ht="12">
      <c r="A16" s="108">
        <f t="shared" si="0"/>
        <v>4</v>
      </c>
      <c r="B16" s="112" t="s">
        <v>148</v>
      </c>
      <c r="C16" s="110" t="s">
        <v>145</v>
      </c>
      <c r="D16" s="224">
        <v>1</v>
      </c>
      <c r="E16" s="346"/>
      <c r="F16" s="346"/>
      <c r="G16" s="348"/>
      <c r="H16" s="347"/>
      <c r="I16" s="347"/>
      <c r="J16" s="122"/>
      <c r="K16" s="221"/>
      <c r="L16" s="221"/>
      <c r="M16" s="221"/>
      <c r="N16" s="221"/>
      <c r="O16" s="221"/>
    </row>
    <row r="17" spans="1:15" s="334" customFormat="1" ht="12">
      <c r="A17" s="108">
        <f t="shared" si="0"/>
        <v>5</v>
      </c>
      <c r="B17" s="112" t="s">
        <v>149</v>
      </c>
      <c r="C17" s="110" t="s">
        <v>20</v>
      </c>
      <c r="D17" s="224">
        <v>469</v>
      </c>
      <c r="E17" s="346"/>
      <c r="F17" s="346"/>
      <c r="G17" s="348"/>
      <c r="H17" s="347"/>
      <c r="I17" s="347"/>
      <c r="J17" s="122"/>
      <c r="K17" s="221"/>
      <c r="L17" s="221"/>
      <c r="M17" s="221"/>
      <c r="N17" s="221"/>
      <c r="O17" s="221"/>
    </row>
    <row r="18" spans="1:15" s="334" customFormat="1" ht="48">
      <c r="A18" s="108">
        <f t="shared" si="0"/>
        <v>6</v>
      </c>
      <c r="B18" s="112" t="s">
        <v>369</v>
      </c>
      <c r="C18" s="110" t="s">
        <v>102</v>
      </c>
      <c r="D18" s="224">
        <v>2310</v>
      </c>
      <c r="E18" s="346"/>
      <c r="F18" s="346"/>
      <c r="G18" s="348"/>
      <c r="H18" s="347"/>
      <c r="I18" s="347"/>
      <c r="J18" s="122"/>
      <c r="K18" s="221"/>
      <c r="L18" s="221"/>
      <c r="M18" s="221"/>
      <c r="N18" s="221"/>
      <c r="O18" s="221"/>
    </row>
    <row r="19" spans="1:15" s="334" customFormat="1" ht="60">
      <c r="A19" s="108">
        <f t="shared" si="0"/>
        <v>7</v>
      </c>
      <c r="B19" s="112" t="s">
        <v>363</v>
      </c>
      <c r="C19" s="110" t="s">
        <v>102</v>
      </c>
      <c r="D19" s="224">
        <v>393</v>
      </c>
      <c r="E19" s="346"/>
      <c r="F19" s="346"/>
      <c r="G19" s="348"/>
      <c r="H19" s="347"/>
      <c r="I19" s="347"/>
      <c r="J19" s="122"/>
      <c r="K19" s="221"/>
      <c r="L19" s="221"/>
      <c r="M19" s="221"/>
      <c r="N19" s="221"/>
      <c r="O19" s="221"/>
    </row>
    <row r="20" spans="1:15" s="334" customFormat="1" ht="36">
      <c r="A20" s="108">
        <f t="shared" si="0"/>
        <v>8</v>
      </c>
      <c r="B20" s="112" t="s">
        <v>150</v>
      </c>
      <c r="C20" s="110" t="s">
        <v>102</v>
      </c>
      <c r="D20" s="224">
        <v>127</v>
      </c>
      <c r="E20" s="346"/>
      <c r="F20" s="346"/>
      <c r="G20" s="348"/>
      <c r="H20" s="347"/>
      <c r="I20" s="347"/>
      <c r="J20" s="122"/>
      <c r="K20" s="221"/>
      <c r="L20" s="221"/>
      <c r="M20" s="221"/>
      <c r="N20" s="221"/>
      <c r="O20" s="221"/>
    </row>
    <row r="21" spans="1:15" s="334" customFormat="1" ht="36">
      <c r="A21" s="108">
        <f t="shared" si="0"/>
        <v>9</v>
      </c>
      <c r="B21" s="112" t="s">
        <v>334</v>
      </c>
      <c r="C21" s="110" t="s">
        <v>102</v>
      </c>
      <c r="D21" s="224">
        <v>22</v>
      </c>
      <c r="E21" s="346"/>
      <c r="F21" s="346"/>
      <c r="G21" s="348"/>
      <c r="H21" s="347"/>
      <c r="I21" s="347"/>
      <c r="J21" s="122"/>
      <c r="K21" s="221"/>
      <c r="L21" s="221"/>
      <c r="M21" s="221"/>
      <c r="N21" s="221"/>
      <c r="O21" s="221"/>
    </row>
    <row r="22" spans="1:15" s="334" customFormat="1" ht="36">
      <c r="A22" s="108">
        <f t="shared" si="0"/>
        <v>10</v>
      </c>
      <c r="B22" s="112" t="s">
        <v>379</v>
      </c>
      <c r="C22" s="110" t="s">
        <v>101</v>
      </c>
      <c r="D22" s="224">
        <v>18</v>
      </c>
      <c r="E22" s="346"/>
      <c r="F22" s="346"/>
      <c r="G22" s="348"/>
      <c r="H22" s="347"/>
      <c r="I22" s="347"/>
      <c r="J22" s="122"/>
      <c r="K22" s="221"/>
      <c r="L22" s="221"/>
      <c r="M22" s="221"/>
      <c r="N22" s="221"/>
      <c r="O22" s="221"/>
    </row>
    <row r="23" spans="1:15" s="334" customFormat="1" ht="24">
      <c r="A23" s="108">
        <f t="shared" si="0"/>
        <v>11</v>
      </c>
      <c r="B23" s="112" t="s">
        <v>151</v>
      </c>
      <c r="C23" s="110" t="s">
        <v>102</v>
      </c>
      <c r="D23" s="224">
        <v>40</v>
      </c>
      <c r="E23" s="346"/>
      <c r="F23" s="346"/>
      <c r="G23" s="348"/>
      <c r="H23" s="347"/>
      <c r="I23" s="347"/>
      <c r="J23" s="122"/>
      <c r="K23" s="221"/>
      <c r="L23" s="221"/>
      <c r="M23" s="221"/>
      <c r="N23" s="221"/>
      <c r="O23" s="221"/>
    </row>
    <row r="24" spans="1:15" s="334" customFormat="1" ht="24">
      <c r="A24" s="108">
        <f t="shared" si="0"/>
        <v>12</v>
      </c>
      <c r="B24" s="112" t="s">
        <v>152</v>
      </c>
      <c r="C24" s="110" t="s">
        <v>104</v>
      </c>
      <c r="D24" s="224">
        <v>4</v>
      </c>
      <c r="E24" s="346"/>
      <c r="F24" s="346"/>
      <c r="G24" s="348"/>
      <c r="H24" s="347"/>
      <c r="I24" s="347"/>
      <c r="J24" s="122"/>
      <c r="K24" s="221"/>
      <c r="L24" s="221"/>
      <c r="M24" s="221"/>
      <c r="N24" s="221"/>
      <c r="O24" s="221"/>
    </row>
    <row r="25" spans="1:15" s="334" customFormat="1" ht="24">
      <c r="A25" s="108">
        <f t="shared" si="0"/>
        <v>13</v>
      </c>
      <c r="B25" s="112" t="s">
        <v>153</v>
      </c>
      <c r="C25" s="110" t="s">
        <v>20</v>
      </c>
      <c r="D25" s="224">
        <v>87</v>
      </c>
      <c r="E25" s="346"/>
      <c r="F25" s="346"/>
      <c r="G25" s="348"/>
      <c r="H25" s="347"/>
      <c r="I25" s="347"/>
      <c r="J25" s="122"/>
      <c r="K25" s="221"/>
      <c r="L25" s="221"/>
      <c r="M25" s="221"/>
      <c r="N25" s="221"/>
      <c r="O25" s="221"/>
    </row>
    <row r="26" spans="1:15" s="334" customFormat="1" ht="36">
      <c r="A26" s="108">
        <f t="shared" si="0"/>
        <v>14</v>
      </c>
      <c r="B26" s="112" t="s">
        <v>154</v>
      </c>
      <c r="C26" s="110" t="s">
        <v>104</v>
      </c>
      <c r="D26" s="224">
        <v>3</v>
      </c>
      <c r="E26" s="346"/>
      <c r="F26" s="346"/>
      <c r="G26" s="348"/>
      <c r="H26" s="347"/>
      <c r="I26" s="347"/>
      <c r="J26" s="122"/>
      <c r="K26" s="221"/>
      <c r="L26" s="221"/>
      <c r="M26" s="221"/>
      <c r="N26" s="221"/>
      <c r="O26" s="221"/>
    </row>
    <row r="27" spans="1:15" s="334" customFormat="1" ht="12">
      <c r="A27" s="486" t="s">
        <v>156</v>
      </c>
      <c r="B27" s="486"/>
      <c r="C27" s="486"/>
      <c r="D27" s="486"/>
      <c r="E27" s="486"/>
      <c r="F27" s="486"/>
      <c r="G27" s="486"/>
      <c r="H27" s="486"/>
      <c r="I27" s="486"/>
      <c r="J27" s="486"/>
      <c r="K27" s="486"/>
      <c r="L27" s="486"/>
      <c r="M27" s="486"/>
      <c r="N27" s="486"/>
      <c r="O27" s="486"/>
    </row>
    <row r="28" spans="1:15" s="334" customFormat="1" ht="60">
      <c r="A28" s="108">
        <f>A26+1</f>
        <v>15</v>
      </c>
      <c r="B28" s="112" t="s">
        <v>158</v>
      </c>
      <c r="C28" s="110" t="s">
        <v>104</v>
      </c>
      <c r="D28" s="224">
        <v>9</v>
      </c>
      <c r="E28" s="346"/>
      <c r="F28" s="346"/>
      <c r="G28" s="348"/>
      <c r="H28" s="347"/>
      <c r="I28" s="347"/>
      <c r="J28" s="122"/>
      <c r="K28" s="221"/>
      <c r="L28" s="221"/>
      <c r="M28" s="221"/>
      <c r="N28" s="221"/>
      <c r="O28" s="221"/>
    </row>
    <row r="29" spans="1:15" s="334" customFormat="1" ht="36">
      <c r="A29" s="108">
        <f>A28+1</f>
        <v>16</v>
      </c>
      <c r="B29" s="112" t="s">
        <v>159</v>
      </c>
      <c r="C29" s="110" t="s">
        <v>20</v>
      </c>
      <c r="D29" s="224">
        <v>428</v>
      </c>
      <c r="E29" s="346"/>
      <c r="F29" s="346"/>
      <c r="G29" s="348"/>
      <c r="H29" s="347"/>
      <c r="I29" s="347"/>
      <c r="J29" s="122"/>
      <c r="K29" s="221"/>
      <c r="L29" s="221"/>
      <c r="M29" s="221"/>
      <c r="N29" s="221"/>
      <c r="O29" s="221"/>
    </row>
    <row r="30" spans="1:15" s="334" customFormat="1" ht="36">
      <c r="A30" s="108">
        <f>A29+1</f>
        <v>17</v>
      </c>
      <c r="B30" s="112" t="s">
        <v>160</v>
      </c>
      <c r="C30" s="110" t="s">
        <v>20</v>
      </c>
      <c r="D30" s="224">
        <v>251</v>
      </c>
      <c r="E30" s="346"/>
      <c r="F30" s="346"/>
      <c r="G30" s="348"/>
      <c r="H30" s="347"/>
      <c r="I30" s="347"/>
      <c r="J30" s="122"/>
      <c r="K30" s="221"/>
      <c r="L30" s="221"/>
      <c r="M30" s="221"/>
      <c r="N30" s="221"/>
      <c r="O30" s="221"/>
    </row>
    <row r="31" spans="1:15" s="334" customFormat="1" ht="14.45" customHeight="1">
      <c r="A31" s="486" t="s">
        <v>21</v>
      </c>
      <c r="B31" s="486"/>
      <c r="C31" s="486"/>
      <c r="D31" s="486"/>
      <c r="E31" s="486"/>
      <c r="F31" s="486"/>
      <c r="G31" s="486"/>
      <c r="H31" s="486"/>
      <c r="I31" s="486"/>
      <c r="J31" s="486"/>
      <c r="K31" s="486"/>
      <c r="L31" s="486"/>
      <c r="M31" s="486"/>
      <c r="N31" s="486"/>
      <c r="O31" s="486"/>
    </row>
    <row r="32" spans="1:15" s="334" customFormat="1" ht="24">
      <c r="A32" s="108">
        <f>A30+1</f>
        <v>18</v>
      </c>
      <c r="B32" s="112" t="s">
        <v>161</v>
      </c>
      <c r="C32" s="110" t="s">
        <v>101</v>
      </c>
      <c r="D32" s="224">
        <v>4170</v>
      </c>
      <c r="E32" s="346"/>
      <c r="F32" s="346"/>
      <c r="G32" s="348"/>
      <c r="H32" s="347"/>
      <c r="I32" s="347"/>
      <c r="J32" s="122"/>
      <c r="K32" s="221"/>
      <c r="L32" s="221"/>
      <c r="M32" s="221"/>
      <c r="N32" s="221"/>
      <c r="O32" s="221"/>
    </row>
    <row r="33" spans="1:16" s="334" customFormat="1" ht="36">
      <c r="A33" s="108">
        <f>A32+1</f>
        <v>19</v>
      </c>
      <c r="B33" s="112" t="s">
        <v>162</v>
      </c>
      <c r="C33" s="110" t="s">
        <v>101</v>
      </c>
      <c r="D33" s="224">
        <v>374</v>
      </c>
      <c r="E33" s="346"/>
      <c r="F33" s="346"/>
      <c r="G33" s="348"/>
      <c r="H33" s="347"/>
      <c r="I33" s="347"/>
      <c r="J33" s="122"/>
      <c r="K33" s="221"/>
      <c r="L33" s="221"/>
      <c r="M33" s="221"/>
      <c r="N33" s="221"/>
      <c r="O33" s="221"/>
    </row>
    <row r="34" spans="1:16" s="334" customFormat="1" ht="60">
      <c r="A34" s="108">
        <f>A33+1</f>
        <v>20</v>
      </c>
      <c r="B34" s="223" t="s">
        <v>339</v>
      </c>
      <c r="C34" s="110" t="s">
        <v>102</v>
      </c>
      <c r="D34" s="224">
        <v>1670</v>
      </c>
      <c r="E34" s="346"/>
      <c r="F34" s="346"/>
      <c r="G34" s="348"/>
      <c r="H34" s="347"/>
      <c r="I34" s="347"/>
      <c r="J34" s="122"/>
      <c r="K34" s="221"/>
      <c r="L34" s="221"/>
      <c r="M34" s="221"/>
      <c r="N34" s="221"/>
      <c r="O34" s="221"/>
    </row>
    <row r="35" spans="1:16" s="334" customFormat="1" ht="12">
      <c r="A35" s="486" t="s">
        <v>110</v>
      </c>
      <c r="B35" s="486"/>
      <c r="C35" s="486"/>
      <c r="D35" s="486"/>
      <c r="E35" s="486"/>
      <c r="F35" s="486"/>
      <c r="G35" s="486"/>
      <c r="H35" s="486"/>
      <c r="I35" s="486"/>
      <c r="J35" s="486"/>
      <c r="K35" s="486"/>
      <c r="L35" s="486"/>
      <c r="M35" s="486"/>
      <c r="N35" s="486"/>
      <c r="O35" s="486"/>
    </row>
    <row r="36" spans="1:16" s="334" customFormat="1" ht="14.45" customHeight="1">
      <c r="A36" s="475" t="s">
        <v>288</v>
      </c>
      <c r="B36" s="475"/>
      <c r="C36" s="475"/>
      <c r="D36" s="475"/>
      <c r="E36" s="475"/>
      <c r="F36" s="475"/>
      <c r="G36" s="475"/>
      <c r="H36" s="475"/>
      <c r="I36" s="475"/>
      <c r="J36" s="475"/>
      <c r="K36" s="475"/>
      <c r="L36" s="475"/>
      <c r="M36" s="475"/>
      <c r="N36" s="475"/>
      <c r="O36" s="475"/>
    </row>
    <row r="37" spans="1:16" s="334" customFormat="1" ht="12">
      <c r="A37" s="108">
        <f>A34+1</f>
        <v>21</v>
      </c>
      <c r="B37" s="113" t="s">
        <v>342</v>
      </c>
      <c r="C37" s="110" t="s">
        <v>102</v>
      </c>
      <c r="D37" s="114">
        <v>4958</v>
      </c>
      <c r="E37" s="346"/>
      <c r="F37" s="346"/>
      <c r="G37" s="348"/>
      <c r="H37" s="347"/>
      <c r="I37" s="347"/>
      <c r="J37" s="122"/>
      <c r="K37" s="221"/>
      <c r="L37" s="221"/>
      <c r="M37" s="221"/>
      <c r="N37" s="221"/>
      <c r="O37" s="221"/>
      <c r="P37" s="82"/>
    </row>
    <row r="38" spans="1:16" s="334" customFormat="1" ht="48">
      <c r="A38" s="108">
        <f>A37+1</f>
        <v>22</v>
      </c>
      <c r="B38" s="113" t="s">
        <v>164</v>
      </c>
      <c r="C38" s="110" t="s">
        <v>101</v>
      </c>
      <c r="D38" s="114">
        <v>1672</v>
      </c>
      <c r="E38" s="346"/>
      <c r="F38" s="346"/>
      <c r="G38" s="348"/>
      <c r="H38" s="347"/>
      <c r="I38" s="347"/>
      <c r="J38" s="122"/>
      <c r="K38" s="221"/>
      <c r="L38" s="221"/>
      <c r="M38" s="221"/>
      <c r="N38" s="221"/>
      <c r="O38" s="221"/>
    </row>
    <row r="39" spans="1:16" s="334" customFormat="1" ht="24">
      <c r="A39" s="108">
        <f>A38+1</f>
        <v>23</v>
      </c>
      <c r="B39" s="113" t="s">
        <v>370</v>
      </c>
      <c r="C39" s="110" t="s">
        <v>102</v>
      </c>
      <c r="D39" s="114">
        <v>2210</v>
      </c>
      <c r="E39" s="346"/>
      <c r="F39" s="346"/>
      <c r="G39" s="348"/>
      <c r="H39" s="347"/>
      <c r="I39" s="347"/>
      <c r="J39" s="122"/>
      <c r="K39" s="221"/>
      <c r="L39" s="221"/>
      <c r="M39" s="221"/>
      <c r="N39" s="221"/>
      <c r="O39" s="221"/>
    </row>
    <row r="40" spans="1:16" s="334" customFormat="1" ht="24">
      <c r="A40" s="108">
        <f>A39+1</f>
        <v>24</v>
      </c>
      <c r="B40" s="113" t="s">
        <v>165</v>
      </c>
      <c r="C40" s="110" t="s">
        <v>102</v>
      </c>
      <c r="D40" s="114">
        <v>2210</v>
      </c>
      <c r="E40" s="346"/>
      <c r="F40" s="346"/>
      <c r="G40" s="348"/>
      <c r="H40" s="347"/>
      <c r="I40" s="347"/>
      <c r="J40" s="122"/>
      <c r="K40" s="221"/>
      <c r="L40" s="221"/>
      <c r="M40" s="221"/>
      <c r="N40" s="221"/>
      <c r="O40" s="221"/>
    </row>
    <row r="41" spans="1:16" s="334" customFormat="1" ht="24">
      <c r="A41" s="108">
        <f>A40+1</f>
        <v>25</v>
      </c>
      <c r="B41" s="223" t="s">
        <v>166</v>
      </c>
      <c r="C41" s="110" t="s">
        <v>102</v>
      </c>
      <c r="D41" s="114">
        <v>2210</v>
      </c>
      <c r="E41" s="346"/>
      <c r="F41" s="346"/>
      <c r="G41" s="348"/>
      <c r="H41" s="347"/>
      <c r="I41" s="347"/>
      <c r="J41" s="122"/>
      <c r="K41" s="221"/>
      <c r="L41" s="221"/>
      <c r="M41" s="221"/>
      <c r="N41" s="221"/>
      <c r="O41" s="221"/>
    </row>
    <row r="42" spans="1:16" s="334" customFormat="1" ht="24">
      <c r="A42" s="108">
        <f>A41+1</f>
        <v>26</v>
      </c>
      <c r="B42" s="223" t="s">
        <v>167</v>
      </c>
      <c r="C42" s="110" t="s">
        <v>102</v>
      </c>
      <c r="D42" s="114">
        <v>2210</v>
      </c>
      <c r="E42" s="346"/>
      <c r="F42" s="346"/>
      <c r="G42" s="348"/>
      <c r="H42" s="347"/>
      <c r="I42" s="347"/>
      <c r="J42" s="122"/>
      <c r="K42" s="221"/>
      <c r="L42" s="221"/>
      <c r="M42" s="221"/>
      <c r="N42" s="221"/>
      <c r="O42" s="221"/>
    </row>
    <row r="43" spans="1:16" s="334" customFormat="1" ht="12">
      <c r="A43" s="475" t="s">
        <v>173</v>
      </c>
      <c r="B43" s="475"/>
      <c r="C43" s="475"/>
      <c r="D43" s="475"/>
      <c r="E43" s="475"/>
      <c r="F43" s="475"/>
      <c r="G43" s="475"/>
      <c r="H43" s="475"/>
      <c r="I43" s="475"/>
      <c r="J43" s="475"/>
      <c r="K43" s="475"/>
      <c r="L43" s="475"/>
      <c r="M43" s="475"/>
      <c r="N43" s="475"/>
      <c r="O43" s="475"/>
    </row>
    <row r="44" spans="1:16" s="334" customFormat="1" ht="12">
      <c r="A44" s="356">
        <f>A42+1</f>
        <v>27</v>
      </c>
      <c r="B44" s="349" t="s">
        <v>342</v>
      </c>
      <c r="C44" s="110" t="s">
        <v>102</v>
      </c>
      <c r="D44" s="359">
        <v>1253</v>
      </c>
      <c r="E44" s="346"/>
      <c r="F44" s="346"/>
      <c r="G44" s="348"/>
      <c r="H44" s="347"/>
      <c r="I44" s="347"/>
      <c r="J44" s="122"/>
      <c r="K44" s="221"/>
      <c r="L44" s="221"/>
      <c r="M44" s="221"/>
      <c r="N44" s="221"/>
      <c r="O44" s="221"/>
    </row>
    <row r="45" spans="1:16" s="334" customFormat="1" ht="48">
      <c r="A45" s="356">
        <f>A44+1</f>
        <v>28</v>
      </c>
      <c r="B45" s="349" t="s">
        <v>169</v>
      </c>
      <c r="C45" s="110" t="s">
        <v>101</v>
      </c>
      <c r="D45" s="359">
        <v>419</v>
      </c>
      <c r="E45" s="346"/>
      <c r="F45" s="346"/>
      <c r="G45" s="348"/>
      <c r="H45" s="347"/>
      <c r="I45" s="347"/>
      <c r="J45" s="122"/>
      <c r="K45" s="221"/>
      <c r="L45" s="221"/>
      <c r="M45" s="221"/>
      <c r="N45" s="221"/>
      <c r="O45" s="221"/>
    </row>
    <row r="46" spans="1:16" s="334" customFormat="1" ht="24">
      <c r="A46" s="356">
        <f t="shared" ref="A46:A49" si="1">A45+1</f>
        <v>29</v>
      </c>
      <c r="B46" s="349" t="s">
        <v>174</v>
      </c>
      <c r="C46" s="110" t="s">
        <v>102</v>
      </c>
      <c r="D46" s="359">
        <v>631</v>
      </c>
      <c r="E46" s="346"/>
      <c r="F46" s="346"/>
      <c r="G46" s="348"/>
      <c r="H46" s="347"/>
      <c r="I46" s="347"/>
      <c r="J46" s="122"/>
      <c r="K46" s="221"/>
      <c r="L46" s="221"/>
      <c r="M46" s="221"/>
      <c r="N46" s="221"/>
      <c r="O46" s="221"/>
    </row>
    <row r="47" spans="1:16" s="334" customFormat="1" ht="24">
      <c r="A47" s="356">
        <f t="shared" si="1"/>
        <v>30</v>
      </c>
      <c r="B47" s="349" t="s">
        <v>175</v>
      </c>
      <c r="C47" s="110" t="s">
        <v>102</v>
      </c>
      <c r="D47" s="359">
        <v>631</v>
      </c>
      <c r="E47" s="346"/>
      <c r="F47" s="346"/>
      <c r="G47" s="348"/>
      <c r="H47" s="347"/>
      <c r="I47" s="347"/>
      <c r="J47" s="122"/>
      <c r="K47" s="221"/>
      <c r="L47" s="221"/>
      <c r="M47" s="221"/>
      <c r="N47" s="221"/>
      <c r="O47" s="221"/>
    </row>
    <row r="48" spans="1:16" s="334" customFormat="1" ht="24">
      <c r="A48" s="356">
        <f t="shared" si="1"/>
        <v>31</v>
      </c>
      <c r="B48" s="349" t="s">
        <v>171</v>
      </c>
      <c r="C48" s="110" t="s">
        <v>102</v>
      </c>
      <c r="D48" s="359">
        <v>631</v>
      </c>
      <c r="E48" s="346"/>
      <c r="F48" s="346"/>
      <c r="G48" s="348"/>
      <c r="H48" s="347"/>
      <c r="I48" s="347"/>
      <c r="J48" s="122"/>
      <c r="K48" s="221"/>
      <c r="L48" s="221"/>
      <c r="M48" s="221"/>
      <c r="N48" s="221"/>
      <c r="O48" s="221"/>
    </row>
    <row r="49" spans="1:16" s="334" customFormat="1" ht="60">
      <c r="A49" s="356">
        <f t="shared" si="1"/>
        <v>32</v>
      </c>
      <c r="B49" s="349" t="s">
        <v>176</v>
      </c>
      <c r="C49" s="110" t="s">
        <v>102</v>
      </c>
      <c r="D49" s="359">
        <v>631</v>
      </c>
      <c r="E49" s="346"/>
      <c r="F49" s="346"/>
      <c r="G49" s="348"/>
      <c r="H49" s="347"/>
      <c r="I49" s="347"/>
      <c r="J49" s="122"/>
      <c r="K49" s="221"/>
      <c r="L49" s="221"/>
      <c r="M49" s="221"/>
      <c r="N49" s="221"/>
      <c r="O49" s="221"/>
    </row>
    <row r="50" spans="1:16" s="334" customFormat="1" ht="12">
      <c r="A50" s="475" t="s">
        <v>177</v>
      </c>
      <c r="B50" s="475"/>
      <c r="C50" s="475"/>
      <c r="D50" s="475"/>
      <c r="E50" s="475"/>
      <c r="F50" s="475"/>
      <c r="G50" s="475"/>
      <c r="H50" s="475"/>
      <c r="I50" s="475"/>
      <c r="J50" s="475"/>
      <c r="K50" s="475"/>
      <c r="L50" s="475"/>
      <c r="M50" s="475"/>
      <c r="N50" s="475"/>
      <c r="O50" s="475"/>
      <c r="P50" s="82"/>
    </row>
    <row r="51" spans="1:16" s="334" customFormat="1" ht="12">
      <c r="A51" s="108">
        <f>A49+1</f>
        <v>33</v>
      </c>
      <c r="B51" s="115" t="s">
        <v>342</v>
      </c>
      <c r="C51" s="110" t="s">
        <v>102</v>
      </c>
      <c r="D51" s="114">
        <v>65</v>
      </c>
      <c r="E51" s="346"/>
      <c r="F51" s="346"/>
      <c r="G51" s="348"/>
      <c r="H51" s="347"/>
      <c r="I51" s="347"/>
      <c r="J51" s="122"/>
      <c r="K51" s="221"/>
      <c r="L51" s="221"/>
      <c r="M51" s="221"/>
      <c r="N51" s="221"/>
      <c r="O51" s="221"/>
      <c r="P51" s="82"/>
    </row>
    <row r="52" spans="1:16" s="334" customFormat="1" ht="24">
      <c r="A52" s="108">
        <f>A51+1</f>
        <v>34</v>
      </c>
      <c r="B52" s="115" t="s">
        <v>178</v>
      </c>
      <c r="C52" s="110" t="s">
        <v>101</v>
      </c>
      <c r="D52" s="114">
        <v>37</v>
      </c>
      <c r="E52" s="346"/>
      <c r="F52" s="346"/>
      <c r="G52" s="348"/>
      <c r="H52" s="347"/>
      <c r="I52" s="347"/>
      <c r="J52" s="122"/>
      <c r="K52" s="221"/>
      <c r="L52" s="221"/>
      <c r="M52" s="221"/>
      <c r="N52" s="221"/>
      <c r="O52" s="221"/>
      <c r="P52" s="82"/>
    </row>
    <row r="53" spans="1:16" s="334" customFormat="1" ht="24">
      <c r="A53" s="108">
        <f>A52+1</f>
        <v>35</v>
      </c>
      <c r="B53" s="115" t="s">
        <v>170</v>
      </c>
      <c r="C53" s="110" t="s">
        <v>102</v>
      </c>
      <c r="D53" s="114">
        <v>59</v>
      </c>
      <c r="E53" s="346"/>
      <c r="F53" s="346"/>
      <c r="G53" s="348"/>
      <c r="H53" s="347"/>
      <c r="I53" s="347"/>
      <c r="J53" s="122"/>
      <c r="K53" s="221"/>
      <c r="L53" s="221"/>
      <c r="M53" s="221"/>
      <c r="N53" s="221"/>
      <c r="O53" s="221"/>
      <c r="P53" s="82"/>
    </row>
    <row r="54" spans="1:16" s="334" customFormat="1" ht="60">
      <c r="A54" s="108">
        <f>A53+1</f>
        <v>36</v>
      </c>
      <c r="B54" s="115" t="s">
        <v>179</v>
      </c>
      <c r="C54" s="110" t="s">
        <v>102</v>
      </c>
      <c r="D54" s="114">
        <v>59</v>
      </c>
      <c r="E54" s="346"/>
      <c r="F54" s="346"/>
      <c r="G54" s="348"/>
      <c r="H54" s="347"/>
      <c r="I54" s="347"/>
      <c r="J54" s="122"/>
      <c r="K54" s="221"/>
      <c r="L54" s="221"/>
      <c r="M54" s="221"/>
      <c r="N54" s="221"/>
      <c r="O54" s="221"/>
      <c r="P54" s="82"/>
    </row>
    <row r="55" spans="1:16" s="334" customFormat="1" ht="12">
      <c r="A55" s="475" t="s">
        <v>105</v>
      </c>
      <c r="B55" s="475"/>
      <c r="C55" s="475"/>
      <c r="D55" s="475"/>
      <c r="E55" s="475"/>
      <c r="F55" s="475"/>
      <c r="G55" s="475"/>
      <c r="H55" s="475"/>
      <c r="I55" s="475"/>
      <c r="J55" s="475"/>
      <c r="K55" s="475"/>
      <c r="L55" s="475"/>
      <c r="M55" s="475"/>
      <c r="N55" s="475"/>
      <c r="O55" s="475"/>
      <c r="P55" s="82"/>
    </row>
    <row r="56" spans="1:16" s="334" customFormat="1" ht="36">
      <c r="A56" s="356">
        <f>A54+1</f>
        <v>37</v>
      </c>
      <c r="B56" s="358" t="s">
        <v>180</v>
      </c>
      <c r="C56" s="110" t="s">
        <v>102</v>
      </c>
      <c r="D56" s="359">
        <v>5</v>
      </c>
      <c r="E56" s="346"/>
      <c r="F56" s="346"/>
      <c r="G56" s="348"/>
      <c r="H56" s="347"/>
      <c r="I56" s="347"/>
      <c r="J56" s="122"/>
      <c r="K56" s="221"/>
      <c r="L56" s="221"/>
      <c r="M56" s="221"/>
      <c r="N56" s="221"/>
      <c r="O56" s="221"/>
      <c r="P56" s="82"/>
    </row>
    <row r="57" spans="1:16" s="334" customFormat="1" ht="24">
      <c r="A57" s="356">
        <f>A56+1</f>
        <v>38</v>
      </c>
      <c r="B57" s="358" t="s">
        <v>181</v>
      </c>
      <c r="C57" s="110" t="s">
        <v>102</v>
      </c>
      <c r="D57" s="359">
        <v>5</v>
      </c>
      <c r="E57" s="346"/>
      <c r="F57" s="346"/>
      <c r="G57" s="348"/>
      <c r="H57" s="347"/>
      <c r="I57" s="347"/>
      <c r="J57" s="122"/>
      <c r="K57" s="221"/>
      <c r="L57" s="221"/>
      <c r="M57" s="221"/>
      <c r="N57" s="221"/>
      <c r="O57" s="221"/>
      <c r="P57" s="82"/>
    </row>
    <row r="58" spans="1:16" s="334" customFormat="1" ht="12">
      <c r="A58" s="475" t="s">
        <v>365</v>
      </c>
      <c r="B58" s="475"/>
      <c r="C58" s="475"/>
      <c r="D58" s="475"/>
      <c r="E58" s="475"/>
      <c r="F58" s="475"/>
      <c r="G58" s="475"/>
      <c r="H58" s="475"/>
      <c r="I58" s="475"/>
      <c r="J58" s="475"/>
      <c r="K58" s="475"/>
      <c r="L58" s="475"/>
      <c r="M58" s="475"/>
      <c r="N58" s="475"/>
      <c r="O58" s="475"/>
      <c r="P58" s="82"/>
    </row>
    <row r="59" spans="1:16" s="334" customFormat="1" ht="24">
      <c r="A59" s="356">
        <f>A57+1</f>
        <v>39</v>
      </c>
      <c r="B59" s="358" t="s">
        <v>343</v>
      </c>
      <c r="C59" s="110" t="s">
        <v>102</v>
      </c>
      <c r="D59" s="359">
        <v>108</v>
      </c>
      <c r="E59" s="346"/>
      <c r="F59" s="346"/>
      <c r="G59" s="348"/>
      <c r="H59" s="347"/>
      <c r="I59" s="347"/>
      <c r="J59" s="122"/>
      <c r="K59" s="221"/>
      <c r="L59" s="221"/>
      <c r="M59" s="221"/>
      <c r="N59" s="221"/>
      <c r="O59" s="221"/>
      <c r="P59" s="82"/>
    </row>
    <row r="60" spans="1:16" s="334" customFormat="1" ht="12" customHeight="1">
      <c r="A60" s="475" t="s">
        <v>111</v>
      </c>
      <c r="B60" s="475"/>
      <c r="C60" s="475"/>
      <c r="D60" s="475"/>
      <c r="E60" s="475"/>
      <c r="F60" s="475"/>
      <c r="G60" s="475"/>
      <c r="H60" s="475"/>
      <c r="I60" s="475"/>
      <c r="J60" s="475"/>
      <c r="K60" s="475"/>
      <c r="L60" s="475"/>
      <c r="M60" s="475"/>
      <c r="N60" s="475"/>
      <c r="O60" s="475"/>
    </row>
    <row r="61" spans="1:16" s="334" customFormat="1" ht="36">
      <c r="A61" s="108">
        <f>A59+1</f>
        <v>40</v>
      </c>
      <c r="B61" s="115" t="s">
        <v>182</v>
      </c>
      <c r="C61" s="110" t="s">
        <v>20</v>
      </c>
      <c r="D61" s="114">
        <v>1036</v>
      </c>
      <c r="E61" s="346"/>
      <c r="F61" s="346"/>
      <c r="G61" s="348"/>
      <c r="H61" s="347"/>
      <c r="I61" s="347"/>
      <c r="J61" s="122"/>
      <c r="K61" s="221"/>
      <c r="L61" s="221"/>
      <c r="M61" s="221"/>
      <c r="N61" s="221"/>
      <c r="O61" s="221"/>
    </row>
    <row r="62" spans="1:16" s="334" customFormat="1" ht="36">
      <c r="A62" s="108">
        <f>A61+1</f>
        <v>41</v>
      </c>
      <c r="B62" s="115" t="s">
        <v>184</v>
      </c>
      <c r="C62" s="110" t="s">
        <v>20</v>
      </c>
      <c r="D62" s="114">
        <v>387</v>
      </c>
      <c r="E62" s="346"/>
      <c r="F62" s="346"/>
      <c r="G62" s="348"/>
      <c r="H62" s="347"/>
      <c r="I62" s="347"/>
      <c r="J62" s="122"/>
      <c r="K62" s="221"/>
      <c r="L62" s="221"/>
      <c r="M62" s="221"/>
      <c r="N62" s="221"/>
      <c r="O62" s="221"/>
    </row>
    <row r="63" spans="1:16" s="334" customFormat="1" ht="36">
      <c r="A63" s="108">
        <f t="shared" ref="A63:A64" si="2">A62+1</f>
        <v>42</v>
      </c>
      <c r="B63" s="115" t="s">
        <v>183</v>
      </c>
      <c r="C63" s="110" t="s">
        <v>20</v>
      </c>
      <c r="D63" s="114">
        <v>40</v>
      </c>
      <c r="E63" s="346"/>
      <c r="F63" s="346"/>
      <c r="G63" s="348"/>
      <c r="H63" s="347"/>
      <c r="I63" s="347"/>
      <c r="J63" s="122"/>
      <c r="K63" s="221"/>
      <c r="L63" s="221"/>
      <c r="M63" s="221"/>
      <c r="N63" s="221"/>
      <c r="O63" s="221"/>
    </row>
    <row r="64" spans="1:16" s="334" customFormat="1" ht="36">
      <c r="A64" s="108">
        <f t="shared" si="2"/>
        <v>43</v>
      </c>
      <c r="B64" s="115" t="s">
        <v>185</v>
      </c>
      <c r="C64" s="110" t="s">
        <v>20</v>
      </c>
      <c r="D64" s="114">
        <v>8</v>
      </c>
      <c r="E64" s="346"/>
      <c r="F64" s="346"/>
      <c r="G64" s="348"/>
      <c r="H64" s="347"/>
      <c r="I64" s="347"/>
      <c r="J64" s="122"/>
      <c r="K64" s="221"/>
      <c r="L64" s="221"/>
      <c r="M64" s="221"/>
      <c r="N64" s="221"/>
      <c r="O64" s="221"/>
    </row>
    <row r="65" spans="1:15" s="334" customFormat="1" ht="12">
      <c r="A65" s="486" t="s">
        <v>187</v>
      </c>
      <c r="B65" s="475"/>
      <c r="C65" s="475"/>
      <c r="D65" s="475"/>
      <c r="E65" s="475"/>
      <c r="F65" s="475"/>
      <c r="G65" s="475"/>
      <c r="H65" s="475"/>
      <c r="I65" s="475"/>
      <c r="J65" s="475"/>
      <c r="K65" s="475"/>
      <c r="L65" s="475"/>
      <c r="M65" s="475"/>
      <c r="N65" s="475"/>
      <c r="O65" s="475"/>
    </row>
    <row r="66" spans="1:15" s="334" customFormat="1" ht="12">
      <c r="A66" s="475" t="s">
        <v>188</v>
      </c>
      <c r="B66" s="475"/>
      <c r="C66" s="475"/>
      <c r="D66" s="475"/>
      <c r="E66" s="475"/>
      <c r="F66" s="475"/>
      <c r="G66" s="475"/>
      <c r="H66" s="475"/>
      <c r="I66" s="475"/>
      <c r="J66" s="475"/>
      <c r="K66" s="475"/>
      <c r="L66" s="475"/>
      <c r="M66" s="475"/>
      <c r="N66" s="475"/>
      <c r="O66" s="475"/>
    </row>
    <row r="67" spans="1:15" s="334" customFormat="1" ht="36">
      <c r="A67" s="108">
        <f>A64+1</f>
        <v>44</v>
      </c>
      <c r="B67" s="360" t="s">
        <v>189</v>
      </c>
      <c r="C67" s="361" t="s">
        <v>104</v>
      </c>
      <c r="D67" s="362">
        <v>11</v>
      </c>
      <c r="E67" s="346"/>
      <c r="F67" s="346"/>
      <c r="G67" s="348"/>
      <c r="H67" s="347"/>
      <c r="I67" s="347"/>
      <c r="J67" s="122"/>
      <c r="K67" s="221"/>
      <c r="L67" s="221"/>
      <c r="M67" s="221"/>
      <c r="N67" s="221"/>
      <c r="O67" s="221"/>
    </row>
    <row r="68" spans="1:15" s="334" customFormat="1" ht="12">
      <c r="A68" s="108">
        <f>A67+1</f>
        <v>45</v>
      </c>
      <c r="B68" s="360">
        <v>201</v>
      </c>
      <c r="C68" s="361" t="s">
        <v>104</v>
      </c>
      <c r="D68" s="362">
        <v>1</v>
      </c>
      <c r="E68" s="346"/>
      <c r="F68" s="346"/>
      <c r="G68" s="348"/>
      <c r="H68" s="347"/>
      <c r="I68" s="347"/>
      <c r="J68" s="122"/>
      <c r="K68" s="221"/>
      <c r="L68" s="221"/>
      <c r="M68" s="221"/>
      <c r="N68" s="221"/>
      <c r="O68" s="221"/>
    </row>
    <row r="69" spans="1:15" s="334" customFormat="1" ht="12">
      <c r="A69" s="108">
        <f>A68+1</f>
        <v>46</v>
      </c>
      <c r="B69" s="360" t="s">
        <v>380</v>
      </c>
      <c r="C69" s="361" t="s">
        <v>104</v>
      </c>
      <c r="D69" s="362">
        <v>3</v>
      </c>
      <c r="E69" s="346"/>
      <c r="F69" s="346"/>
      <c r="G69" s="348"/>
      <c r="H69" s="347"/>
      <c r="I69" s="347"/>
      <c r="J69" s="122"/>
      <c r="K69" s="221"/>
      <c r="L69" s="221"/>
      <c r="M69" s="221"/>
      <c r="N69" s="221"/>
      <c r="O69" s="221"/>
    </row>
    <row r="70" spans="1:15" s="334" customFormat="1" ht="12">
      <c r="A70" s="108">
        <f t="shared" ref="A70:A83" si="3">A69+1</f>
        <v>47</v>
      </c>
      <c r="B70" s="360">
        <v>202</v>
      </c>
      <c r="C70" s="361" t="s">
        <v>104</v>
      </c>
      <c r="D70" s="362">
        <v>1</v>
      </c>
      <c r="E70" s="346"/>
      <c r="F70" s="346"/>
      <c r="G70" s="348"/>
      <c r="H70" s="347"/>
      <c r="I70" s="347"/>
      <c r="J70" s="122"/>
      <c r="K70" s="221"/>
      <c r="L70" s="221"/>
      <c r="M70" s="221"/>
      <c r="N70" s="221"/>
      <c r="O70" s="221"/>
    </row>
    <row r="71" spans="1:15" s="334" customFormat="1" ht="12">
      <c r="A71" s="108">
        <f t="shared" si="3"/>
        <v>48</v>
      </c>
      <c r="B71" s="360">
        <v>206</v>
      </c>
      <c r="C71" s="361" t="s">
        <v>104</v>
      </c>
      <c r="D71" s="362">
        <v>2</v>
      </c>
      <c r="E71" s="346"/>
      <c r="F71" s="346"/>
      <c r="G71" s="348"/>
      <c r="H71" s="347"/>
      <c r="I71" s="347"/>
      <c r="J71" s="122"/>
      <c r="K71" s="221"/>
      <c r="L71" s="221"/>
      <c r="M71" s="221"/>
      <c r="N71" s="221"/>
      <c r="O71" s="221"/>
    </row>
    <row r="72" spans="1:15" s="334" customFormat="1" ht="12">
      <c r="A72" s="108">
        <f t="shared" si="3"/>
        <v>49</v>
      </c>
      <c r="B72" s="360">
        <v>306</v>
      </c>
      <c r="C72" s="361" t="s">
        <v>104</v>
      </c>
      <c r="D72" s="362">
        <v>1</v>
      </c>
      <c r="E72" s="346"/>
      <c r="F72" s="346"/>
      <c r="G72" s="348"/>
      <c r="H72" s="347"/>
      <c r="I72" s="347"/>
      <c r="J72" s="122"/>
      <c r="K72" s="221"/>
      <c r="L72" s="221"/>
      <c r="M72" s="221"/>
      <c r="N72" s="221"/>
      <c r="O72" s="221"/>
    </row>
    <row r="73" spans="1:15" s="334" customFormat="1" ht="12">
      <c r="A73" s="108">
        <f t="shared" si="3"/>
        <v>50</v>
      </c>
      <c r="B73" s="360">
        <v>519</v>
      </c>
      <c r="C73" s="361" t="s">
        <v>104</v>
      </c>
      <c r="D73" s="362">
        <v>1</v>
      </c>
      <c r="E73" s="346"/>
      <c r="F73" s="346"/>
      <c r="G73" s="348"/>
      <c r="H73" s="347"/>
      <c r="I73" s="347"/>
      <c r="J73" s="122"/>
      <c r="K73" s="221"/>
      <c r="L73" s="221"/>
      <c r="M73" s="221"/>
      <c r="N73" s="221"/>
      <c r="O73" s="221"/>
    </row>
    <row r="74" spans="1:15" s="334" customFormat="1" ht="12">
      <c r="A74" s="108">
        <f t="shared" si="3"/>
        <v>51</v>
      </c>
      <c r="B74" s="360">
        <v>520</v>
      </c>
      <c r="C74" s="361" t="s">
        <v>104</v>
      </c>
      <c r="D74" s="362">
        <v>1</v>
      </c>
      <c r="E74" s="346"/>
      <c r="F74" s="346"/>
      <c r="G74" s="348"/>
      <c r="H74" s="347"/>
      <c r="I74" s="347"/>
      <c r="J74" s="122"/>
      <c r="K74" s="221"/>
      <c r="L74" s="221"/>
      <c r="M74" s="221"/>
      <c r="N74" s="221"/>
      <c r="O74" s="221"/>
    </row>
    <row r="75" spans="1:15" s="334" customFormat="1" ht="12">
      <c r="A75" s="108">
        <f t="shared" si="3"/>
        <v>52</v>
      </c>
      <c r="B75" s="360">
        <v>521</v>
      </c>
      <c r="C75" s="361" t="s">
        <v>104</v>
      </c>
      <c r="D75" s="362">
        <v>1</v>
      </c>
      <c r="E75" s="346"/>
      <c r="F75" s="346"/>
      <c r="G75" s="348"/>
      <c r="H75" s="347"/>
      <c r="I75" s="347"/>
      <c r="J75" s="122"/>
      <c r="K75" s="221"/>
      <c r="L75" s="221"/>
      <c r="M75" s="221"/>
      <c r="N75" s="221"/>
      <c r="O75" s="221"/>
    </row>
    <row r="76" spans="1:15" s="334" customFormat="1" ht="12">
      <c r="A76" s="108">
        <f t="shared" si="3"/>
        <v>53</v>
      </c>
      <c r="B76" s="360">
        <v>522</v>
      </c>
      <c r="C76" s="361" t="s">
        <v>104</v>
      </c>
      <c r="D76" s="362">
        <v>1</v>
      </c>
      <c r="E76" s="346"/>
      <c r="F76" s="346"/>
      <c r="G76" s="348"/>
      <c r="H76" s="347"/>
      <c r="I76" s="347"/>
      <c r="J76" s="122"/>
      <c r="K76" s="221"/>
      <c r="L76" s="221"/>
      <c r="M76" s="221"/>
      <c r="N76" s="221"/>
      <c r="O76" s="221"/>
    </row>
    <row r="77" spans="1:15" s="334" customFormat="1" ht="12">
      <c r="A77" s="108">
        <f t="shared" si="3"/>
        <v>54</v>
      </c>
      <c r="B77" s="360">
        <v>525</v>
      </c>
      <c r="C77" s="361" t="s">
        <v>104</v>
      </c>
      <c r="D77" s="362">
        <v>1</v>
      </c>
      <c r="E77" s="346"/>
      <c r="F77" s="346"/>
      <c r="G77" s="348"/>
      <c r="H77" s="347"/>
      <c r="I77" s="347"/>
      <c r="J77" s="122"/>
      <c r="K77" s="221"/>
      <c r="L77" s="221"/>
      <c r="M77" s="221"/>
      <c r="N77" s="221"/>
      <c r="O77" s="221"/>
    </row>
    <row r="78" spans="1:15" s="334" customFormat="1" ht="12">
      <c r="A78" s="108">
        <f t="shared" si="3"/>
        <v>55</v>
      </c>
      <c r="B78" s="360">
        <v>526</v>
      </c>
      <c r="C78" s="361" t="s">
        <v>104</v>
      </c>
      <c r="D78" s="362">
        <v>1</v>
      </c>
      <c r="E78" s="346"/>
      <c r="F78" s="346"/>
      <c r="G78" s="348"/>
      <c r="H78" s="347"/>
      <c r="I78" s="347"/>
      <c r="J78" s="122"/>
      <c r="K78" s="221"/>
      <c r="L78" s="221"/>
      <c r="M78" s="221"/>
      <c r="N78" s="221"/>
      <c r="O78" s="221"/>
    </row>
    <row r="79" spans="1:15" s="334" customFormat="1" ht="12">
      <c r="A79" s="108">
        <f t="shared" si="3"/>
        <v>56</v>
      </c>
      <c r="B79" s="360">
        <v>711</v>
      </c>
      <c r="C79" s="361" t="s">
        <v>104</v>
      </c>
      <c r="D79" s="362">
        <v>1</v>
      </c>
      <c r="E79" s="346"/>
      <c r="F79" s="346"/>
      <c r="G79" s="348"/>
      <c r="H79" s="347"/>
      <c r="I79" s="347"/>
      <c r="J79" s="122"/>
      <c r="K79" s="221"/>
      <c r="L79" s="221"/>
      <c r="M79" s="221"/>
      <c r="N79" s="221"/>
      <c r="O79" s="221"/>
    </row>
    <row r="80" spans="1:15" s="334" customFormat="1" ht="12">
      <c r="A80" s="108">
        <f t="shared" si="3"/>
        <v>57</v>
      </c>
      <c r="B80" s="360">
        <v>712</v>
      </c>
      <c r="C80" s="361" t="s">
        <v>104</v>
      </c>
      <c r="D80" s="362">
        <v>1</v>
      </c>
      <c r="E80" s="346"/>
      <c r="F80" s="346"/>
      <c r="G80" s="348"/>
      <c r="H80" s="347"/>
      <c r="I80" s="347"/>
      <c r="J80" s="122"/>
      <c r="K80" s="221"/>
      <c r="L80" s="221"/>
      <c r="M80" s="221"/>
      <c r="N80" s="221"/>
      <c r="O80" s="221"/>
    </row>
    <row r="81" spans="1:15" s="334" customFormat="1" ht="12">
      <c r="A81" s="108">
        <f t="shared" si="3"/>
        <v>58</v>
      </c>
      <c r="B81" s="360">
        <v>713</v>
      </c>
      <c r="C81" s="361" t="s">
        <v>104</v>
      </c>
      <c r="D81" s="362">
        <v>1</v>
      </c>
      <c r="E81" s="346"/>
      <c r="F81" s="346"/>
      <c r="G81" s="348"/>
      <c r="H81" s="347"/>
      <c r="I81" s="347"/>
      <c r="J81" s="122"/>
      <c r="K81" s="221"/>
      <c r="L81" s="221"/>
      <c r="M81" s="221"/>
      <c r="N81" s="221"/>
      <c r="O81" s="221"/>
    </row>
    <row r="82" spans="1:15" s="334" customFormat="1" ht="24">
      <c r="A82" s="108">
        <f t="shared" si="3"/>
        <v>59</v>
      </c>
      <c r="B82" s="360" t="s">
        <v>381</v>
      </c>
      <c r="C82" s="361" t="s">
        <v>104</v>
      </c>
      <c r="D82" s="362">
        <v>1</v>
      </c>
      <c r="E82" s="346"/>
      <c r="F82" s="346"/>
      <c r="G82" s="348"/>
      <c r="H82" s="347"/>
      <c r="I82" s="347"/>
      <c r="J82" s="122"/>
      <c r="K82" s="221"/>
      <c r="L82" s="221"/>
      <c r="M82" s="221"/>
      <c r="N82" s="221"/>
      <c r="O82" s="221"/>
    </row>
    <row r="83" spans="1:15" s="334" customFormat="1" ht="36">
      <c r="A83" s="108">
        <f t="shared" si="3"/>
        <v>60</v>
      </c>
      <c r="B83" s="360" t="s">
        <v>367</v>
      </c>
      <c r="C83" s="361" t="s">
        <v>104</v>
      </c>
      <c r="D83" s="362">
        <v>2</v>
      </c>
      <c r="E83" s="346"/>
      <c r="F83" s="346"/>
      <c r="G83" s="348"/>
      <c r="H83" s="347"/>
      <c r="I83" s="347"/>
      <c r="J83" s="122"/>
      <c r="K83" s="221"/>
      <c r="L83" s="221"/>
      <c r="M83" s="221"/>
      <c r="N83" s="221"/>
      <c r="O83" s="221"/>
    </row>
    <row r="84" spans="1:15" s="334" customFormat="1" ht="12">
      <c r="A84" s="475" t="s">
        <v>285</v>
      </c>
      <c r="B84" s="475"/>
      <c r="C84" s="475"/>
      <c r="D84" s="475"/>
      <c r="E84" s="475"/>
      <c r="F84" s="475"/>
      <c r="G84" s="475"/>
      <c r="H84" s="475"/>
      <c r="I84" s="475"/>
      <c r="J84" s="475"/>
      <c r="K84" s="475"/>
      <c r="L84" s="475"/>
      <c r="M84" s="475"/>
      <c r="N84" s="475"/>
      <c r="O84" s="475"/>
    </row>
    <row r="85" spans="1:15" s="334" customFormat="1" ht="36">
      <c r="A85" s="108">
        <f>A83+1</f>
        <v>61</v>
      </c>
      <c r="B85" s="360" t="s">
        <v>358</v>
      </c>
      <c r="C85" s="361" t="s">
        <v>104</v>
      </c>
      <c r="D85" s="362">
        <v>8</v>
      </c>
      <c r="E85" s="346"/>
      <c r="F85" s="346"/>
      <c r="G85" s="348"/>
      <c r="H85" s="347"/>
      <c r="I85" s="347"/>
      <c r="J85" s="122"/>
      <c r="K85" s="221"/>
      <c r="L85" s="221"/>
      <c r="M85" s="221"/>
      <c r="N85" s="221"/>
      <c r="O85" s="221"/>
    </row>
    <row r="86" spans="1:15" s="334" customFormat="1" ht="48">
      <c r="A86" s="108">
        <f t="shared" ref="A86" si="4">A85+1</f>
        <v>62</v>
      </c>
      <c r="B86" s="360" t="s">
        <v>372</v>
      </c>
      <c r="C86" s="361" t="s">
        <v>25</v>
      </c>
      <c r="D86" s="362">
        <v>1</v>
      </c>
      <c r="E86" s="346"/>
      <c r="F86" s="346"/>
      <c r="G86" s="348"/>
      <c r="H86" s="347"/>
      <c r="I86" s="347"/>
      <c r="J86" s="122"/>
      <c r="K86" s="221"/>
      <c r="L86" s="221"/>
      <c r="M86" s="221"/>
      <c r="N86" s="221"/>
      <c r="O86" s="221"/>
    </row>
    <row r="87" spans="1:15" s="334" customFormat="1" ht="12">
      <c r="A87" s="475" t="s">
        <v>190</v>
      </c>
      <c r="B87" s="475"/>
      <c r="C87" s="475"/>
      <c r="D87" s="475"/>
      <c r="E87" s="475"/>
      <c r="F87" s="475"/>
      <c r="G87" s="475"/>
      <c r="H87" s="475"/>
      <c r="I87" s="475"/>
      <c r="J87" s="475"/>
      <c r="K87" s="475"/>
      <c r="L87" s="475"/>
      <c r="M87" s="475"/>
      <c r="N87" s="475"/>
      <c r="O87" s="475"/>
    </row>
    <row r="88" spans="1:15" s="334" customFormat="1" ht="12">
      <c r="A88" s="108">
        <f>A86+1</f>
        <v>63</v>
      </c>
      <c r="B88" s="223" t="s">
        <v>360</v>
      </c>
      <c r="C88" s="110" t="s">
        <v>102</v>
      </c>
      <c r="D88" s="224">
        <v>9</v>
      </c>
      <c r="E88" s="346"/>
      <c r="F88" s="346"/>
      <c r="G88" s="348"/>
      <c r="H88" s="347"/>
      <c r="I88" s="347"/>
      <c r="J88" s="122"/>
      <c r="K88" s="221"/>
      <c r="L88" s="221"/>
      <c r="M88" s="221"/>
      <c r="N88" s="221"/>
      <c r="O88" s="221"/>
    </row>
    <row r="89" spans="1:15" s="310" customFormat="1" ht="27.75" customHeight="1">
      <c r="A89" s="225" t="s">
        <v>41</v>
      </c>
      <c r="B89" s="480" t="s">
        <v>95</v>
      </c>
      <c r="C89" s="480"/>
      <c r="D89" s="480"/>
      <c r="E89" s="480"/>
      <c r="F89" s="480"/>
      <c r="G89" s="480"/>
      <c r="H89" s="480"/>
      <c r="I89" s="480"/>
      <c r="J89" s="480"/>
      <c r="K89" s="355"/>
      <c r="L89" s="369"/>
      <c r="M89" s="369"/>
      <c r="N89" s="369"/>
      <c r="O89" s="369"/>
    </row>
    <row r="90" spans="1:15">
      <c r="A90" s="335" t="s">
        <v>77</v>
      </c>
      <c r="B90" s="336"/>
      <c r="C90" s="337"/>
      <c r="D90" s="337"/>
      <c r="E90" s="338"/>
      <c r="F90" s="339"/>
      <c r="G90" s="339"/>
      <c r="H90" s="339"/>
      <c r="I90" s="339"/>
      <c r="J90" s="339"/>
      <c r="K90" s="339"/>
      <c r="L90" s="340"/>
      <c r="M90" s="340"/>
      <c r="N90" s="340"/>
      <c r="O90" s="340"/>
    </row>
    <row r="91" spans="1:15">
      <c r="A91" s="341"/>
      <c r="B91" s="492" t="s">
        <v>78</v>
      </c>
      <c r="C91" s="492"/>
      <c r="D91" s="492"/>
      <c r="E91" s="492"/>
      <c r="F91" s="492"/>
      <c r="G91" s="492"/>
      <c r="H91" s="342"/>
      <c r="I91" s="342"/>
      <c r="J91" s="342"/>
      <c r="K91" s="342"/>
      <c r="L91" s="343"/>
      <c r="M91" s="343"/>
      <c r="N91" s="343"/>
      <c r="O91" s="343"/>
    </row>
    <row r="92" spans="1:15">
      <c r="A92" s="341"/>
      <c r="B92" s="492" t="s">
        <v>109</v>
      </c>
      <c r="C92" s="492"/>
      <c r="D92" s="492"/>
      <c r="E92" s="492"/>
      <c r="F92" s="492"/>
      <c r="G92" s="492"/>
      <c r="H92" s="492"/>
      <c r="I92" s="492"/>
      <c r="J92" s="492"/>
      <c r="K92" s="492"/>
      <c r="L92" s="492"/>
      <c r="M92" s="492"/>
      <c r="N92" s="492"/>
      <c r="O92" s="492"/>
    </row>
    <row r="93" spans="1:15" ht="24.75" customHeight="1">
      <c r="A93" s="341"/>
      <c r="B93" s="492" t="s">
        <v>91</v>
      </c>
      <c r="C93" s="492"/>
      <c r="D93" s="492"/>
      <c r="E93" s="492"/>
      <c r="F93" s="492"/>
      <c r="G93" s="492"/>
      <c r="H93" s="492"/>
      <c r="I93" s="492"/>
      <c r="J93" s="492"/>
      <c r="K93" s="492"/>
      <c r="L93" s="492"/>
      <c r="M93" s="492"/>
      <c r="N93" s="492"/>
      <c r="O93" s="492"/>
    </row>
    <row r="94" spans="1:15">
      <c r="A94" s="341"/>
      <c r="B94" s="492" t="s">
        <v>92</v>
      </c>
      <c r="C94" s="492"/>
      <c r="D94" s="492"/>
      <c r="E94" s="492"/>
      <c r="F94" s="492"/>
      <c r="G94" s="492"/>
      <c r="H94" s="492"/>
      <c r="I94" s="492"/>
      <c r="J94" s="492"/>
      <c r="K94" s="492"/>
      <c r="L94" s="492"/>
      <c r="M94" s="492"/>
      <c r="N94" s="492"/>
      <c r="O94" s="492"/>
    </row>
    <row r="95" spans="1:15" ht="22.5" customHeight="1">
      <c r="A95" s="341"/>
      <c r="B95" s="492" t="s">
        <v>89</v>
      </c>
      <c r="C95" s="492"/>
      <c r="D95" s="492"/>
      <c r="E95" s="492"/>
      <c r="F95" s="492"/>
      <c r="G95" s="492"/>
      <c r="H95" s="492"/>
      <c r="I95" s="492"/>
      <c r="J95" s="492"/>
      <c r="K95" s="492"/>
      <c r="L95" s="492"/>
      <c r="M95" s="492"/>
      <c r="N95" s="492"/>
      <c r="O95" s="492"/>
    </row>
    <row r="96" spans="1:15" ht="24.75" customHeight="1">
      <c r="A96" s="344"/>
      <c r="B96" s="492" t="s">
        <v>93</v>
      </c>
      <c r="C96" s="492"/>
      <c r="D96" s="492"/>
      <c r="E96" s="492"/>
      <c r="F96" s="492"/>
      <c r="G96" s="492"/>
      <c r="H96" s="492"/>
      <c r="I96" s="492"/>
      <c r="J96" s="492"/>
      <c r="K96" s="492"/>
      <c r="L96" s="492"/>
      <c r="M96" s="492"/>
      <c r="N96" s="492"/>
      <c r="O96" s="492"/>
    </row>
    <row r="97" spans="1:16">
      <c r="A97" s="344"/>
      <c r="B97" s="492" t="s">
        <v>94</v>
      </c>
      <c r="C97" s="492"/>
      <c r="D97" s="492"/>
      <c r="E97" s="492"/>
      <c r="F97" s="492"/>
      <c r="G97" s="492"/>
      <c r="H97" s="492"/>
      <c r="I97" s="492"/>
      <c r="J97" s="492"/>
      <c r="K97" s="492"/>
      <c r="L97" s="492"/>
      <c r="M97" s="492"/>
      <c r="N97" s="492"/>
      <c r="O97" s="492"/>
    </row>
    <row r="98" spans="1:16">
      <c r="A98" s="316"/>
      <c r="B98" s="315" t="s">
        <v>44</v>
      </c>
      <c r="C98" s="490" t="s">
        <v>2</v>
      </c>
      <c r="D98" s="490"/>
      <c r="E98" s="490"/>
      <c r="F98" s="490"/>
      <c r="G98" s="490"/>
      <c r="H98" s="490"/>
      <c r="I98" s="490"/>
      <c r="J98" s="490"/>
      <c r="K98" s="490"/>
      <c r="L98" s="317"/>
      <c r="M98" s="400"/>
      <c r="N98" s="400"/>
      <c r="O98" s="400"/>
    </row>
    <row r="99" spans="1:16" ht="15" customHeight="1">
      <c r="A99" s="316"/>
      <c r="C99" s="490" t="s">
        <v>46</v>
      </c>
      <c r="D99" s="490"/>
      <c r="E99" s="490"/>
      <c r="F99" s="490"/>
      <c r="G99" s="490"/>
      <c r="H99" s="490"/>
      <c r="I99" s="490"/>
      <c r="J99" s="490"/>
      <c r="K99" s="490"/>
      <c r="L99" s="317"/>
      <c r="M99" s="490"/>
      <c r="N99" s="490"/>
      <c r="O99" s="490"/>
    </row>
    <row r="100" spans="1:16">
      <c r="A100" s="88"/>
      <c r="B100" s="491"/>
      <c r="C100" s="491"/>
      <c r="D100" s="88"/>
      <c r="E100" s="317"/>
      <c r="F100" s="317"/>
      <c r="G100" s="317"/>
      <c r="H100" s="317"/>
      <c r="I100" s="317"/>
      <c r="J100" s="317"/>
      <c r="K100" s="317"/>
      <c r="L100" s="317"/>
      <c r="M100" s="317"/>
      <c r="N100" s="317"/>
      <c r="O100" s="317"/>
    </row>
    <row r="101" spans="1:16">
      <c r="A101" s="316"/>
      <c r="B101" s="315" t="s">
        <v>22</v>
      </c>
      <c r="C101" s="490" t="s">
        <v>2</v>
      </c>
      <c r="D101" s="490"/>
      <c r="E101" s="490"/>
      <c r="F101" s="490"/>
      <c r="G101" s="490"/>
      <c r="H101" s="490"/>
      <c r="I101" s="490"/>
      <c r="J101" s="490"/>
      <c r="K101" s="490"/>
      <c r="L101" s="317"/>
      <c r="M101" s="400"/>
      <c r="N101" s="400"/>
      <c r="O101" s="400"/>
    </row>
    <row r="102" spans="1:16">
      <c r="A102" s="316"/>
      <c r="B102" s="315"/>
      <c r="C102" s="490" t="s">
        <v>46</v>
      </c>
      <c r="D102" s="490"/>
      <c r="E102" s="490"/>
      <c r="F102" s="406"/>
      <c r="G102" s="406"/>
      <c r="H102" s="406"/>
      <c r="I102" s="406"/>
      <c r="J102" s="406"/>
      <c r="K102" s="406"/>
      <c r="L102" s="317"/>
      <c r="M102" s="490"/>
      <c r="N102" s="490"/>
      <c r="O102" s="490"/>
    </row>
    <row r="103" spans="1:16" ht="27.75" customHeight="1">
      <c r="A103" s="331"/>
      <c r="B103" s="310"/>
      <c r="C103" s="332"/>
      <c r="D103" s="333"/>
      <c r="E103" s="332"/>
      <c r="F103" s="332"/>
      <c r="G103" s="332"/>
      <c r="H103" s="332"/>
      <c r="I103" s="332"/>
      <c r="J103" s="332"/>
      <c r="K103" s="332"/>
      <c r="L103" s="332"/>
      <c r="M103" s="332"/>
      <c r="N103" s="332"/>
      <c r="O103" s="332"/>
    </row>
    <row r="104" spans="1:16" ht="27.75" customHeight="1"/>
    <row r="105" spans="1:16" ht="27.75" customHeight="1"/>
    <row r="106" spans="1:16" s="306" customFormat="1" ht="27.75" customHeight="1">
      <c r="B106" s="307"/>
      <c r="C106" s="308"/>
      <c r="D106" s="328"/>
      <c r="E106" s="308"/>
      <c r="F106" s="308"/>
      <c r="G106" s="308"/>
      <c r="H106" s="308"/>
      <c r="I106" s="308"/>
      <c r="J106" s="308"/>
      <c r="K106" s="308"/>
      <c r="L106" s="308"/>
      <c r="M106" s="308"/>
      <c r="N106" s="308"/>
      <c r="O106" s="308"/>
      <c r="P106" s="309"/>
    </row>
    <row r="107" spans="1:16" s="306" customFormat="1" ht="27.75" customHeight="1">
      <c r="B107" s="307"/>
      <c r="C107" s="308"/>
      <c r="D107" s="328"/>
      <c r="E107" s="308"/>
      <c r="F107" s="308"/>
      <c r="G107" s="308"/>
      <c r="H107" s="308"/>
      <c r="I107" s="308"/>
      <c r="J107" s="308"/>
      <c r="K107" s="308"/>
      <c r="L107" s="308"/>
      <c r="M107" s="308"/>
      <c r="N107" s="308"/>
      <c r="O107" s="308"/>
      <c r="P107" s="309"/>
    </row>
    <row r="108" spans="1:16" s="306" customFormat="1" ht="27.75" customHeight="1">
      <c r="B108" s="307"/>
      <c r="C108" s="308"/>
      <c r="D108" s="328"/>
      <c r="E108" s="308"/>
      <c r="F108" s="308"/>
      <c r="G108" s="308"/>
      <c r="H108" s="308"/>
      <c r="I108" s="308"/>
      <c r="J108" s="308"/>
      <c r="K108" s="308"/>
      <c r="L108" s="308"/>
      <c r="M108" s="308"/>
      <c r="N108" s="308"/>
      <c r="O108" s="308"/>
      <c r="P108" s="309"/>
    </row>
    <row r="109" spans="1:16" s="306" customFormat="1" ht="27.75" customHeight="1">
      <c r="B109" s="307"/>
      <c r="C109" s="308"/>
      <c r="D109" s="328"/>
      <c r="E109" s="308"/>
      <c r="F109" s="308"/>
      <c r="G109" s="308"/>
      <c r="H109" s="308"/>
      <c r="I109" s="308"/>
      <c r="J109" s="308"/>
      <c r="K109" s="308"/>
      <c r="L109" s="308"/>
      <c r="M109" s="308"/>
      <c r="N109" s="308"/>
      <c r="O109" s="308"/>
      <c r="P109" s="309"/>
    </row>
    <row r="110" spans="1:16" s="306" customFormat="1" ht="27.75" customHeight="1">
      <c r="B110" s="307"/>
      <c r="C110" s="308"/>
      <c r="D110" s="328"/>
      <c r="E110" s="308"/>
      <c r="F110" s="308"/>
      <c r="G110" s="308"/>
      <c r="H110" s="308"/>
      <c r="I110" s="308"/>
      <c r="J110" s="308"/>
      <c r="K110" s="308"/>
      <c r="L110" s="308"/>
      <c r="M110" s="308"/>
      <c r="N110" s="308"/>
      <c r="O110" s="308"/>
      <c r="P110" s="309"/>
    </row>
    <row r="111" spans="1:16" s="306" customFormat="1" ht="27.75" customHeight="1">
      <c r="B111" s="307"/>
      <c r="C111" s="308"/>
      <c r="D111" s="328"/>
      <c r="E111" s="308"/>
      <c r="F111" s="308"/>
      <c r="G111" s="308"/>
      <c r="H111" s="308"/>
      <c r="I111" s="308"/>
      <c r="J111" s="308"/>
      <c r="K111" s="308"/>
      <c r="L111" s="308"/>
      <c r="M111" s="308"/>
      <c r="N111" s="308"/>
      <c r="O111" s="308"/>
      <c r="P111" s="309"/>
    </row>
    <row r="112" spans="1:16" s="306" customFormat="1" ht="27.75" customHeight="1">
      <c r="B112" s="307"/>
      <c r="C112" s="308"/>
      <c r="D112" s="328"/>
      <c r="E112" s="308"/>
      <c r="F112" s="308"/>
      <c r="G112" s="308"/>
      <c r="H112" s="308"/>
      <c r="I112" s="308"/>
      <c r="J112" s="308"/>
      <c r="K112" s="308"/>
      <c r="L112" s="308"/>
      <c r="M112" s="308"/>
      <c r="N112" s="308"/>
      <c r="O112" s="308"/>
      <c r="P112" s="309"/>
    </row>
    <row r="113" spans="2:16" s="306" customFormat="1" ht="27.75" customHeight="1">
      <c r="B113" s="307"/>
      <c r="C113" s="308"/>
      <c r="D113" s="328"/>
      <c r="E113" s="308"/>
      <c r="F113" s="308"/>
      <c r="G113" s="308"/>
      <c r="H113" s="308"/>
      <c r="I113" s="308"/>
      <c r="J113" s="308"/>
      <c r="K113" s="308"/>
      <c r="L113" s="308"/>
      <c r="M113" s="308"/>
      <c r="N113" s="308"/>
      <c r="O113" s="308"/>
      <c r="P113" s="309"/>
    </row>
    <row r="114" spans="2:16" s="306" customFormat="1" ht="27.75" customHeight="1">
      <c r="B114" s="307"/>
      <c r="C114" s="308"/>
      <c r="D114" s="328"/>
      <c r="E114" s="308"/>
      <c r="F114" s="308"/>
      <c r="G114" s="308"/>
      <c r="H114" s="308"/>
      <c r="I114" s="308"/>
      <c r="J114" s="308"/>
      <c r="K114" s="308"/>
      <c r="L114" s="308"/>
      <c r="M114" s="308"/>
      <c r="N114" s="308"/>
      <c r="O114" s="308"/>
      <c r="P114" s="309"/>
    </row>
    <row r="115" spans="2:16" s="306" customFormat="1" ht="27.75" customHeight="1">
      <c r="B115" s="307"/>
      <c r="C115" s="308"/>
      <c r="D115" s="328"/>
      <c r="E115" s="308"/>
      <c r="F115" s="308"/>
      <c r="G115" s="308"/>
      <c r="H115" s="308"/>
      <c r="I115" s="308"/>
      <c r="J115" s="308"/>
      <c r="K115" s="308"/>
      <c r="L115" s="308"/>
      <c r="M115" s="308"/>
      <c r="N115" s="308"/>
      <c r="O115" s="308"/>
      <c r="P115" s="309"/>
    </row>
    <row r="116" spans="2:16" s="306" customFormat="1" ht="27.75" customHeight="1">
      <c r="B116" s="307"/>
      <c r="C116" s="308"/>
      <c r="D116" s="328"/>
      <c r="E116" s="308"/>
      <c r="F116" s="308"/>
      <c r="G116" s="308"/>
      <c r="H116" s="308"/>
      <c r="I116" s="308"/>
      <c r="J116" s="308"/>
      <c r="K116" s="308"/>
      <c r="L116" s="308"/>
      <c r="M116" s="308"/>
      <c r="N116" s="308"/>
      <c r="O116" s="308"/>
      <c r="P116" s="309"/>
    </row>
    <row r="117" spans="2:16" s="306" customFormat="1" ht="27.75" customHeight="1">
      <c r="B117" s="307"/>
      <c r="C117" s="308"/>
      <c r="D117" s="328"/>
      <c r="E117" s="308"/>
      <c r="F117" s="308"/>
      <c r="G117" s="308"/>
      <c r="H117" s="308"/>
      <c r="I117" s="308"/>
      <c r="J117" s="308"/>
      <c r="K117" s="308"/>
      <c r="L117" s="308"/>
      <c r="M117" s="308"/>
      <c r="N117" s="308"/>
      <c r="O117" s="308"/>
      <c r="P117" s="309"/>
    </row>
    <row r="118" spans="2:16" s="306" customFormat="1" ht="27.75" customHeight="1">
      <c r="B118" s="307"/>
      <c r="C118" s="308"/>
      <c r="D118" s="328"/>
      <c r="E118" s="308"/>
      <c r="F118" s="308"/>
      <c r="G118" s="308"/>
      <c r="H118" s="308"/>
      <c r="I118" s="308"/>
      <c r="J118" s="308"/>
      <c r="K118" s="308"/>
      <c r="L118" s="308"/>
      <c r="M118" s="308"/>
      <c r="N118" s="308"/>
      <c r="O118" s="308"/>
      <c r="P118" s="309"/>
    </row>
    <row r="119" spans="2:16" s="306" customFormat="1" ht="27.75" customHeight="1">
      <c r="B119" s="307"/>
      <c r="C119" s="308"/>
      <c r="D119" s="328"/>
      <c r="E119" s="308"/>
      <c r="F119" s="308"/>
      <c r="G119" s="308"/>
      <c r="H119" s="308"/>
      <c r="I119" s="308"/>
      <c r="J119" s="308"/>
      <c r="K119" s="308"/>
      <c r="L119" s="308"/>
      <c r="M119" s="308"/>
      <c r="N119" s="308"/>
      <c r="O119" s="308"/>
      <c r="P119" s="309"/>
    </row>
    <row r="120" spans="2:16" s="306" customFormat="1" ht="27.75" customHeight="1">
      <c r="B120" s="307"/>
      <c r="C120" s="308"/>
      <c r="D120" s="328"/>
      <c r="E120" s="308"/>
      <c r="F120" s="308"/>
      <c r="G120" s="308"/>
      <c r="H120" s="308"/>
      <c r="I120" s="308"/>
      <c r="J120" s="308"/>
      <c r="K120" s="308"/>
      <c r="L120" s="308"/>
      <c r="M120" s="308"/>
      <c r="N120" s="308"/>
      <c r="O120" s="308"/>
      <c r="P120" s="309"/>
    </row>
    <row r="121" spans="2:16" s="306" customFormat="1" ht="27.75" customHeight="1">
      <c r="B121" s="307"/>
      <c r="C121" s="308"/>
      <c r="D121" s="328"/>
      <c r="E121" s="308"/>
      <c r="F121" s="308"/>
      <c r="G121" s="308"/>
      <c r="H121" s="308"/>
      <c r="I121" s="308"/>
      <c r="J121" s="308"/>
      <c r="K121" s="308"/>
      <c r="L121" s="308"/>
      <c r="M121" s="308"/>
      <c r="N121" s="308"/>
      <c r="O121" s="308"/>
      <c r="P121" s="309"/>
    </row>
    <row r="122" spans="2:16" s="306" customFormat="1" ht="27.75" customHeight="1">
      <c r="B122" s="307"/>
      <c r="C122" s="308"/>
      <c r="D122" s="328"/>
      <c r="E122" s="308"/>
      <c r="F122" s="308"/>
      <c r="G122" s="308"/>
      <c r="H122" s="308"/>
      <c r="I122" s="308"/>
      <c r="J122" s="308"/>
      <c r="K122" s="308"/>
      <c r="L122" s="308"/>
      <c r="M122" s="308"/>
      <c r="N122" s="308"/>
      <c r="O122" s="308"/>
      <c r="P122" s="309"/>
    </row>
    <row r="123" spans="2:16" s="306" customFormat="1" ht="27.75" customHeight="1">
      <c r="B123" s="307"/>
      <c r="C123" s="308"/>
      <c r="D123" s="328"/>
      <c r="E123" s="308"/>
      <c r="F123" s="308"/>
      <c r="G123" s="308"/>
      <c r="H123" s="308"/>
      <c r="I123" s="308"/>
      <c r="J123" s="308"/>
      <c r="K123" s="308"/>
      <c r="L123" s="308"/>
      <c r="M123" s="308"/>
      <c r="N123" s="308"/>
      <c r="O123" s="308"/>
      <c r="P123" s="309"/>
    </row>
    <row r="124" spans="2:16" s="306" customFormat="1" ht="27.75" customHeight="1">
      <c r="B124" s="307"/>
      <c r="C124" s="308"/>
      <c r="D124" s="328"/>
      <c r="E124" s="308"/>
      <c r="F124" s="308"/>
      <c r="G124" s="308"/>
      <c r="H124" s="308"/>
      <c r="I124" s="308"/>
      <c r="J124" s="308"/>
      <c r="K124" s="308"/>
      <c r="L124" s="308"/>
      <c r="M124" s="308"/>
      <c r="N124" s="308"/>
      <c r="O124" s="308"/>
      <c r="P124" s="309"/>
    </row>
    <row r="125" spans="2:16" s="306" customFormat="1" ht="27.75" customHeight="1">
      <c r="B125" s="307"/>
      <c r="C125" s="308"/>
      <c r="D125" s="328"/>
      <c r="E125" s="308"/>
      <c r="F125" s="308"/>
      <c r="G125" s="308"/>
      <c r="H125" s="308"/>
      <c r="I125" s="308"/>
      <c r="J125" s="308"/>
      <c r="K125" s="308"/>
      <c r="L125" s="308"/>
      <c r="M125" s="308"/>
      <c r="N125" s="308"/>
      <c r="O125" s="308"/>
      <c r="P125" s="309"/>
    </row>
    <row r="126" spans="2:16" s="306" customFormat="1" ht="27.75" customHeight="1">
      <c r="B126" s="307"/>
      <c r="C126" s="308"/>
      <c r="D126" s="328"/>
      <c r="E126" s="308"/>
      <c r="F126" s="308"/>
      <c r="G126" s="308"/>
      <c r="H126" s="308"/>
      <c r="I126" s="308"/>
      <c r="J126" s="308"/>
      <c r="K126" s="308"/>
      <c r="L126" s="308"/>
      <c r="M126" s="308"/>
      <c r="N126" s="308"/>
      <c r="O126" s="308"/>
      <c r="P126" s="309"/>
    </row>
    <row r="127" spans="2:16" s="306" customFormat="1" ht="27.75" customHeight="1">
      <c r="B127" s="307"/>
      <c r="C127" s="308"/>
      <c r="D127" s="328"/>
      <c r="E127" s="308"/>
      <c r="F127" s="308"/>
      <c r="G127" s="308"/>
      <c r="H127" s="308"/>
      <c r="I127" s="308"/>
      <c r="J127" s="308"/>
      <c r="K127" s="308"/>
      <c r="L127" s="308"/>
      <c r="M127" s="308"/>
      <c r="N127" s="308"/>
      <c r="O127" s="308"/>
      <c r="P127" s="309"/>
    </row>
    <row r="128" spans="2:16" s="306" customFormat="1" ht="27.75" customHeight="1">
      <c r="B128" s="307"/>
      <c r="C128" s="308"/>
      <c r="D128" s="328"/>
      <c r="E128" s="308"/>
      <c r="F128" s="308"/>
      <c r="G128" s="308"/>
      <c r="H128" s="308"/>
      <c r="I128" s="308"/>
      <c r="J128" s="308"/>
      <c r="K128" s="308"/>
      <c r="L128" s="308"/>
      <c r="M128" s="308"/>
      <c r="N128" s="308"/>
      <c r="O128" s="308"/>
      <c r="P128" s="309"/>
    </row>
  </sheetData>
  <mergeCells count="51">
    <mergeCell ref="C102:E102"/>
    <mergeCell ref="F102:K102"/>
    <mergeCell ref="M102:O102"/>
    <mergeCell ref="A43:O43"/>
    <mergeCell ref="A55:O55"/>
    <mergeCell ref="C99:E99"/>
    <mergeCell ref="F99:K99"/>
    <mergeCell ref="M99:O99"/>
    <mergeCell ref="B100:C100"/>
    <mergeCell ref="C101:E101"/>
    <mergeCell ref="F101:K101"/>
    <mergeCell ref="M101:O101"/>
    <mergeCell ref="B95:O95"/>
    <mergeCell ref="B96:O96"/>
    <mergeCell ref="B97:O97"/>
    <mergeCell ref="C98:E98"/>
    <mergeCell ref="F98:K98"/>
    <mergeCell ref="M98:O98"/>
    <mergeCell ref="A87:O87"/>
    <mergeCell ref="B89:J89"/>
    <mergeCell ref="B91:G91"/>
    <mergeCell ref="B92:O92"/>
    <mergeCell ref="B93:O93"/>
    <mergeCell ref="B94:O94"/>
    <mergeCell ref="A84:O84"/>
    <mergeCell ref="A12:O12"/>
    <mergeCell ref="A27:O27"/>
    <mergeCell ref="A31:O31"/>
    <mergeCell ref="A35:O35"/>
    <mergeCell ref="A36:O36"/>
    <mergeCell ref="A50:O50"/>
    <mergeCell ref="A60:O60"/>
    <mergeCell ref="A65:O65"/>
    <mergeCell ref="A66:O66"/>
    <mergeCell ref="A58:O58"/>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s>
  <printOptions horizontalCentered="1"/>
  <pageMargins left="0" right="0" top="0.67" bottom="0.45" header="0.31" footer="0.49"/>
  <pageSetup paperSize="9" firstPageNumber="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P135"/>
  <sheetViews>
    <sheetView view="pageBreakPreview" topLeftCell="A73" zoomScale="130" zoomScaleNormal="100" zoomScaleSheetLayoutView="130" workbookViewId="0">
      <selection activeCell="B52" sqref="B52"/>
    </sheetView>
  </sheetViews>
  <sheetFormatPr defaultColWidth="9.140625" defaultRowHeight="12.75"/>
  <cols>
    <col min="1" max="1" width="4.85546875" style="306" customWidth="1"/>
    <col min="2" max="2" width="30.28515625" style="307" customWidth="1"/>
    <col min="3" max="3" width="6.140625" style="308" customWidth="1"/>
    <col min="4" max="4" width="8.42578125" style="328" customWidth="1"/>
    <col min="5" max="5" width="6.5703125" style="308" bestFit="1" customWidth="1"/>
    <col min="6" max="6" width="4.85546875" style="308" customWidth="1"/>
    <col min="7" max="7" width="7.42578125" style="308" bestFit="1" customWidth="1"/>
    <col min="8" max="8" width="7.5703125" style="308" customWidth="1"/>
    <col min="9" max="9" width="6.5703125" style="308" bestFit="1" customWidth="1"/>
    <col min="10" max="10" width="7.42578125" style="308" customWidth="1"/>
    <col min="11" max="11" width="8.42578125" style="308" customWidth="1"/>
    <col min="12" max="12" width="9.42578125" style="308" customWidth="1"/>
    <col min="13" max="14" width="9.85546875" style="308" customWidth="1"/>
    <col min="15" max="15" width="10.7109375" style="308" customWidth="1"/>
    <col min="16" max="16384" width="9.140625" style="309"/>
  </cols>
  <sheetData>
    <row r="1" spans="1:15" s="310" customFormat="1" ht="15">
      <c r="A1" s="488" t="s">
        <v>382</v>
      </c>
      <c r="B1" s="488"/>
      <c r="C1" s="488"/>
      <c r="D1" s="488"/>
      <c r="E1" s="488"/>
      <c r="F1" s="488"/>
      <c r="G1" s="488"/>
      <c r="H1" s="488"/>
      <c r="I1" s="488"/>
      <c r="J1" s="488"/>
      <c r="K1" s="488"/>
      <c r="L1" s="488"/>
      <c r="M1" s="488"/>
      <c r="N1" s="488"/>
      <c r="O1" s="488"/>
    </row>
    <row r="2" spans="1:15" s="310" customFormat="1" ht="15">
      <c r="A2" s="412" t="s">
        <v>383</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4.25">
      <c r="A4" s="476" t="s">
        <v>57</v>
      </c>
      <c r="B4" s="477"/>
      <c r="C4" s="478" t="str">
        <f>koptame1!D3</f>
        <v>Ūdenssaimniecības attīstība Ozolnieku pagastā, Ozolnieku novadā (2.kārta)</v>
      </c>
      <c r="D4" s="478"/>
      <c r="E4" s="478"/>
      <c r="F4" s="478"/>
      <c r="G4" s="478"/>
      <c r="H4" s="478"/>
      <c r="I4" s="478"/>
      <c r="J4" s="478"/>
      <c r="K4" s="478"/>
      <c r="L4" s="478"/>
      <c r="M4" s="478"/>
      <c r="N4" s="478"/>
      <c r="O4" s="478"/>
    </row>
    <row r="5" spans="1:15" s="310" customFormat="1" ht="14.25">
      <c r="A5" s="476" t="s">
        <v>39</v>
      </c>
      <c r="B5" s="477"/>
      <c r="C5" s="478" t="str">
        <f>C4</f>
        <v>Ūdenssaimniecības attīstība Ozolnieku pagastā, Ozolnieku novadā (2.kārta)</v>
      </c>
      <c r="D5" s="478"/>
      <c r="E5" s="478"/>
      <c r="F5" s="478"/>
      <c r="G5" s="478"/>
      <c r="H5" s="478"/>
      <c r="I5" s="478"/>
      <c r="J5" s="478"/>
      <c r="K5" s="478"/>
      <c r="L5" s="478"/>
      <c r="M5" s="478"/>
      <c r="N5" s="478"/>
      <c r="O5" s="478"/>
    </row>
    <row r="6" spans="1:15" s="310" customFormat="1" ht="33.75" customHeight="1">
      <c r="A6" s="476" t="s">
        <v>58</v>
      </c>
      <c r="B6" s="477"/>
      <c r="C6" s="478" t="str">
        <f>Paredz_ligumc_koptame!D11</f>
        <v>Iecavas iela, Pļavu iela, Puķu iela, Sporta iela, Bērzu iela, Meža iela, Pavasara iela, Avotu iela, Ozolnieki, Ozolnieku pagasts, Ozolnieku novads</v>
      </c>
      <c r="D6" s="478"/>
      <c r="E6" s="478"/>
      <c r="F6" s="478"/>
      <c r="G6" s="478"/>
      <c r="H6" s="478"/>
      <c r="I6" s="478"/>
      <c r="J6" s="478"/>
      <c r="K6" s="478"/>
      <c r="L6" s="478"/>
      <c r="M6" s="478"/>
      <c r="N6" s="478"/>
      <c r="O6" s="478"/>
    </row>
    <row r="7" spans="1:15" s="310" customFormat="1" ht="14.25">
      <c r="A7" s="476" t="s">
        <v>604</v>
      </c>
      <c r="B7" s="476"/>
      <c r="C7" s="476"/>
      <c r="D7" s="476"/>
      <c r="E7" s="476"/>
      <c r="F7" s="476"/>
      <c r="G7" s="476"/>
      <c r="H7" s="476"/>
      <c r="I7" s="476"/>
      <c r="J7" s="476"/>
      <c r="K7" s="476"/>
      <c r="L7" s="476"/>
      <c r="M7" s="476"/>
      <c r="N7" s="476"/>
      <c r="O7" s="476"/>
    </row>
    <row r="8" spans="1:15" s="310" customFormat="1" ht="14.25">
      <c r="B8" s="319"/>
      <c r="D8" s="320"/>
      <c r="E8" s="321"/>
      <c r="F8" s="322"/>
      <c r="G8" s="322"/>
      <c r="H8" s="322"/>
      <c r="I8" s="322"/>
      <c r="J8" s="322"/>
      <c r="K8" s="322"/>
      <c r="L8" s="323" t="s">
        <v>4</v>
      </c>
      <c r="M8" s="323"/>
      <c r="N8" s="479"/>
      <c r="O8" s="479"/>
    </row>
    <row r="9" spans="1:15" s="310" customFormat="1" ht="14.25">
      <c r="A9" s="324"/>
      <c r="B9" s="324"/>
      <c r="C9" s="325"/>
      <c r="D9" s="326"/>
      <c r="E9" s="327"/>
      <c r="F9" s="327"/>
      <c r="G9" s="327"/>
      <c r="H9" s="327"/>
      <c r="I9" s="327"/>
      <c r="J9" s="327"/>
      <c r="K9" s="327"/>
      <c r="L9" s="322" t="s">
        <v>5</v>
      </c>
      <c r="M9" s="322"/>
      <c r="N9" s="482"/>
      <c r="O9" s="482"/>
    </row>
    <row r="10" spans="1:15" ht="12.75" customHeight="1">
      <c r="A10" s="483" t="s">
        <v>6</v>
      </c>
      <c r="B10" s="484" t="s">
        <v>7</v>
      </c>
      <c r="C10" s="216"/>
      <c r="D10" s="217"/>
      <c r="E10" s="487" t="s">
        <v>8</v>
      </c>
      <c r="F10" s="487"/>
      <c r="G10" s="487"/>
      <c r="H10" s="487"/>
      <c r="I10" s="487"/>
      <c r="J10" s="487"/>
      <c r="K10" s="481" t="s">
        <v>9</v>
      </c>
      <c r="L10" s="481"/>
      <c r="M10" s="481"/>
      <c r="N10" s="481"/>
      <c r="O10" s="481"/>
    </row>
    <row r="11" spans="1:15" ht="90" customHeight="1">
      <c r="A11" s="483"/>
      <c r="B11" s="484"/>
      <c r="C11" s="216" t="s">
        <v>10</v>
      </c>
      <c r="D11" s="217" t="s">
        <v>11</v>
      </c>
      <c r="E11" s="216" t="s">
        <v>12</v>
      </c>
      <c r="F11" s="216" t="s">
        <v>13</v>
      </c>
      <c r="G11" s="216" t="s">
        <v>14</v>
      </c>
      <c r="H11" s="216" t="s">
        <v>88</v>
      </c>
      <c r="I11" s="216" t="s">
        <v>15</v>
      </c>
      <c r="J11" s="216" t="s">
        <v>16</v>
      </c>
      <c r="K11" s="216" t="s">
        <v>17</v>
      </c>
      <c r="L11" s="216" t="s">
        <v>14</v>
      </c>
      <c r="M11" s="216" t="s">
        <v>88</v>
      </c>
      <c r="N11" s="216" t="s">
        <v>15</v>
      </c>
      <c r="O11" s="216" t="s">
        <v>18</v>
      </c>
    </row>
    <row r="12" spans="1:15" s="310" customFormat="1" ht="12">
      <c r="A12" s="485" t="s">
        <v>19</v>
      </c>
      <c r="B12" s="485"/>
      <c r="C12" s="485"/>
      <c r="D12" s="485"/>
      <c r="E12" s="485"/>
      <c r="F12" s="485"/>
      <c r="G12" s="485"/>
      <c r="H12" s="485"/>
      <c r="I12" s="485"/>
      <c r="J12" s="485"/>
      <c r="K12" s="485"/>
      <c r="L12" s="485"/>
      <c r="M12" s="485"/>
      <c r="N12" s="485"/>
      <c r="O12" s="485"/>
    </row>
    <row r="13" spans="1:15" s="334" customFormat="1" ht="12">
      <c r="A13" s="108">
        <v>1</v>
      </c>
      <c r="B13" s="112" t="s">
        <v>144</v>
      </c>
      <c r="C13" s="110" t="s">
        <v>145</v>
      </c>
      <c r="D13" s="224">
        <v>1</v>
      </c>
      <c r="E13" s="346"/>
      <c r="F13" s="346"/>
      <c r="G13" s="348"/>
      <c r="H13" s="347"/>
      <c r="I13" s="347"/>
      <c r="J13" s="122"/>
      <c r="K13" s="221"/>
      <c r="L13" s="221"/>
      <c r="M13" s="221"/>
      <c r="N13" s="221"/>
      <c r="O13" s="221"/>
    </row>
    <row r="14" spans="1:15" s="334" customFormat="1" ht="24">
      <c r="A14" s="108">
        <f t="shared" ref="A14:A27" si="0">A13+1</f>
        <v>2</v>
      </c>
      <c r="B14" s="112" t="s">
        <v>146</v>
      </c>
      <c r="C14" s="110" t="s">
        <v>145</v>
      </c>
      <c r="D14" s="224">
        <v>1</v>
      </c>
      <c r="E14" s="346"/>
      <c r="F14" s="346"/>
      <c r="G14" s="348"/>
      <c r="H14" s="347"/>
      <c r="I14" s="347"/>
      <c r="J14" s="122"/>
      <c r="K14" s="221"/>
      <c r="L14" s="221"/>
      <c r="M14" s="221"/>
      <c r="N14" s="221"/>
      <c r="O14" s="221"/>
    </row>
    <row r="15" spans="1:15" s="334" customFormat="1" ht="84">
      <c r="A15" s="108">
        <f t="shared" si="0"/>
        <v>3</v>
      </c>
      <c r="B15" s="112" t="s">
        <v>147</v>
      </c>
      <c r="C15" s="110" t="s">
        <v>145</v>
      </c>
      <c r="D15" s="224">
        <v>1</v>
      </c>
      <c r="E15" s="346"/>
      <c r="F15" s="346"/>
      <c r="G15" s="348"/>
      <c r="H15" s="347"/>
      <c r="I15" s="347"/>
      <c r="J15" s="122"/>
      <c r="K15" s="221"/>
      <c r="L15" s="221"/>
      <c r="M15" s="221"/>
      <c r="N15" s="221"/>
      <c r="O15" s="221"/>
    </row>
    <row r="16" spans="1:15" s="334" customFormat="1" ht="12">
      <c r="A16" s="108">
        <f t="shared" si="0"/>
        <v>4</v>
      </c>
      <c r="B16" s="112" t="s">
        <v>148</v>
      </c>
      <c r="C16" s="110" t="s">
        <v>145</v>
      </c>
      <c r="D16" s="224">
        <v>1</v>
      </c>
      <c r="E16" s="346"/>
      <c r="F16" s="346"/>
      <c r="G16" s="348"/>
      <c r="H16" s="347"/>
      <c r="I16" s="347"/>
      <c r="J16" s="122"/>
      <c r="K16" s="221"/>
      <c r="L16" s="221"/>
      <c r="M16" s="221"/>
      <c r="N16" s="221"/>
      <c r="O16" s="221"/>
    </row>
    <row r="17" spans="1:15" s="334" customFormat="1" ht="12">
      <c r="A17" s="108">
        <f t="shared" si="0"/>
        <v>5</v>
      </c>
      <c r="B17" s="112" t="s">
        <v>149</v>
      </c>
      <c r="C17" s="110" t="s">
        <v>20</v>
      </c>
      <c r="D17" s="224">
        <v>406</v>
      </c>
      <c r="E17" s="346"/>
      <c r="F17" s="346"/>
      <c r="G17" s="348"/>
      <c r="H17" s="347"/>
      <c r="I17" s="347"/>
      <c r="J17" s="122"/>
      <c r="K17" s="221"/>
      <c r="L17" s="221"/>
      <c r="M17" s="221"/>
      <c r="N17" s="221"/>
      <c r="O17" s="221"/>
    </row>
    <row r="18" spans="1:15" s="334" customFormat="1" ht="48">
      <c r="A18" s="108">
        <f t="shared" si="0"/>
        <v>6</v>
      </c>
      <c r="B18" s="112" t="s">
        <v>369</v>
      </c>
      <c r="C18" s="110" t="s">
        <v>102</v>
      </c>
      <c r="D18" s="224">
        <v>734</v>
      </c>
      <c r="E18" s="346"/>
      <c r="F18" s="346"/>
      <c r="G18" s="348"/>
      <c r="H18" s="347"/>
      <c r="I18" s="347"/>
      <c r="J18" s="122"/>
      <c r="K18" s="221"/>
      <c r="L18" s="221"/>
      <c r="M18" s="221"/>
      <c r="N18" s="221"/>
      <c r="O18" s="221"/>
    </row>
    <row r="19" spans="1:15" s="334" customFormat="1" ht="60">
      <c r="A19" s="108">
        <f t="shared" si="0"/>
        <v>7</v>
      </c>
      <c r="B19" s="112" t="s">
        <v>363</v>
      </c>
      <c r="C19" s="110" t="s">
        <v>102</v>
      </c>
      <c r="D19" s="224">
        <v>698</v>
      </c>
      <c r="E19" s="346"/>
      <c r="F19" s="346"/>
      <c r="G19" s="348"/>
      <c r="H19" s="347"/>
      <c r="I19" s="347"/>
      <c r="J19" s="122"/>
      <c r="K19" s="221"/>
      <c r="L19" s="221"/>
      <c r="M19" s="221"/>
      <c r="N19" s="221"/>
      <c r="O19" s="221"/>
    </row>
    <row r="20" spans="1:15" s="334" customFormat="1" ht="36">
      <c r="A20" s="108">
        <f t="shared" si="0"/>
        <v>8</v>
      </c>
      <c r="B20" s="112" t="s">
        <v>150</v>
      </c>
      <c r="C20" s="110" t="s">
        <v>102</v>
      </c>
      <c r="D20" s="224">
        <v>16</v>
      </c>
      <c r="E20" s="346"/>
      <c r="F20" s="346"/>
      <c r="G20" s="348"/>
      <c r="H20" s="347"/>
      <c r="I20" s="347"/>
      <c r="J20" s="122"/>
      <c r="K20" s="221"/>
      <c r="L20" s="221"/>
      <c r="M20" s="221"/>
      <c r="N20" s="221"/>
      <c r="O20" s="221"/>
    </row>
    <row r="21" spans="1:15" s="334" customFormat="1" ht="36">
      <c r="A21" s="108">
        <f t="shared" si="0"/>
        <v>9</v>
      </c>
      <c r="B21" s="112" t="s">
        <v>334</v>
      </c>
      <c r="C21" s="110" t="s">
        <v>102</v>
      </c>
      <c r="D21" s="224">
        <v>5</v>
      </c>
      <c r="E21" s="346"/>
      <c r="F21" s="346"/>
      <c r="G21" s="348"/>
      <c r="H21" s="347"/>
      <c r="I21" s="347"/>
      <c r="J21" s="122"/>
      <c r="K21" s="221"/>
      <c r="L21" s="221"/>
      <c r="M21" s="221"/>
      <c r="N21" s="221"/>
      <c r="O21" s="221"/>
    </row>
    <row r="22" spans="1:15" s="334" customFormat="1" ht="24">
      <c r="A22" s="108">
        <f t="shared" si="0"/>
        <v>10</v>
      </c>
      <c r="B22" s="112" t="s">
        <v>151</v>
      </c>
      <c r="C22" s="110" t="s">
        <v>102</v>
      </c>
      <c r="D22" s="224">
        <v>28</v>
      </c>
      <c r="E22" s="346"/>
      <c r="F22" s="346"/>
      <c r="G22" s="348"/>
      <c r="H22" s="347"/>
      <c r="I22" s="347"/>
      <c r="J22" s="122"/>
      <c r="K22" s="221"/>
      <c r="L22" s="221"/>
      <c r="M22" s="221"/>
      <c r="N22" s="221"/>
      <c r="O22" s="221"/>
    </row>
    <row r="23" spans="1:15" s="334" customFormat="1" ht="24">
      <c r="A23" s="108">
        <f t="shared" si="0"/>
        <v>11</v>
      </c>
      <c r="B23" s="112" t="s">
        <v>152</v>
      </c>
      <c r="C23" s="110" t="s">
        <v>104</v>
      </c>
      <c r="D23" s="224">
        <v>2</v>
      </c>
      <c r="E23" s="346"/>
      <c r="F23" s="346"/>
      <c r="G23" s="348"/>
      <c r="H23" s="347"/>
      <c r="I23" s="347"/>
      <c r="J23" s="122"/>
      <c r="K23" s="221"/>
      <c r="L23" s="221"/>
      <c r="M23" s="221"/>
      <c r="N23" s="221"/>
      <c r="O23" s="221"/>
    </row>
    <row r="24" spans="1:15" s="334" customFormat="1" ht="36">
      <c r="A24" s="108">
        <f t="shared" si="0"/>
        <v>12</v>
      </c>
      <c r="B24" s="112" t="s">
        <v>384</v>
      </c>
      <c r="C24" s="110" t="s">
        <v>20</v>
      </c>
      <c r="D24" s="224">
        <v>12</v>
      </c>
      <c r="E24" s="346"/>
      <c r="F24" s="346"/>
      <c r="G24" s="348"/>
      <c r="H24" s="347"/>
      <c r="I24" s="347"/>
      <c r="J24" s="122"/>
      <c r="K24" s="221"/>
      <c r="L24" s="221"/>
      <c r="M24" s="221"/>
      <c r="N24" s="221"/>
      <c r="O24" s="221"/>
    </row>
    <row r="25" spans="1:15" s="334" customFormat="1" ht="24">
      <c r="A25" s="108">
        <f t="shared" si="0"/>
        <v>13</v>
      </c>
      <c r="B25" s="112" t="s">
        <v>153</v>
      </c>
      <c r="C25" s="110" t="s">
        <v>20</v>
      </c>
      <c r="D25" s="224">
        <v>35</v>
      </c>
      <c r="E25" s="346"/>
      <c r="F25" s="346"/>
      <c r="G25" s="348"/>
      <c r="H25" s="347"/>
      <c r="I25" s="347"/>
      <c r="J25" s="122"/>
      <c r="K25" s="221"/>
      <c r="L25" s="221"/>
      <c r="M25" s="221"/>
      <c r="N25" s="221"/>
      <c r="O25" s="221"/>
    </row>
    <row r="26" spans="1:15" s="334" customFormat="1" ht="36">
      <c r="A26" s="108">
        <f t="shared" si="0"/>
        <v>14</v>
      </c>
      <c r="B26" s="112" t="s">
        <v>154</v>
      </c>
      <c r="C26" s="110" t="s">
        <v>104</v>
      </c>
      <c r="D26" s="224">
        <v>1</v>
      </c>
      <c r="E26" s="346"/>
      <c r="F26" s="346"/>
      <c r="G26" s="348"/>
      <c r="H26" s="347"/>
      <c r="I26" s="347"/>
      <c r="J26" s="122"/>
      <c r="K26" s="221"/>
      <c r="L26" s="221"/>
      <c r="M26" s="221"/>
      <c r="N26" s="221"/>
      <c r="O26" s="221"/>
    </row>
    <row r="27" spans="1:15" s="334" customFormat="1" ht="60">
      <c r="A27" s="108">
        <f t="shared" si="0"/>
        <v>15</v>
      </c>
      <c r="B27" s="112" t="s">
        <v>155</v>
      </c>
      <c r="C27" s="110" t="s">
        <v>145</v>
      </c>
      <c r="D27" s="224">
        <v>6</v>
      </c>
      <c r="E27" s="346"/>
      <c r="F27" s="346"/>
      <c r="G27" s="348"/>
      <c r="H27" s="347"/>
      <c r="I27" s="347"/>
      <c r="J27" s="122"/>
      <c r="K27" s="221"/>
      <c r="L27" s="221"/>
      <c r="M27" s="221"/>
      <c r="N27" s="221"/>
      <c r="O27" s="221"/>
    </row>
    <row r="28" spans="1:15" s="334" customFormat="1" ht="12">
      <c r="A28" s="486" t="s">
        <v>156</v>
      </c>
      <c r="B28" s="486"/>
      <c r="C28" s="486"/>
      <c r="D28" s="486"/>
      <c r="E28" s="486"/>
      <c r="F28" s="486"/>
      <c r="G28" s="486"/>
      <c r="H28" s="486"/>
      <c r="I28" s="486"/>
      <c r="J28" s="486"/>
      <c r="K28" s="486"/>
      <c r="L28" s="486"/>
      <c r="M28" s="486"/>
      <c r="N28" s="486"/>
      <c r="O28" s="486"/>
    </row>
    <row r="29" spans="1:15" s="334" customFormat="1" ht="60">
      <c r="A29" s="108">
        <f>A26+1</f>
        <v>15</v>
      </c>
      <c r="B29" s="112" t="s">
        <v>158</v>
      </c>
      <c r="C29" s="110" t="s">
        <v>104</v>
      </c>
      <c r="D29" s="224">
        <v>3</v>
      </c>
      <c r="E29" s="346"/>
      <c r="F29" s="346"/>
      <c r="G29" s="348"/>
      <c r="H29" s="347"/>
      <c r="I29" s="347"/>
      <c r="J29" s="122"/>
      <c r="K29" s="221"/>
      <c r="L29" s="221"/>
      <c r="M29" s="221"/>
      <c r="N29" s="221"/>
      <c r="O29" s="221"/>
    </row>
    <row r="30" spans="1:15" s="334" customFormat="1" ht="48">
      <c r="A30" s="108">
        <f>A29+1</f>
        <v>16</v>
      </c>
      <c r="B30" s="112" t="s">
        <v>191</v>
      </c>
      <c r="C30" s="110" t="s">
        <v>104</v>
      </c>
      <c r="D30" s="224">
        <v>2</v>
      </c>
      <c r="E30" s="346"/>
      <c r="F30" s="346"/>
      <c r="G30" s="348"/>
      <c r="H30" s="347"/>
      <c r="I30" s="347"/>
      <c r="J30" s="122"/>
      <c r="K30" s="221"/>
      <c r="L30" s="221"/>
      <c r="M30" s="221"/>
      <c r="N30" s="221"/>
      <c r="O30" s="221"/>
    </row>
    <row r="31" spans="1:15" s="334" customFormat="1" ht="36">
      <c r="A31" s="108">
        <f>A30+1</f>
        <v>17</v>
      </c>
      <c r="B31" s="112" t="s">
        <v>159</v>
      </c>
      <c r="C31" s="110" t="s">
        <v>20</v>
      </c>
      <c r="D31" s="224">
        <v>168</v>
      </c>
      <c r="E31" s="346"/>
      <c r="F31" s="346"/>
      <c r="G31" s="348"/>
      <c r="H31" s="347"/>
      <c r="I31" s="347"/>
      <c r="J31" s="122"/>
      <c r="K31" s="221"/>
      <c r="L31" s="221"/>
      <c r="M31" s="221"/>
      <c r="N31" s="221"/>
      <c r="O31" s="221"/>
    </row>
    <row r="32" spans="1:15" s="334" customFormat="1" ht="36">
      <c r="A32" s="108">
        <f>A31+1</f>
        <v>18</v>
      </c>
      <c r="B32" s="112" t="s">
        <v>160</v>
      </c>
      <c r="C32" s="110" t="s">
        <v>20</v>
      </c>
      <c r="D32" s="224">
        <v>146</v>
      </c>
      <c r="E32" s="346"/>
      <c r="F32" s="346"/>
      <c r="G32" s="348"/>
      <c r="H32" s="347"/>
      <c r="I32" s="347"/>
      <c r="J32" s="122"/>
      <c r="K32" s="221"/>
      <c r="L32" s="221"/>
      <c r="M32" s="221"/>
      <c r="N32" s="221"/>
      <c r="O32" s="221"/>
    </row>
    <row r="33" spans="1:16" s="334" customFormat="1" ht="14.45" customHeight="1">
      <c r="A33" s="486" t="s">
        <v>21</v>
      </c>
      <c r="B33" s="486"/>
      <c r="C33" s="486"/>
      <c r="D33" s="486"/>
      <c r="E33" s="486"/>
      <c r="F33" s="486"/>
      <c r="G33" s="486"/>
      <c r="H33" s="486"/>
      <c r="I33" s="486"/>
      <c r="J33" s="486"/>
      <c r="K33" s="486"/>
      <c r="L33" s="486"/>
      <c r="M33" s="486"/>
      <c r="N33" s="486"/>
      <c r="O33" s="486"/>
    </row>
    <row r="34" spans="1:16" s="334" customFormat="1" ht="24">
      <c r="A34" s="108">
        <f>A31+1</f>
        <v>18</v>
      </c>
      <c r="B34" s="112" t="s">
        <v>161</v>
      </c>
      <c r="C34" s="110" t="s">
        <v>101</v>
      </c>
      <c r="D34" s="224">
        <v>2480</v>
      </c>
      <c r="E34" s="346"/>
      <c r="F34" s="346"/>
      <c r="G34" s="348"/>
      <c r="H34" s="347"/>
      <c r="I34" s="347"/>
      <c r="J34" s="122"/>
      <c r="K34" s="221"/>
      <c r="L34" s="221"/>
      <c r="M34" s="221"/>
      <c r="N34" s="221"/>
      <c r="O34" s="221"/>
    </row>
    <row r="35" spans="1:16" s="334" customFormat="1" ht="36">
      <c r="A35" s="108">
        <f>A34+1</f>
        <v>19</v>
      </c>
      <c r="B35" s="112" t="s">
        <v>162</v>
      </c>
      <c r="C35" s="110" t="s">
        <v>101</v>
      </c>
      <c r="D35" s="224">
        <v>362</v>
      </c>
      <c r="E35" s="346"/>
      <c r="F35" s="346"/>
      <c r="G35" s="348"/>
      <c r="H35" s="347"/>
      <c r="I35" s="347"/>
      <c r="J35" s="122"/>
      <c r="K35" s="221"/>
      <c r="L35" s="221"/>
      <c r="M35" s="221"/>
      <c r="N35" s="221"/>
      <c r="O35" s="221"/>
    </row>
    <row r="36" spans="1:16" s="334" customFormat="1" ht="60">
      <c r="A36" s="108">
        <f>A35+1</f>
        <v>20</v>
      </c>
      <c r="B36" s="223" t="s">
        <v>385</v>
      </c>
      <c r="C36" s="110" t="s">
        <v>102</v>
      </c>
      <c r="D36" s="224">
        <v>1269</v>
      </c>
      <c r="E36" s="346"/>
      <c r="F36" s="346"/>
      <c r="G36" s="348"/>
      <c r="H36" s="347"/>
      <c r="I36" s="347"/>
      <c r="J36" s="122"/>
      <c r="K36" s="221"/>
      <c r="L36" s="221"/>
      <c r="M36" s="221"/>
      <c r="N36" s="221"/>
      <c r="O36" s="221"/>
    </row>
    <row r="37" spans="1:16" s="334" customFormat="1" ht="48">
      <c r="A37" s="108">
        <f>A36+1</f>
        <v>21</v>
      </c>
      <c r="B37" s="223" t="s">
        <v>386</v>
      </c>
      <c r="C37" s="110" t="s">
        <v>20</v>
      </c>
      <c r="D37" s="224">
        <v>210</v>
      </c>
      <c r="E37" s="346"/>
      <c r="F37" s="346"/>
      <c r="G37" s="348"/>
      <c r="H37" s="347"/>
      <c r="I37" s="347"/>
      <c r="J37" s="122"/>
      <c r="K37" s="221"/>
      <c r="L37" s="221"/>
      <c r="M37" s="221"/>
      <c r="N37" s="221"/>
      <c r="O37" s="221"/>
    </row>
    <row r="38" spans="1:16" s="334" customFormat="1" ht="12">
      <c r="A38" s="486" t="s">
        <v>110</v>
      </c>
      <c r="B38" s="486"/>
      <c r="C38" s="486"/>
      <c r="D38" s="486"/>
      <c r="E38" s="486"/>
      <c r="F38" s="486"/>
      <c r="G38" s="486"/>
      <c r="H38" s="486"/>
      <c r="I38" s="486"/>
      <c r="J38" s="486"/>
      <c r="K38" s="486"/>
      <c r="L38" s="486"/>
      <c r="M38" s="486"/>
      <c r="N38" s="486"/>
      <c r="O38" s="486"/>
    </row>
    <row r="39" spans="1:16" s="334" customFormat="1" ht="14.45" customHeight="1">
      <c r="A39" s="475" t="s">
        <v>288</v>
      </c>
      <c r="B39" s="475"/>
      <c r="C39" s="475"/>
      <c r="D39" s="475"/>
      <c r="E39" s="475"/>
      <c r="F39" s="475"/>
      <c r="G39" s="475"/>
      <c r="H39" s="475"/>
      <c r="I39" s="475"/>
      <c r="J39" s="475"/>
      <c r="K39" s="475"/>
      <c r="L39" s="475"/>
      <c r="M39" s="475"/>
      <c r="N39" s="475"/>
      <c r="O39" s="475"/>
    </row>
    <row r="40" spans="1:16" s="334" customFormat="1" ht="12">
      <c r="A40" s="108">
        <f>A36+1</f>
        <v>21</v>
      </c>
      <c r="B40" s="113" t="s">
        <v>342</v>
      </c>
      <c r="C40" s="110" t="s">
        <v>102</v>
      </c>
      <c r="D40" s="114">
        <v>3558</v>
      </c>
      <c r="E40" s="346"/>
      <c r="F40" s="346"/>
      <c r="G40" s="348"/>
      <c r="H40" s="347"/>
      <c r="I40" s="347"/>
      <c r="J40" s="122"/>
      <c r="K40" s="221"/>
      <c r="L40" s="221"/>
      <c r="M40" s="221"/>
      <c r="N40" s="221"/>
      <c r="O40" s="221"/>
      <c r="P40" s="82"/>
    </row>
    <row r="41" spans="1:16" s="334" customFormat="1" ht="48">
      <c r="A41" s="108">
        <f>A40+1</f>
        <v>22</v>
      </c>
      <c r="B41" s="113" t="s">
        <v>164</v>
      </c>
      <c r="C41" s="110" t="s">
        <v>101</v>
      </c>
      <c r="D41" s="114">
        <v>1096</v>
      </c>
      <c r="E41" s="346"/>
      <c r="F41" s="346"/>
      <c r="G41" s="348"/>
      <c r="H41" s="347"/>
      <c r="I41" s="347"/>
      <c r="J41" s="122"/>
      <c r="K41" s="221"/>
      <c r="L41" s="221"/>
      <c r="M41" s="221"/>
      <c r="N41" s="221"/>
      <c r="O41" s="221"/>
    </row>
    <row r="42" spans="1:16" s="334" customFormat="1" ht="24">
      <c r="A42" s="108">
        <f>A41+1</f>
        <v>23</v>
      </c>
      <c r="B42" s="113" t="s">
        <v>192</v>
      </c>
      <c r="C42" s="110" t="s">
        <v>102</v>
      </c>
      <c r="D42" s="114">
        <v>1664</v>
      </c>
      <c r="E42" s="346"/>
      <c r="F42" s="346"/>
      <c r="G42" s="348"/>
      <c r="H42" s="347"/>
      <c r="I42" s="347"/>
      <c r="J42" s="122"/>
      <c r="K42" s="221"/>
      <c r="L42" s="221"/>
      <c r="M42" s="221"/>
      <c r="N42" s="221"/>
      <c r="O42" s="221"/>
    </row>
    <row r="43" spans="1:16" s="334" customFormat="1" ht="24">
      <c r="A43" s="108">
        <f>A42+1</f>
        <v>24</v>
      </c>
      <c r="B43" s="113" t="s">
        <v>193</v>
      </c>
      <c r="C43" s="110" t="s">
        <v>102</v>
      </c>
      <c r="D43" s="114">
        <v>1664</v>
      </c>
      <c r="E43" s="346"/>
      <c r="F43" s="346"/>
      <c r="G43" s="348"/>
      <c r="H43" s="347"/>
      <c r="I43" s="347"/>
      <c r="J43" s="122"/>
      <c r="K43" s="221"/>
      <c r="L43" s="221"/>
      <c r="M43" s="221"/>
      <c r="N43" s="221"/>
      <c r="O43" s="221"/>
    </row>
    <row r="44" spans="1:16" s="334" customFormat="1" ht="24">
      <c r="A44" s="108">
        <f>A43+1</f>
        <v>25</v>
      </c>
      <c r="B44" s="223" t="s">
        <v>194</v>
      </c>
      <c r="C44" s="110" t="s">
        <v>102</v>
      </c>
      <c r="D44" s="114">
        <v>1664</v>
      </c>
      <c r="E44" s="346"/>
      <c r="F44" s="346"/>
      <c r="G44" s="348"/>
      <c r="H44" s="347"/>
      <c r="I44" s="347"/>
      <c r="J44" s="122"/>
      <c r="K44" s="221"/>
      <c r="L44" s="221"/>
      <c r="M44" s="221"/>
      <c r="N44" s="221"/>
      <c r="O44" s="221"/>
    </row>
    <row r="45" spans="1:16" s="334" customFormat="1" ht="24.6" customHeight="1">
      <c r="A45" s="108">
        <f>A44+1</f>
        <v>26</v>
      </c>
      <c r="B45" s="223" t="s">
        <v>167</v>
      </c>
      <c r="C45" s="110" t="s">
        <v>102</v>
      </c>
      <c r="D45" s="114">
        <v>1664</v>
      </c>
      <c r="E45" s="346"/>
      <c r="F45" s="346"/>
      <c r="G45" s="348"/>
      <c r="H45" s="347"/>
      <c r="I45" s="347"/>
      <c r="J45" s="122"/>
      <c r="K45" s="221"/>
      <c r="L45" s="221"/>
      <c r="M45" s="221"/>
      <c r="N45" s="221"/>
      <c r="O45" s="221"/>
    </row>
    <row r="46" spans="1:16" s="334" customFormat="1" ht="12">
      <c r="A46" s="475" t="s">
        <v>173</v>
      </c>
      <c r="B46" s="475"/>
      <c r="C46" s="475"/>
      <c r="D46" s="475"/>
      <c r="E46" s="475"/>
      <c r="F46" s="475"/>
      <c r="G46" s="475"/>
      <c r="H46" s="475"/>
      <c r="I46" s="475"/>
      <c r="J46" s="475"/>
      <c r="K46" s="475"/>
      <c r="L46" s="475"/>
      <c r="M46" s="475"/>
      <c r="N46" s="475"/>
      <c r="O46" s="475"/>
    </row>
    <row r="47" spans="1:16" s="334" customFormat="1" ht="12">
      <c r="A47" s="356">
        <f>A45+1</f>
        <v>27</v>
      </c>
      <c r="B47" s="349" t="s">
        <v>342</v>
      </c>
      <c r="C47" s="110" t="s">
        <v>102</v>
      </c>
      <c r="D47" s="359">
        <v>376</v>
      </c>
      <c r="E47" s="346"/>
      <c r="F47" s="346"/>
      <c r="G47" s="348"/>
      <c r="H47" s="347"/>
      <c r="I47" s="347"/>
      <c r="J47" s="122"/>
      <c r="K47" s="221"/>
      <c r="L47" s="221"/>
      <c r="M47" s="221"/>
      <c r="N47" s="221"/>
      <c r="O47" s="221"/>
    </row>
    <row r="48" spans="1:16" s="334" customFormat="1" ht="48">
      <c r="A48" s="356">
        <f>A47+1</f>
        <v>28</v>
      </c>
      <c r="B48" s="349" t="s">
        <v>169</v>
      </c>
      <c r="C48" s="110" t="s">
        <v>101</v>
      </c>
      <c r="D48" s="359">
        <v>145</v>
      </c>
      <c r="E48" s="346"/>
      <c r="F48" s="346"/>
      <c r="G48" s="348"/>
      <c r="H48" s="347"/>
      <c r="I48" s="347"/>
      <c r="J48" s="122"/>
      <c r="K48" s="221"/>
      <c r="L48" s="221"/>
      <c r="M48" s="221"/>
      <c r="N48" s="221"/>
      <c r="O48" s="221"/>
    </row>
    <row r="49" spans="1:16" s="334" customFormat="1" ht="24">
      <c r="A49" s="356">
        <f t="shared" ref="A49:A52" si="1">A48+1</f>
        <v>29</v>
      </c>
      <c r="B49" s="349" t="s">
        <v>174</v>
      </c>
      <c r="C49" s="110" t="s">
        <v>102</v>
      </c>
      <c r="D49" s="359">
        <v>170</v>
      </c>
      <c r="E49" s="346"/>
      <c r="F49" s="346"/>
      <c r="G49" s="348"/>
      <c r="H49" s="347"/>
      <c r="I49" s="347"/>
      <c r="J49" s="122"/>
      <c r="K49" s="221"/>
      <c r="L49" s="221"/>
      <c r="M49" s="221"/>
      <c r="N49" s="221"/>
      <c r="O49" s="221"/>
    </row>
    <row r="50" spans="1:16" s="334" customFormat="1" ht="24">
      <c r="A50" s="356">
        <f t="shared" si="1"/>
        <v>30</v>
      </c>
      <c r="B50" s="349" t="s">
        <v>175</v>
      </c>
      <c r="C50" s="110" t="s">
        <v>102</v>
      </c>
      <c r="D50" s="359">
        <v>170</v>
      </c>
      <c r="E50" s="346"/>
      <c r="F50" s="346"/>
      <c r="G50" s="348"/>
      <c r="H50" s="347"/>
      <c r="I50" s="347"/>
      <c r="J50" s="122"/>
      <c r="K50" s="221"/>
      <c r="L50" s="221"/>
      <c r="M50" s="221"/>
      <c r="N50" s="221"/>
      <c r="O50" s="221"/>
    </row>
    <row r="51" spans="1:16" s="334" customFormat="1" ht="24">
      <c r="A51" s="356">
        <f t="shared" si="1"/>
        <v>31</v>
      </c>
      <c r="B51" s="349" t="s">
        <v>171</v>
      </c>
      <c r="C51" s="110" t="s">
        <v>102</v>
      </c>
      <c r="D51" s="359">
        <v>170</v>
      </c>
      <c r="E51" s="346"/>
      <c r="F51" s="346"/>
      <c r="G51" s="348"/>
      <c r="H51" s="347"/>
      <c r="I51" s="347"/>
      <c r="J51" s="122"/>
      <c r="K51" s="221"/>
      <c r="L51" s="221"/>
      <c r="M51" s="221"/>
      <c r="N51" s="221"/>
      <c r="O51" s="221"/>
    </row>
    <row r="52" spans="1:16" s="334" customFormat="1" ht="60">
      <c r="A52" s="356">
        <f t="shared" si="1"/>
        <v>32</v>
      </c>
      <c r="B52" s="349" t="s">
        <v>176</v>
      </c>
      <c r="C52" s="110" t="s">
        <v>102</v>
      </c>
      <c r="D52" s="359">
        <v>170</v>
      </c>
      <c r="E52" s="346"/>
      <c r="F52" s="346"/>
      <c r="G52" s="348"/>
      <c r="H52" s="347"/>
      <c r="I52" s="347"/>
      <c r="J52" s="122"/>
      <c r="K52" s="221"/>
      <c r="L52" s="221"/>
      <c r="M52" s="221"/>
      <c r="N52" s="221"/>
      <c r="O52" s="221"/>
    </row>
    <row r="53" spans="1:16" s="334" customFormat="1" ht="12">
      <c r="A53" s="475" t="s">
        <v>177</v>
      </c>
      <c r="B53" s="475"/>
      <c r="C53" s="475"/>
      <c r="D53" s="475"/>
      <c r="E53" s="475"/>
      <c r="F53" s="475"/>
      <c r="G53" s="475"/>
      <c r="H53" s="475"/>
      <c r="I53" s="475"/>
      <c r="J53" s="475"/>
      <c r="K53" s="475"/>
      <c r="L53" s="475"/>
      <c r="M53" s="475"/>
      <c r="N53" s="475"/>
      <c r="O53" s="475"/>
      <c r="P53" s="82"/>
    </row>
    <row r="54" spans="1:16" s="334" customFormat="1" ht="12">
      <c r="A54" s="108">
        <f>A52+1</f>
        <v>33</v>
      </c>
      <c r="B54" s="115" t="s">
        <v>342</v>
      </c>
      <c r="C54" s="110" t="s">
        <v>102</v>
      </c>
      <c r="D54" s="114">
        <v>45</v>
      </c>
      <c r="E54" s="346"/>
      <c r="F54" s="346"/>
      <c r="G54" s="348"/>
      <c r="H54" s="347"/>
      <c r="I54" s="347"/>
      <c r="J54" s="122"/>
      <c r="K54" s="221"/>
      <c r="L54" s="221"/>
      <c r="M54" s="221"/>
      <c r="N54" s="221"/>
      <c r="O54" s="221"/>
      <c r="P54" s="82"/>
    </row>
    <row r="55" spans="1:16" s="334" customFormat="1" ht="24">
      <c r="A55" s="108">
        <f>A54+1</f>
        <v>34</v>
      </c>
      <c r="B55" s="115" t="s">
        <v>178</v>
      </c>
      <c r="C55" s="110" t="s">
        <v>101</v>
      </c>
      <c r="D55" s="114">
        <v>20</v>
      </c>
      <c r="E55" s="346"/>
      <c r="F55" s="346"/>
      <c r="G55" s="348"/>
      <c r="H55" s="347"/>
      <c r="I55" s="347"/>
      <c r="J55" s="122"/>
      <c r="K55" s="221"/>
      <c r="L55" s="221"/>
      <c r="M55" s="221"/>
      <c r="N55" s="221"/>
      <c r="O55" s="221"/>
      <c r="P55" s="82"/>
    </row>
    <row r="56" spans="1:16" s="334" customFormat="1" ht="24">
      <c r="A56" s="108">
        <f>A55+1</f>
        <v>35</v>
      </c>
      <c r="B56" s="115" t="s">
        <v>170</v>
      </c>
      <c r="C56" s="110" t="s">
        <v>102</v>
      </c>
      <c r="D56" s="114">
        <v>31</v>
      </c>
      <c r="E56" s="346"/>
      <c r="F56" s="346"/>
      <c r="G56" s="348"/>
      <c r="H56" s="347"/>
      <c r="I56" s="347"/>
      <c r="J56" s="122"/>
      <c r="K56" s="221"/>
      <c r="L56" s="221"/>
      <c r="M56" s="221"/>
      <c r="N56" s="221"/>
      <c r="O56" s="221"/>
      <c r="P56" s="82"/>
    </row>
    <row r="57" spans="1:16" s="334" customFormat="1" ht="60">
      <c r="A57" s="108">
        <f>A56+1</f>
        <v>36</v>
      </c>
      <c r="B57" s="115" t="s">
        <v>179</v>
      </c>
      <c r="C57" s="110" t="s">
        <v>102</v>
      </c>
      <c r="D57" s="114">
        <v>31</v>
      </c>
      <c r="E57" s="346"/>
      <c r="F57" s="346"/>
      <c r="G57" s="348"/>
      <c r="H57" s="347"/>
      <c r="I57" s="347"/>
      <c r="J57" s="122"/>
      <c r="K57" s="221"/>
      <c r="L57" s="221"/>
      <c r="M57" s="221"/>
      <c r="N57" s="221"/>
      <c r="O57" s="221"/>
      <c r="P57" s="82"/>
    </row>
    <row r="58" spans="1:16" s="334" customFormat="1" ht="12">
      <c r="A58" s="475" t="s">
        <v>105</v>
      </c>
      <c r="B58" s="475"/>
      <c r="C58" s="475"/>
      <c r="D58" s="475"/>
      <c r="E58" s="475"/>
      <c r="F58" s="475"/>
      <c r="G58" s="475"/>
      <c r="H58" s="475"/>
      <c r="I58" s="475"/>
      <c r="J58" s="475"/>
      <c r="K58" s="475"/>
      <c r="L58" s="475"/>
      <c r="M58" s="475"/>
      <c r="N58" s="475"/>
      <c r="O58" s="475"/>
      <c r="P58" s="82"/>
    </row>
    <row r="59" spans="1:16" s="334" customFormat="1" ht="36">
      <c r="A59" s="356">
        <f>A57+1</f>
        <v>37</v>
      </c>
      <c r="B59" s="358" t="s">
        <v>180</v>
      </c>
      <c r="C59" s="110" t="s">
        <v>102</v>
      </c>
      <c r="D59" s="359">
        <v>9</v>
      </c>
      <c r="E59" s="346"/>
      <c r="F59" s="346"/>
      <c r="G59" s="348"/>
      <c r="H59" s="347"/>
      <c r="I59" s="347"/>
      <c r="J59" s="122"/>
      <c r="K59" s="221"/>
      <c r="L59" s="221"/>
      <c r="M59" s="221"/>
      <c r="N59" s="221"/>
      <c r="O59" s="221"/>
      <c r="P59" s="82"/>
    </row>
    <row r="60" spans="1:16" s="334" customFormat="1" ht="24">
      <c r="A60" s="356">
        <f>A59+1</f>
        <v>38</v>
      </c>
      <c r="B60" s="358" t="s">
        <v>181</v>
      </c>
      <c r="C60" s="110" t="s">
        <v>102</v>
      </c>
      <c r="D60" s="359">
        <v>9</v>
      </c>
      <c r="E60" s="346"/>
      <c r="F60" s="346"/>
      <c r="G60" s="348"/>
      <c r="H60" s="347"/>
      <c r="I60" s="347"/>
      <c r="J60" s="122"/>
      <c r="K60" s="221"/>
      <c r="L60" s="221"/>
      <c r="M60" s="221"/>
      <c r="N60" s="221"/>
      <c r="O60" s="221"/>
      <c r="P60" s="82"/>
    </row>
    <row r="61" spans="1:16" s="334" customFormat="1" ht="12">
      <c r="A61" s="475" t="s">
        <v>365</v>
      </c>
      <c r="B61" s="475"/>
      <c r="C61" s="475"/>
      <c r="D61" s="475"/>
      <c r="E61" s="475"/>
      <c r="F61" s="475"/>
      <c r="G61" s="475"/>
      <c r="H61" s="475"/>
      <c r="I61" s="475"/>
      <c r="J61" s="475"/>
      <c r="K61" s="475"/>
      <c r="L61" s="475"/>
      <c r="M61" s="475"/>
      <c r="N61" s="475"/>
      <c r="O61" s="475"/>
      <c r="P61" s="82"/>
    </row>
    <row r="62" spans="1:16" s="334" customFormat="1" ht="24">
      <c r="A62" s="356">
        <f>A60+1</f>
        <v>39</v>
      </c>
      <c r="B62" s="358" t="s">
        <v>343</v>
      </c>
      <c r="C62" s="110" t="s">
        <v>102</v>
      </c>
      <c r="D62" s="359">
        <v>30</v>
      </c>
      <c r="E62" s="346"/>
      <c r="F62" s="346"/>
      <c r="G62" s="348"/>
      <c r="H62" s="347"/>
      <c r="I62" s="347"/>
      <c r="J62" s="122"/>
      <c r="K62" s="221"/>
      <c r="L62" s="221"/>
      <c r="M62" s="221"/>
      <c r="N62" s="221"/>
      <c r="O62" s="221"/>
      <c r="P62" s="82"/>
    </row>
    <row r="63" spans="1:16" s="334" customFormat="1" ht="12">
      <c r="A63" s="475" t="s">
        <v>351</v>
      </c>
      <c r="B63" s="475"/>
      <c r="C63" s="475"/>
      <c r="D63" s="475"/>
      <c r="E63" s="475"/>
      <c r="F63" s="475"/>
      <c r="G63" s="475"/>
      <c r="H63" s="475"/>
      <c r="I63" s="475"/>
      <c r="J63" s="475"/>
      <c r="K63" s="475"/>
      <c r="L63" s="475"/>
      <c r="M63" s="475"/>
      <c r="N63" s="475"/>
      <c r="O63" s="475"/>
      <c r="P63" s="82"/>
    </row>
    <row r="64" spans="1:16" s="334" customFormat="1" ht="36">
      <c r="A64" s="356">
        <f>A62+1</f>
        <v>40</v>
      </c>
      <c r="B64" s="358" t="s">
        <v>352</v>
      </c>
      <c r="C64" s="357" t="s">
        <v>102</v>
      </c>
      <c r="D64" s="359">
        <v>2</v>
      </c>
      <c r="E64" s="346"/>
      <c r="F64" s="346"/>
      <c r="G64" s="348"/>
      <c r="H64" s="347"/>
      <c r="I64" s="347"/>
      <c r="J64" s="122"/>
      <c r="K64" s="221"/>
      <c r="L64" s="221"/>
      <c r="M64" s="221"/>
      <c r="N64" s="221"/>
      <c r="O64" s="221"/>
      <c r="P64" s="82"/>
    </row>
    <row r="65" spans="1:16" s="334" customFormat="1" ht="24">
      <c r="A65" s="356">
        <f>A64+1</f>
        <v>41</v>
      </c>
      <c r="B65" s="358" t="s">
        <v>353</v>
      </c>
      <c r="C65" s="357" t="s">
        <v>102</v>
      </c>
      <c r="D65" s="359">
        <v>2</v>
      </c>
      <c r="E65" s="346"/>
      <c r="F65" s="346"/>
      <c r="G65" s="348"/>
      <c r="H65" s="347"/>
      <c r="I65" s="347"/>
      <c r="J65" s="122"/>
      <c r="K65" s="221"/>
      <c r="L65" s="221"/>
      <c r="M65" s="221"/>
      <c r="N65" s="221"/>
      <c r="O65" s="221"/>
      <c r="P65" s="82"/>
    </row>
    <row r="66" spans="1:16" s="334" customFormat="1" ht="24">
      <c r="A66" s="356">
        <f t="shared" ref="A66:A67" si="2">A65+1</f>
        <v>42</v>
      </c>
      <c r="B66" s="358" t="s">
        <v>354</v>
      </c>
      <c r="C66" s="357" t="s">
        <v>102</v>
      </c>
      <c r="D66" s="359">
        <v>2</v>
      </c>
      <c r="E66" s="346"/>
      <c r="F66" s="346"/>
      <c r="G66" s="348"/>
      <c r="H66" s="347"/>
      <c r="I66" s="347"/>
      <c r="J66" s="122"/>
      <c r="K66" s="221"/>
      <c r="L66" s="221"/>
      <c r="M66" s="221"/>
      <c r="N66" s="221"/>
      <c r="O66" s="221"/>
      <c r="P66" s="82"/>
    </row>
    <row r="67" spans="1:16" s="334" customFormat="1" ht="24">
      <c r="A67" s="356">
        <f t="shared" si="2"/>
        <v>43</v>
      </c>
      <c r="B67" s="358" t="s">
        <v>355</v>
      </c>
      <c r="C67" s="357" t="s">
        <v>102</v>
      </c>
      <c r="D67" s="359">
        <v>2</v>
      </c>
      <c r="E67" s="346"/>
      <c r="F67" s="346"/>
      <c r="G67" s="348"/>
      <c r="H67" s="347"/>
      <c r="I67" s="347"/>
      <c r="J67" s="122"/>
      <c r="K67" s="221"/>
      <c r="L67" s="221"/>
      <c r="M67" s="221"/>
      <c r="N67" s="221"/>
      <c r="O67" s="221"/>
      <c r="P67" s="82"/>
    </row>
    <row r="68" spans="1:16" s="334" customFormat="1" ht="12" customHeight="1">
      <c r="A68" s="475" t="s">
        <v>111</v>
      </c>
      <c r="B68" s="475"/>
      <c r="C68" s="475"/>
      <c r="D68" s="475"/>
      <c r="E68" s="475"/>
      <c r="F68" s="475"/>
      <c r="G68" s="475"/>
      <c r="H68" s="475"/>
      <c r="I68" s="475"/>
      <c r="J68" s="475"/>
      <c r="K68" s="475"/>
      <c r="L68" s="475"/>
      <c r="M68" s="475"/>
      <c r="N68" s="475"/>
      <c r="O68" s="475"/>
    </row>
    <row r="69" spans="1:16" s="334" customFormat="1" ht="36">
      <c r="A69" s="108">
        <f>A62+1</f>
        <v>40</v>
      </c>
      <c r="B69" s="115" t="s">
        <v>182</v>
      </c>
      <c r="C69" s="110" t="s">
        <v>20</v>
      </c>
      <c r="D69" s="114">
        <v>836</v>
      </c>
      <c r="E69" s="346"/>
      <c r="F69" s="346"/>
      <c r="G69" s="348"/>
      <c r="H69" s="347"/>
      <c r="I69" s="347"/>
      <c r="J69" s="122"/>
      <c r="K69" s="221"/>
      <c r="L69" s="221"/>
      <c r="M69" s="221"/>
      <c r="N69" s="221"/>
      <c r="O69" s="221"/>
    </row>
    <row r="70" spans="1:16" s="334" customFormat="1" ht="36">
      <c r="A70" s="108">
        <f>A69+1</f>
        <v>41</v>
      </c>
      <c r="B70" s="115" t="s">
        <v>184</v>
      </c>
      <c r="C70" s="110" t="s">
        <v>20</v>
      </c>
      <c r="D70" s="114">
        <v>151</v>
      </c>
      <c r="E70" s="346"/>
      <c r="F70" s="346"/>
      <c r="G70" s="348"/>
      <c r="H70" s="347"/>
      <c r="I70" s="347"/>
      <c r="J70" s="122"/>
      <c r="K70" s="221"/>
      <c r="L70" s="221"/>
      <c r="M70" s="221"/>
      <c r="N70" s="221"/>
      <c r="O70" s="221"/>
    </row>
    <row r="71" spans="1:16" s="334" customFormat="1" ht="36">
      <c r="A71" s="108">
        <f t="shared" ref="A71:A72" si="3">A70+1</f>
        <v>42</v>
      </c>
      <c r="B71" s="115" t="s">
        <v>183</v>
      </c>
      <c r="C71" s="110" t="s">
        <v>20</v>
      </c>
      <c r="D71" s="114">
        <v>8</v>
      </c>
      <c r="E71" s="346"/>
      <c r="F71" s="346"/>
      <c r="G71" s="348"/>
      <c r="H71" s="347"/>
      <c r="I71" s="347"/>
      <c r="J71" s="122"/>
      <c r="K71" s="221"/>
      <c r="L71" s="221"/>
      <c r="M71" s="221"/>
      <c r="N71" s="221"/>
      <c r="O71" s="221"/>
    </row>
    <row r="72" spans="1:16" s="334" customFormat="1" ht="36">
      <c r="A72" s="108">
        <f t="shared" si="3"/>
        <v>43</v>
      </c>
      <c r="B72" s="115" t="s">
        <v>185</v>
      </c>
      <c r="C72" s="110" t="s">
        <v>20</v>
      </c>
      <c r="D72" s="114">
        <v>1</v>
      </c>
      <c r="E72" s="346"/>
      <c r="F72" s="346"/>
      <c r="G72" s="348"/>
      <c r="H72" s="347"/>
      <c r="I72" s="347"/>
      <c r="J72" s="122"/>
      <c r="K72" s="221"/>
      <c r="L72" s="221"/>
      <c r="M72" s="221"/>
      <c r="N72" s="221"/>
      <c r="O72" s="221"/>
    </row>
    <row r="73" spans="1:16" s="334" customFormat="1" ht="12">
      <c r="A73" s="486" t="s">
        <v>186</v>
      </c>
      <c r="B73" s="475"/>
      <c r="C73" s="475"/>
      <c r="D73" s="475"/>
      <c r="E73" s="475"/>
      <c r="F73" s="475"/>
      <c r="G73" s="475"/>
      <c r="H73" s="475"/>
      <c r="I73" s="475"/>
      <c r="J73" s="475"/>
      <c r="K73" s="475"/>
      <c r="L73" s="475"/>
      <c r="M73" s="475"/>
      <c r="N73" s="475"/>
      <c r="O73" s="475"/>
    </row>
    <row r="74" spans="1:16" s="334" customFormat="1" ht="12">
      <c r="A74" s="475" t="s">
        <v>387</v>
      </c>
      <c r="B74" s="475"/>
      <c r="C74" s="475"/>
      <c r="D74" s="475"/>
      <c r="E74" s="475"/>
      <c r="F74" s="475"/>
      <c r="G74" s="475"/>
      <c r="H74" s="475"/>
      <c r="I74" s="475"/>
      <c r="J74" s="475"/>
      <c r="K74" s="475"/>
      <c r="L74" s="475"/>
      <c r="M74" s="475"/>
      <c r="N74" s="475"/>
      <c r="O74" s="475"/>
    </row>
    <row r="75" spans="1:16" s="334" customFormat="1" ht="36">
      <c r="A75" s="356">
        <f>A72+1</f>
        <v>44</v>
      </c>
      <c r="B75" s="358" t="s">
        <v>388</v>
      </c>
      <c r="C75" s="357" t="s">
        <v>20</v>
      </c>
      <c r="D75" s="359">
        <v>8</v>
      </c>
      <c r="E75" s="346"/>
      <c r="F75" s="346"/>
      <c r="G75" s="348"/>
      <c r="H75" s="347"/>
      <c r="I75" s="347"/>
      <c r="J75" s="122"/>
      <c r="K75" s="221"/>
      <c r="L75" s="221"/>
      <c r="M75" s="221"/>
      <c r="N75" s="221"/>
      <c r="O75" s="221"/>
    </row>
    <row r="76" spans="1:16" s="334" customFormat="1" ht="36">
      <c r="A76" s="356">
        <f>A75+1</f>
        <v>45</v>
      </c>
      <c r="B76" s="358" t="s">
        <v>389</v>
      </c>
      <c r="C76" s="357" t="s">
        <v>20</v>
      </c>
      <c r="D76" s="359">
        <v>11</v>
      </c>
      <c r="E76" s="346"/>
      <c r="F76" s="346"/>
      <c r="G76" s="348"/>
      <c r="H76" s="347"/>
      <c r="I76" s="347"/>
      <c r="J76" s="122"/>
      <c r="K76" s="221"/>
      <c r="L76" s="221"/>
      <c r="M76" s="221"/>
      <c r="N76" s="221"/>
      <c r="O76" s="221"/>
    </row>
    <row r="77" spans="1:16" s="334" customFormat="1" ht="36">
      <c r="A77" s="356">
        <f t="shared" ref="A77:A79" si="4">A76+1</f>
        <v>46</v>
      </c>
      <c r="B77" s="358" t="s">
        <v>390</v>
      </c>
      <c r="C77" s="357" t="s">
        <v>20</v>
      </c>
      <c r="D77" s="359">
        <v>13</v>
      </c>
      <c r="E77" s="346"/>
      <c r="F77" s="346"/>
      <c r="G77" s="348"/>
      <c r="H77" s="347"/>
      <c r="I77" s="347"/>
      <c r="J77" s="122"/>
      <c r="K77" s="221"/>
      <c r="L77" s="221"/>
      <c r="M77" s="221"/>
      <c r="N77" s="221"/>
      <c r="O77" s="221"/>
    </row>
    <row r="78" spans="1:16" s="334" customFormat="1" ht="36">
      <c r="A78" s="356">
        <f t="shared" si="4"/>
        <v>47</v>
      </c>
      <c r="B78" s="358" t="s">
        <v>391</v>
      </c>
      <c r="C78" s="357" t="s">
        <v>20</v>
      </c>
      <c r="D78" s="359">
        <v>9</v>
      </c>
      <c r="E78" s="346"/>
      <c r="F78" s="346"/>
      <c r="G78" s="348"/>
      <c r="H78" s="347"/>
      <c r="I78" s="347"/>
      <c r="J78" s="122"/>
      <c r="K78" s="221"/>
      <c r="L78" s="221"/>
      <c r="M78" s="221"/>
      <c r="N78" s="221"/>
      <c r="O78" s="221"/>
    </row>
    <row r="79" spans="1:16" s="334" customFormat="1" ht="36">
      <c r="A79" s="356">
        <f t="shared" si="4"/>
        <v>48</v>
      </c>
      <c r="B79" s="358" t="s">
        <v>392</v>
      </c>
      <c r="C79" s="357" t="s">
        <v>20</v>
      </c>
      <c r="D79" s="359">
        <v>9</v>
      </c>
      <c r="E79" s="346"/>
      <c r="F79" s="346"/>
      <c r="G79" s="348"/>
      <c r="H79" s="347"/>
      <c r="I79" s="347"/>
      <c r="J79" s="122"/>
      <c r="K79" s="221"/>
      <c r="L79" s="221"/>
      <c r="M79" s="221"/>
      <c r="N79" s="221"/>
      <c r="O79" s="221"/>
    </row>
    <row r="80" spans="1:16" s="334" customFormat="1" ht="12">
      <c r="A80" s="475" t="s">
        <v>393</v>
      </c>
      <c r="B80" s="475"/>
      <c r="C80" s="475"/>
      <c r="D80" s="475"/>
      <c r="E80" s="475"/>
      <c r="F80" s="475"/>
      <c r="G80" s="475"/>
      <c r="H80" s="475"/>
      <c r="I80" s="475"/>
      <c r="J80" s="475"/>
      <c r="K80" s="475"/>
      <c r="L80" s="475"/>
      <c r="M80" s="475"/>
      <c r="N80" s="475"/>
      <c r="O80" s="475"/>
    </row>
    <row r="81" spans="1:15" s="334" customFormat="1" ht="12">
      <c r="A81" s="356">
        <f>A79+1</f>
        <v>49</v>
      </c>
      <c r="B81" s="358" t="s">
        <v>394</v>
      </c>
      <c r="C81" s="357" t="s">
        <v>20</v>
      </c>
      <c r="D81" s="359">
        <v>14</v>
      </c>
      <c r="E81" s="346"/>
      <c r="F81" s="346"/>
      <c r="G81" s="348"/>
      <c r="H81" s="347"/>
      <c r="I81" s="347"/>
      <c r="J81" s="122"/>
      <c r="K81" s="221"/>
      <c r="L81" s="221"/>
      <c r="M81" s="221"/>
      <c r="N81" s="221"/>
      <c r="O81" s="221"/>
    </row>
    <row r="82" spans="1:15" s="334" customFormat="1" ht="12">
      <c r="A82" s="356">
        <f>A81+1</f>
        <v>50</v>
      </c>
      <c r="B82" s="358" t="s">
        <v>395</v>
      </c>
      <c r="C82" s="357" t="s">
        <v>20</v>
      </c>
      <c r="D82" s="359">
        <v>7.5</v>
      </c>
      <c r="E82" s="346"/>
      <c r="F82" s="346"/>
      <c r="G82" s="348"/>
      <c r="H82" s="347"/>
      <c r="I82" s="347"/>
      <c r="J82" s="122"/>
      <c r="K82" s="221"/>
      <c r="L82" s="221"/>
      <c r="M82" s="221"/>
      <c r="N82" s="221"/>
      <c r="O82" s="221"/>
    </row>
    <row r="83" spans="1:15" s="334" customFormat="1" ht="48" customHeight="1">
      <c r="A83" s="356">
        <f>A82+1</f>
        <v>51</v>
      </c>
      <c r="B83" s="358" t="s">
        <v>598</v>
      </c>
      <c r="C83" s="357" t="s">
        <v>102</v>
      </c>
      <c r="D83" s="359">
        <v>82</v>
      </c>
      <c r="E83" s="346"/>
      <c r="F83" s="346"/>
      <c r="G83" s="348"/>
      <c r="H83" s="347"/>
      <c r="I83" s="347"/>
      <c r="J83" s="122"/>
      <c r="K83" s="221"/>
      <c r="L83" s="221"/>
      <c r="M83" s="221"/>
      <c r="N83" s="221"/>
      <c r="O83" s="221"/>
    </row>
    <row r="84" spans="1:15" s="334" customFormat="1" ht="13.15" customHeight="1">
      <c r="A84" s="475" t="s">
        <v>396</v>
      </c>
      <c r="B84" s="475"/>
      <c r="C84" s="475"/>
      <c r="D84" s="475"/>
      <c r="E84" s="475"/>
      <c r="F84" s="475"/>
      <c r="G84" s="475"/>
      <c r="H84" s="475"/>
      <c r="I84" s="475"/>
      <c r="J84" s="475"/>
      <c r="K84" s="475"/>
      <c r="L84" s="475"/>
      <c r="M84" s="475"/>
      <c r="N84" s="475"/>
      <c r="O84" s="475"/>
    </row>
    <row r="85" spans="1:15" s="334" customFormat="1" ht="15" customHeight="1">
      <c r="A85" s="356">
        <f>A83+1</f>
        <v>52</v>
      </c>
      <c r="B85" s="358" t="s">
        <v>397</v>
      </c>
      <c r="C85" s="357" t="s">
        <v>20</v>
      </c>
      <c r="D85" s="359">
        <v>2</v>
      </c>
      <c r="E85" s="346"/>
      <c r="F85" s="346"/>
      <c r="G85" s="348"/>
      <c r="H85" s="347"/>
      <c r="I85" s="347"/>
      <c r="J85" s="122"/>
      <c r="K85" s="221"/>
      <c r="L85" s="221"/>
      <c r="M85" s="221"/>
      <c r="N85" s="221"/>
      <c r="O85" s="221"/>
    </row>
    <row r="86" spans="1:15" s="334" customFormat="1" ht="12">
      <c r="A86" s="486" t="s">
        <v>187</v>
      </c>
      <c r="B86" s="475"/>
      <c r="C86" s="475"/>
      <c r="D86" s="475"/>
      <c r="E86" s="475"/>
      <c r="F86" s="475"/>
      <c r="G86" s="475"/>
      <c r="H86" s="475"/>
      <c r="I86" s="475"/>
      <c r="J86" s="475"/>
      <c r="K86" s="475"/>
      <c r="L86" s="475"/>
      <c r="M86" s="475"/>
      <c r="N86" s="475"/>
      <c r="O86" s="475"/>
    </row>
    <row r="87" spans="1:15" s="334" customFormat="1" ht="12">
      <c r="A87" s="475" t="s">
        <v>188</v>
      </c>
      <c r="B87" s="475"/>
      <c r="C87" s="475"/>
      <c r="D87" s="475"/>
      <c r="E87" s="475"/>
      <c r="F87" s="475"/>
      <c r="G87" s="475"/>
      <c r="H87" s="475"/>
      <c r="I87" s="475"/>
      <c r="J87" s="475"/>
      <c r="K87" s="475"/>
      <c r="L87" s="475"/>
      <c r="M87" s="475"/>
      <c r="N87" s="475"/>
      <c r="O87" s="475"/>
    </row>
    <row r="88" spans="1:15" s="334" customFormat="1" ht="36">
      <c r="A88" s="108">
        <f>A72+1</f>
        <v>44</v>
      </c>
      <c r="B88" s="360" t="s">
        <v>189</v>
      </c>
      <c r="C88" s="361" t="s">
        <v>104</v>
      </c>
      <c r="D88" s="362">
        <v>9</v>
      </c>
      <c r="E88" s="346"/>
      <c r="F88" s="346"/>
      <c r="G88" s="348"/>
      <c r="H88" s="347"/>
      <c r="I88" s="347"/>
      <c r="J88" s="122"/>
      <c r="K88" s="221"/>
      <c r="L88" s="221"/>
      <c r="M88" s="221"/>
      <c r="N88" s="221"/>
      <c r="O88" s="221"/>
    </row>
    <row r="89" spans="1:15" s="334" customFormat="1" ht="12">
      <c r="A89" s="108">
        <f>A88+1</f>
        <v>45</v>
      </c>
      <c r="B89" s="360">
        <v>201</v>
      </c>
      <c r="C89" s="361" t="s">
        <v>104</v>
      </c>
      <c r="D89" s="362">
        <v>2</v>
      </c>
      <c r="E89" s="346"/>
      <c r="F89" s="346"/>
      <c r="G89" s="348"/>
      <c r="H89" s="347"/>
      <c r="I89" s="347"/>
      <c r="J89" s="122"/>
      <c r="K89" s="221"/>
      <c r="L89" s="221"/>
      <c r="M89" s="221"/>
      <c r="N89" s="221"/>
      <c r="O89" s="221"/>
    </row>
    <row r="90" spans="1:15" s="334" customFormat="1" ht="12">
      <c r="A90" s="108">
        <f>A89+1</f>
        <v>46</v>
      </c>
      <c r="B90" s="360">
        <v>206</v>
      </c>
      <c r="C90" s="361" t="s">
        <v>104</v>
      </c>
      <c r="D90" s="362">
        <v>4</v>
      </c>
      <c r="E90" s="346"/>
      <c r="F90" s="346"/>
      <c r="G90" s="348"/>
      <c r="H90" s="347"/>
      <c r="I90" s="347"/>
      <c r="J90" s="122"/>
      <c r="K90" s="221"/>
      <c r="L90" s="221"/>
      <c r="M90" s="221"/>
      <c r="N90" s="221"/>
      <c r="O90" s="221"/>
    </row>
    <row r="91" spans="1:15" s="334" customFormat="1" ht="12">
      <c r="A91" s="108">
        <f t="shared" ref="A91:A95" si="5">A90+1</f>
        <v>47</v>
      </c>
      <c r="B91" s="360">
        <v>525</v>
      </c>
      <c r="C91" s="361" t="s">
        <v>104</v>
      </c>
      <c r="D91" s="362">
        <v>1</v>
      </c>
      <c r="E91" s="346"/>
      <c r="F91" s="346"/>
      <c r="G91" s="348"/>
      <c r="H91" s="347"/>
      <c r="I91" s="347"/>
      <c r="J91" s="122"/>
      <c r="K91" s="221"/>
      <c r="L91" s="221"/>
      <c r="M91" s="221"/>
      <c r="N91" s="221"/>
      <c r="O91" s="221"/>
    </row>
    <row r="92" spans="1:15" s="334" customFormat="1" ht="12">
      <c r="A92" s="108">
        <f t="shared" si="5"/>
        <v>48</v>
      </c>
      <c r="B92" s="360">
        <v>526</v>
      </c>
      <c r="C92" s="361" t="s">
        <v>104</v>
      </c>
      <c r="D92" s="362">
        <v>1</v>
      </c>
      <c r="E92" s="346"/>
      <c r="F92" s="346"/>
      <c r="G92" s="348"/>
      <c r="H92" s="347"/>
      <c r="I92" s="347"/>
      <c r="J92" s="122"/>
      <c r="K92" s="221"/>
      <c r="L92" s="221"/>
      <c r="M92" s="221"/>
      <c r="N92" s="221"/>
      <c r="O92" s="221"/>
    </row>
    <row r="93" spans="1:15" s="334" customFormat="1" ht="12">
      <c r="A93" s="108">
        <f t="shared" si="5"/>
        <v>49</v>
      </c>
      <c r="B93" s="360">
        <v>711</v>
      </c>
      <c r="C93" s="361" t="s">
        <v>104</v>
      </c>
      <c r="D93" s="362">
        <v>2</v>
      </c>
      <c r="E93" s="346"/>
      <c r="F93" s="346"/>
      <c r="G93" s="348"/>
      <c r="H93" s="347"/>
      <c r="I93" s="347"/>
      <c r="J93" s="122"/>
      <c r="K93" s="221"/>
      <c r="L93" s="221"/>
      <c r="M93" s="221"/>
      <c r="N93" s="221"/>
      <c r="O93" s="221"/>
    </row>
    <row r="94" spans="1:15" s="334" customFormat="1" ht="12">
      <c r="A94" s="108">
        <f t="shared" si="5"/>
        <v>50</v>
      </c>
      <c r="B94" s="360">
        <v>847</v>
      </c>
      <c r="C94" s="361" t="s">
        <v>104</v>
      </c>
      <c r="D94" s="362">
        <v>4</v>
      </c>
      <c r="E94" s="346"/>
      <c r="F94" s="346"/>
      <c r="G94" s="348"/>
      <c r="H94" s="347"/>
      <c r="I94" s="347"/>
      <c r="J94" s="122"/>
      <c r="K94" s="221"/>
      <c r="L94" s="221"/>
      <c r="M94" s="221"/>
      <c r="N94" s="221"/>
      <c r="O94" s="221"/>
    </row>
    <row r="95" spans="1:15" s="334" customFormat="1" ht="36">
      <c r="A95" s="108">
        <f t="shared" si="5"/>
        <v>51</v>
      </c>
      <c r="B95" s="360" t="s">
        <v>367</v>
      </c>
      <c r="C95" s="361" t="s">
        <v>104</v>
      </c>
      <c r="D95" s="362">
        <v>1</v>
      </c>
      <c r="E95" s="346"/>
      <c r="F95" s="346"/>
      <c r="G95" s="348"/>
      <c r="H95" s="347"/>
      <c r="I95" s="347"/>
      <c r="J95" s="122"/>
      <c r="K95" s="221"/>
      <c r="L95" s="221"/>
      <c r="M95" s="221"/>
      <c r="N95" s="221"/>
      <c r="O95" s="221"/>
    </row>
    <row r="96" spans="1:15" s="310" customFormat="1" ht="27.75" customHeight="1">
      <c r="A96" s="225" t="s">
        <v>41</v>
      </c>
      <c r="B96" s="480" t="s">
        <v>95</v>
      </c>
      <c r="C96" s="480"/>
      <c r="D96" s="480"/>
      <c r="E96" s="480"/>
      <c r="F96" s="480"/>
      <c r="G96" s="480"/>
      <c r="H96" s="480"/>
      <c r="I96" s="480"/>
      <c r="J96" s="480"/>
      <c r="K96" s="369"/>
      <c r="L96" s="370"/>
      <c r="M96" s="370"/>
      <c r="N96" s="370"/>
      <c r="O96" s="370"/>
    </row>
    <row r="97" spans="1:15">
      <c r="A97" s="335" t="s">
        <v>77</v>
      </c>
      <c r="B97" s="336"/>
      <c r="C97" s="337"/>
      <c r="D97" s="337"/>
      <c r="E97" s="338"/>
      <c r="F97" s="339"/>
      <c r="G97" s="339"/>
      <c r="H97" s="339"/>
      <c r="I97" s="339"/>
      <c r="J97" s="339"/>
      <c r="K97" s="339"/>
      <c r="L97" s="340"/>
      <c r="M97" s="340"/>
      <c r="N97" s="340"/>
      <c r="O97" s="340"/>
    </row>
    <row r="98" spans="1:15">
      <c r="A98" s="341"/>
      <c r="B98" s="492" t="s">
        <v>78</v>
      </c>
      <c r="C98" s="492"/>
      <c r="D98" s="492"/>
      <c r="E98" s="492"/>
      <c r="F98" s="492"/>
      <c r="G98" s="492"/>
      <c r="H98" s="342"/>
      <c r="I98" s="342"/>
      <c r="J98" s="342"/>
      <c r="K98" s="342"/>
      <c r="L98" s="343"/>
      <c r="M98" s="343"/>
      <c r="N98" s="343"/>
      <c r="O98" s="343"/>
    </row>
    <row r="99" spans="1:15">
      <c r="A99" s="341"/>
      <c r="B99" s="492" t="s">
        <v>109</v>
      </c>
      <c r="C99" s="492"/>
      <c r="D99" s="492"/>
      <c r="E99" s="492"/>
      <c r="F99" s="492"/>
      <c r="G99" s="492"/>
      <c r="H99" s="492"/>
      <c r="I99" s="492"/>
      <c r="J99" s="492"/>
      <c r="K99" s="492"/>
      <c r="L99" s="492"/>
      <c r="M99" s="492"/>
      <c r="N99" s="492"/>
      <c r="O99" s="492"/>
    </row>
    <row r="100" spans="1:15" ht="24.75" customHeight="1">
      <c r="A100" s="341"/>
      <c r="B100" s="492" t="s">
        <v>91</v>
      </c>
      <c r="C100" s="492"/>
      <c r="D100" s="492"/>
      <c r="E100" s="492"/>
      <c r="F100" s="492"/>
      <c r="G100" s="492"/>
      <c r="H100" s="492"/>
      <c r="I100" s="492"/>
      <c r="J100" s="492"/>
      <c r="K100" s="492"/>
      <c r="L100" s="492"/>
      <c r="M100" s="492"/>
      <c r="N100" s="492"/>
      <c r="O100" s="492"/>
    </row>
    <row r="101" spans="1:15">
      <c r="A101" s="341"/>
      <c r="B101" s="492" t="s">
        <v>92</v>
      </c>
      <c r="C101" s="492"/>
      <c r="D101" s="492"/>
      <c r="E101" s="492"/>
      <c r="F101" s="492"/>
      <c r="G101" s="492"/>
      <c r="H101" s="492"/>
      <c r="I101" s="492"/>
      <c r="J101" s="492"/>
      <c r="K101" s="492"/>
      <c r="L101" s="492"/>
      <c r="M101" s="492"/>
      <c r="N101" s="492"/>
      <c r="O101" s="492"/>
    </row>
    <row r="102" spans="1:15" ht="22.5" customHeight="1">
      <c r="A102" s="341"/>
      <c r="B102" s="492" t="s">
        <v>89</v>
      </c>
      <c r="C102" s="492"/>
      <c r="D102" s="492"/>
      <c r="E102" s="492"/>
      <c r="F102" s="492"/>
      <c r="G102" s="492"/>
      <c r="H102" s="492"/>
      <c r="I102" s="492"/>
      <c r="J102" s="492"/>
      <c r="K102" s="492"/>
      <c r="L102" s="492"/>
      <c r="M102" s="492"/>
      <c r="N102" s="492"/>
      <c r="O102" s="492"/>
    </row>
    <row r="103" spans="1:15" ht="24.75" customHeight="1">
      <c r="A103" s="344"/>
      <c r="B103" s="492" t="s">
        <v>93</v>
      </c>
      <c r="C103" s="492"/>
      <c r="D103" s="492"/>
      <c r="E103" s="492"/>
      <c r="F103" s="492"/>
      <c r="G103" s="492"/>
      <c r="H103" s="492"/>
      <c r="I103" s="492"/>
      <c r="J103" s="492"/>
      <c r="K103" s="492"/>
      <c r="L103" s="492"/>
      <c r="M103" s="492"/>
      <c r="N103" s="492"/>
      <c r="O103" s="492"/>
    </row>
    <row r="104" spans="1:15">
      <c r="A104" s="344"/>
      <c r="B104" s="492" t="s">
        <v>94</v>
      </c>
      <c r="C104" s="492"/>
      <c r="D104" s="492"/>
      <c r="E104" s="492"/>
      <c r="F104" s="492"/>
      <c r="G104" s="492"/>
      <c r="H104" s="492"/>
      <c r="I104" s="492"/>
      <c r="J104" s="492"/>
      <c r="K104" s="492"/>
      <c r="L104" s="492"/>
      <c r="M104" s="492"/>
      <c r="N104" s="492"/>
      <c r="O104" s="492"/>
    </row>
    <row r="105" spans="1:15">
      <c r="A105" s="316"/>
      <c r="B105" s="315" t="s">
        <v>44</v>
      </c>
      <c r="C105" s="490" t="s">
        <v>2</v>
      </c>
      <c r="D105" s="490"/>
      <c r="E105" s="490"/>
      <c r="F105" s="490"/>
      <c r="G105" s="490"/>
      <c r="H105" s="490"/>
      <c r="I105" s="490"/>
      <c r="J105" s="490"/>
      <c r="K105" s="490"/>
      <c r="L105" s="317"/>
      <c r="M105" s="400"/>
      <c r="N105" s="400"/>
      <c r="O105" s="400"/>
    </row>
    <row r="106" spans="1:15" ht="15" customHeight="1">
      <c r="A106" s="316"/>
      <c r="C106" s="490" t="s">
        <v>46</v>
      </c>
      <c r="D106" s="490"/>
      <c r="E106" s="490"/>
      <c r="F106" s="490"/>
      <c r="G106" s="490"/>
      <c r="H106" s="490"/>
      <c r="I106" s="490"/>
      <c r="J106" s="490"/>
      <c r="K106" s="490"/>
      <c r="L106" s="317"/>
      <c r="M106" s="490"/>
      <c r="N106" s="490"/>
      <c r="O106" s="490"/>
    </row>
    <row r="107" spans="1:15">
      <c r="A107" s="88"/>
      <c r="B107" s="491"/>
      <c r="C107" s="491"/>
      <c r="D107" s="88"/>
      <c r="E107" s="317"/>
      <c r="F107" s="317"/>
      <c r="G107" s="317"/>
      <c r="H107" s="317"/>
      <c r="I107" s="317"/>
      <c r="J107" s="317"/>
      <c r="K107" s="317"/>
      <c r="L107" s="317"/>
      <c r="M107" s="317"/>
      <c r="N107" s="317"/>
      <c r="O107" s="317"/>
    </row>
    <row r="108" spans="1:15">
      <c r="A108" s="316"/>
      <c r="B108" s="315" t="s">
        <v>22</v>
      </c>
      <c r="C108" s="490" t="s">
        <v>2</v>
      </c>
      <c r="D108" s="490"/>
      <c r="E108" s="490"/>
      <c r="F108" s="490"/>
      <c r="G108" s="490"/>
      <c r="H108" s="490"/>
      <c r="I108" s="490"/>
      <c r="J108" s="490"/>
      <c r="K108" s="490"/>
      <c r="L108" s="317"/>
      <c r="M108" s="400"/>
      <c r="N108" s="400"/>
      <c r="O108" s="400"/>
    </row>
    <row r="109" spans="1:15">
      <c r="A109" s="316"/>
      <c r="B109" s="315"/>
      <c r="C109" s="490" t="s">
        <v>46</v>
      </c>
      <c r="D109" s="490"/>
      <c r="E109" s="490"/>
      <c r="F109" s="406"/>
      <c r="G109" s="406"/>
      <c r="H109" s="406"/>
      <c r="I109" s="406"/>
      <c r="J109" s="406"/>
      <c r="K109" s="406"/>
      <c r="L109" s="317"/>
      <c r="M109" s="490"/>
      <c r="N109" s="490"/>
      <c r="O109" s="490"/>
    </row>
    <row r="110" spans="1:15" ht="27.75" customHeight="1">
      <c r="A110" s="331"/>
      <c r="B110" s="310"/>
      <c r="C110" s="332"/>
      <c r="D110" s="333"/>
      <c r="E110" s="332"/>
      <c r="F110" s="332"/>
      <c r="G110" s="332"/>
      <c r="H110" s="332"/>
      <c r="I110" s="332"/>
      <c r="J110" s="332"/>
      <c r="K110" s="332"/>
      <c r="L110" s="332"/>
      <c r="M110" s="332"/>
      <c r="N110" s="332"/>
      <c r="O110" s="332"/>
    </row>
    <row r="111" spans="1:15" ht="27.75" customHeight="1"/>
    <row r="112" spans="1:15" ht="27.75" customHeight="1"/>
    <row r="113" spans="2:16" s="306" customFormat="1" ht="27.75" customHeight="1">
      <c r="B113" s="307"/>
      <c r="C113" s="308"/>
      <c r="D113" s="328"/>
      <c r="E113" s="308"/>
      <c r="F113" s="308"/>
      <c r="G113" s="308"/>
      <c r="H113" s="308"/>
      <c r="I113" s="308"/>
      <c r="J113" s="308"/>
      <c r="K113" s="308"/>
      <c r="L113" s="308"/>
      <c r="M113" s="308"/>
      <c r="N113" s="308"/>
      <c r="O113" s="308"/>
      <c r="P113" s="309"/>
    </row>
    <row r="114" spans="2:16" s="306" customFormat="1" ht="27.75" customHeight="1">
      <c r="B114" s="307"/>
      <c r="C114" s="308"/>
      <c r="D114" s="328"/>
      <c r="E114" s="308"/>
      <c r="F114" s="308"/>
      <c r="G114" s="308"/>
      <c r="H114" s="308"/>
      <c r="I114" s="308"/>
      <c r="J114" s="308"/>
      <c r="K114" s="308"/>
      <c r="L114" s="308"/>
      <c r="M114" s="308"/>
      <c r="N114" s="308"/>
      <c r="O114" s="308"/>
      <c r="P114" s="309"/>
    </row>
    <row r="115" spans="2:16" s="306" customFormat="1" ht="27.75" customHeight="1">
      <c r="B115" s="307"/>
      <c r="C115" s="308"/>
      <c r="D115" s="328"/>
      <c r="E115" s="308"/>
      <c r="F115" s="308"/>
      <c r="G115" s="308"/>
      <c r="H115" s="308"/>
      <c r="I115" s="308"/>
      <c r="J115" s="308"/>
      <c r="K115" s="308"/>
      <c r="L115" s="308"/>
      <c r="M115" s="308"/>
      <c r="N115" s="308"/>
      <c r="O115" s="308"/>
      <c r="P115" s="309"/>
    </row>
    <row r="116" spans="2:16" s="306" customFormat="1" ht="27.75" customHeight="1">
      <c r="B116" s="307"/>
      <c r="C116" s="308"/>
      <c r="D116" s="328"/>
      <c r="E116" s="308"/>
      <c r="F116" s="308"/>
      <c r="G116" s="308"/>
      <c r="H116" s="308"/>
      <c r="I116" s="308"/>
      <c r="J116" s="308"/>
      <c r="K116" s="308"/>
      <c r="L116" s="308"/>
      <c r="M116" s="308"/>
      <c r="N116" s="308"/>
      <c r="O116" s="308"/>
      <c r="P116" s="309"/>
    </row>
    <row r="117" spans="2:16" s="306" customFormat="1" ht="27.75" customHeight="1">
      <c r="B117" s="307"/>
      <c r="C117" s="308"/>
      <c r="D117" s="328"/>
      <c r="E117" s="308"/>
      <c r="F117" s="308"/>
      <c r="G117" s="308"/>
      <c r="H117" s="308"/>
      <c r="I117" s="308"/>
      <c r="J117" s="308"/>
      <c r="K117" s="308"/>
      <c r="L117" s="308"/>
      <c r="M117" s="308"/>
      <c r="N117" s="308"/>
      <c r="O117" s="308"/>
      <c r="P117" s="309"/>
    </row>
    <row r="118" spans="2:16" s="306" customFormat="1" ht="27.75" customHeight="1">
      <c r="B118" s="307"/>
      <c r="C118" s="308"/>
      <c r="D118" s="328"/>
      <c r="E118" s="308"/>
      <c r="F118" s="308"/>
      <c r="G118" s="308"/>
      <c r="H118" s="308"/>
      <c r="I118" s="308"/>
      <c r="J118" s="308"/>
      <c r="K118" s="308"/>
      <c r="L118" s="308"/>
      <c r="M118" s="308"/>
      <c r="N118" s="308"/>
      <c r="O118" s="308"/>
      <c r="P118" s="309"/>
    </row>
    <row r="119" spans="2:16" s="306" customFormat="1" ht="27.75" customHeight="1">
      <c r="B119" s="307"/>
      <c r="C119" s="308"/>
      <c r="D119" s="328"/>
      <c r="E119" s="308"/>
      <c r="F119" s="308"/>
      <c r="G119" s="308"/>
      <c r="H119" s="308"/>
      <c r="I119" s="308"/>
      <c r="J119" s="308"/>
      <c r="K119" s="308"/>
      <c r="L119" s="308"/>
      <c r="M119" s="308"/>
      <c r="N119" s="308"/>
      <c r="O119" s="308"/>
      <c r="P119" s="309"/>
    </row>
    <row r="120" spans="2:16" s="306" customFormat="1" ht="27.75" customHeight="1">
      <c r="B120" s="307"/>
      <c r="C120" s="308"/>
      <c r="D120" s="328"/>
      <c r="E120" s="308"/>
      <c r="F120" s="308"/>
      <c r="G120" s="308"/>
      <c r="H120" s="308"/>
      <c r="I120" s="308"/>
      <c r="J120" s="308"/>
      <c r="K120" s="308"/>
      <c r="L120" s="308"/>
      <c r="M120" s="308"/>
      <c r="N120" s="308"/>
      <c r="O120" s="308"/>
      <c r="P120" s="309"/>
    </row>
    <row r="121" spans="2:16" s="306" customFormat="1" ht="27.75" customHeight="1">
      <c r="B121" s="307"/>
      <c r="C121" s="308"/>
      <c r="D121" s="328"/>
      <c r="E121" s="308"/>
      <c r="F121" s="308"/>
      <c r="G121" s="308"/>
      <c r="H121" s="308"/>
      <c r="I121" s="308"/>
      <c r="J121" s="308"/>
      <c r="K121" s="308"/>
      <c r="L121" s="308"/>
      <c r="M121" s="308"/>
      <c r="N121" s="308"/>
      <c r="O121" s="308"/>
      <c r="P121" s="309"/>
    </row>
    <row r="122" spans="2:16" s="306" customFormat="1" ht="27.75" customHeight="1">
      <c r="B122" s="307"/>
      <c r="C122" s="308"/>
      <c r="D122" s="328"/>
      <c r="E122" s="308"/>
      <c r="F122" s="308"/>
      <c r="G122" s="308"/>
      <c r="H122" s="308"/>
      <c r="I122" s="308"/>
      <c r="J122" s="308"/>
      <c r="K122" s="308"/>
      <c r="L122" s="308"/>
      <c r="M122" s="308"/>
      <c r="N122" s="308"/>
      <c r="O122" s="308"/>
      <c r="P122" s="309"/>
    </row>
    <row r="123" spans="2:16" s="306" customFormat="1" ht="27.75" customHeight="1">
      <c r="B123" s="307"/>
      <c r="C123" s="308"/>
      <c r="D123" s="328"/>
      <c r="E123" s="308"/>
      <c r="F123" s="308"/>
      <c r="G123" s="308"/>
      <c r="H123" s="308"/>
      <c r="I123" s="308"/>
      <c r="J123" s="308"/>
      <c r="K123" s="308"/>
      <c r="L123" s="308"/>
      <c r="M123" s="308"/>
      <c r="N123" s="308"/>
      <c r="O123" s="308"/>
      <c r="P123" s="309"/>
    </row>
    <row r="124" spans="2:16" s="306" customFormat="1" ht="27.75" customHeight="1">
      <c r="B124" s="307"/>
      <c r="C124" s="308"/>
      <c r="D124" s="328"/>
      <c r="E124" s="308"/>
      <c r="F124" s="308"/>
      <c r="G124" s="308"/>
      <c r="H124" s="308"/>
      <c r="I124" s="308"/>
      <c r="J124" s="308"/>
      <c r="K124" s="308"/>
      <c r="L124" s="308"/>
      <c r="M124" s="308"/>
      <c r="N124" s="308"/>
      <c r="O124" s="308"/>
      <c r="P124" s="309"/>
    </row>
    <row r="125" spans="2:16" s="306" customFormat="1" ht="27.75" customHeight="1">
      <c r="B125" s="307"/>
      <c r="C125" s="308"/>
      <c r="D125" s="328"/>
      <c r="E125" s="308"/>
      <c r="F125" s="308"/>
      <c r="G125" s="308"/>
      <c r="H125" s="308"/>
      <c r="I125" s="308"/>
      <c r="J125" s="308"/>
      <c r="K125" s="308"/>
      <c r="L125" s="308"/>
      <c r="M125" s="308"/>
      <c r="N125" s="308"/>
      <c r="O125" s="308"/>
      <c r="P125" s="309"/>
    </row>
    <row r="126" spans="2:16" s="306" customFormat="1" ht="27.75" customHeight="1">
      <c r="B126" s="307"/>
      <c r="C126" s="308"/>
      <c r="D126" s="328"/>
      <c r="E126" s="308"/>
      <c r="F126" s="308"/>
      <c r="G126" s="308"/>
      <c r="H126" s="308"/>
      <c r="I126" s="308"/>
      <c r="J126" s="308"/>
      <c r="K126" s="308"/>
      <c r="L126" s="308"/>
      <c r="M126" s="308"/>
      <c r="N126" s="308"/>
      <c r="O126" s="308"/>
      <c r="P126" s="309"/>
    </row>
    <row r="127" spans="2:16" s="306" customFormat="1" ht="27.75" customHeight="1">
      <c r="B127" s="307"/>
      <c r="C127" s="308"/>
      <c r="D127" s="328"/>
      <c r="E127" s="308"/>
      <c r="F127" s="308"/>
      <c r="G127" s="308"/>
      <c r="H127" s="308"/>
      <c r="I127" s="308"/>
      <c r="J127" s="308"/>
      <c r="K127" s="308"/>
      <c r="L127" s="308"/>
      <c r="M127" s="308"/>
      <c r="N127" s="308"/>
      <c r="O127" s="308"/>
      <c r="P127" s="309"/>
    </row>
    <row r="128" spans="2:16" s="306" customFormat="1" ht="27.75" customHeight="1">
      <c r="B128" s="307"/>
      <c r="C128" s="308"/>
      <c r="D128" s="328"/>
      <c r="E128" s="308"/>
      <c r="F128" s="308"/>
      <c r="G128" s="308"/>
      <c r="H128" s="308"/>
      <c r="I128" s="308"/>
      <c r="J128" s="308"/>
      <c r="K128" s="308"/>
      <c r="L128" s="308"/>
      <c r="M128" s="308"/>
      <c r="N128" s="308"/>
      <c r="O128" s="308"/>
      <c r="P128" s="309"/>
    </row>
    <row r="129" spans="2:16" s="306" customFormat="1" ht="27.75" customHeight="1">
      <c r="B129" s="307"/>
      <c r="C129" s="308"/>
      <c r="D129" s="328"/>
      <c r="E129" s="308"/>
      <c r="F129" s="308"/>
      <c r="G129" s="308"/>
      <c r="H129" s="308"/>
      <c r="I129" s="308"/>
      <c r="J129" s="308"/>
      <c r="K129" s="308"/>
      <c r="L129" s="308"/>
      <c r="M129" s="308"/>
      <c r="N129" s="308"/>
      <c r="O129" s="308"/>
      <c r="P129" s="309"/>
    </row>
    <row r="130" spans="2:16" s="306" customFormat="1" ht="27.75" customHeight="1">
      <c r="B130" s="307"/>
      <c r="C130" s="308"/>
      <c r="D130" s="328"/>
      <c r="E130" s="308"/>
      <c r="F130" s="308"/>
      <c r="G130" s="308"/>
      <c r="H130" s="308"/>
      <c r="I130" s="308"/>
      <c r="J130" s="308"/>
      <c r="K130" s="308"/>
      <c r="L130" s="308"/>
      <c r="M130" s="308"/>
      <c r="N130" s="308"/>
      <c r="O130" s="308"/>
      <c r="P130" s="309"/>
    </row>
    <row r="131" spans="2:16" s="306" customFormat="1" ht="27.75" customHeight="1">
      <c r="B131" s="307"/>
      <c r="C131" s="308"/>
      <c r="D131" s="328"/>
      <c r="E131" s="308"/>
      <c r="F131" s="308"/>
      <c r="G131" s="308"/>
      <c r="H131" s="308"/>
      <c r="I131" s="308"/>
      <c r="J131" s="308"/>
      <c r="K131" s="308"/>
      <c r="L131" s="308"/>
      <c r="M131" s="308"/>
      <c r="N131" s="308"/>
      <c r="O131" s="308"/>
      <c r="P131" s="309"/>
    </row>
    <row r="132" spans="2:16" s="306" customFormat="1" ht="27.75" customHeight="1">
      <c r="B132" s="307"/>
      <c r="C132" s="308"/>
      <c r="D132" s="328"/>
      <c r="E132" s="308"/>
      <c r="F132" s="308"/>
      <c r="G132" s="308"/>
      <c r="H132" s="308"/>
      <c r="I132" s="308"/>
      <c r="J132" s="308"/>
      <c r="K132" s="308"/>
      <c r="L132" s="308"/>
      <c r="M132" s="308"/>
      <c r="N132" s="308"/>
      <c r="O132" s="308"/>
      <c r="P132" s="309"/>
    </row>
    <row r="133" spans="2:16" s="306" customFormat="1" ht="27.75" customHeight="1">
      <c r="B133" s="307"/>
      <c r="C133" s="308"/>
      <c r="D133" s="328"/>
      <c r="E133" s="308"/>
      <c r="F133" s="308"/>
      <c r="G133" s="308"/>
      <c r="H133" s="308"/>
      <c r="I133" s="308"/>
      <c r="J133" s="308"/>
      <c r="K133" s="308"/>
      <c r="L133" s="308"/>
      <c r="M133" s="308"/>
      <c r="N133" s="308"/>
      <c r="O133" s="308"/>
      <c r="P133" s="309"/>
    </row>
    <row r="134" spans="2:16" s="306" customFormat="1" ht="27.75" customHeight="1">
      <c r="B134" s="307"/>
      <c r="C134" s="308"/>
      <c r="D134" s="328"/>
      <c r="E134" s="308"/>
      <c r="F134" s="308"/>
      <c r="G134" s="308"/>
      <c r="H134" s="308"/>
      <c r="I134" s="308"/>
      <c r="J134" s="308"/>
      <c r="K134" s="308"/>
      <c r="L134" s="308"/>
      <c r="M134" s="308"/>
      <c r="N134" s="308"/>
      <c r="O134" s="308"/>
      <c r="P134" s="309"/>
    </row>
    <row r="135" spans="2:16" s="306" customFormat="1" ht="27.75" customHeight="1">
      <c r="B135" s="307"/>
      <c r="C135" s="308"/>
      <c r="D135" s="328"/>
      <c r="E135" s="308"/>
      <c r="F135" s="308"/>
      <c r="G135" s="308"/>
      <c r="H135" s="308"/>
      <c r="I135" s="308"/>
      <c r="J135" s="308"/>
      <c r="K135" s="308"/>
      <c r="L135" s="308"/>
      <c r="M135" s="308"/>
      <c r="N135" s="308"/>
      <c r="O135" s="308"/>
      <c r="P135" s="309"/>
    </row>
  </sheetData>
  <mergeCells count="54">
    <mergeCell ref="A5:B5"/>
    <mergeCell ref="C5:O5"/>
    <mergeCell ref="A1:O1"/>
    <mergeCell ref="A2:O2"/>
    <mergeCell ref="A3:O3"/>
    <mergeCell ref="A4:B4"/>
    <mergeCell ref="C4:O4"/>
    <mergeCell ref="A46:O46"/>
    <mergeCell ref="A6:B6"/>
    <mergeCell ref="C6:O6"/>
    <mergeCell ref="A7:O7"/>
    <mergeCell ref="N8:O8"/>
    <mergeCell ref="N9:O9"/>
    <mergeCell ref="A10:A11"/>
    <mergeCell ref="B10:B11"/>
    <mergeCell ref="E10:J10"/>
    <mergeCell ref="K10:O10"/>
    <mergeCell ref="A12:O12"/>
    <mergeCell ref="A28:O28"/>
    <mergeCell ref="A33:O33"/>
    <mergeCell ref="A38:O38"/>
    <mergeCell ref="A39:O39"/>
    <mergeCell ref="B96:J96"/>
    <mergeCell ref="B98:G98"/>
    <mergeCell ref="B99:O99"/>
    <mergeCell ref="B100:O100"/>
    <mergeCell ref="A53:O53"/>
    <mergeCell ref="A58:O58"/>
    <mergeCell ref="A61:O61"/>
    <mergeCell ref="A68:O68"/>
    <mergeCell ref="A86:O86"/>
    <mergeCell ref="A87:O87"/>
    <mergeCell ref="B102:O102"/>
    <mergeCell ref="B103:O103"/>
    <mergeCell ref="B104:O104"/>
    <mergeCell ref="C105:E105"/>
    <mergeCell ref="F105:K105"/>
    <mergeCell ref="M105:O105"/>
    <mergeCell ref="C109:E109"/>
    <mergeCell ref="F109:K109"/>
    <mergeCell ref="M109:O109"/>
    <mergeCell ref="A63:O63"/>
    <mergeCell ref="A73:O73"/>
    <mergeCell ref="A74:O74"/>
    <mergeCell ref="A80:O80"/>
    <mergeCell ref="A84:O84"/>
    <mergeCell ref="C106:E106"/>
    <mergeCell ref="F106:K106"/>
    <mergeCell ref="M106:O106"/>
    <mergeCell ref="B107:C107"/>
    <mergeCell ref="C108:E108"/>
    <mergeCell ref="F108:K108"/>
    <mergeCell ref="M108:O108"/>
    <mergeCell ref="B101:O101"/>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O135"/>
  <sheetViews>
    <sheetView view="pageBreakPreview" topLeftCell="A3" zoomScale="145" zoomScaleNormal="100" zoomScaleSheetLayoutView="145" workbookViewId="0">
      <selection activeCell="K14" sqref="K14"/>
    </sheetView>
  </sheetViews>
  <sheetFormatPr defaultColWidth="9.140625" defaultRowHeight="12.75"/>
  <cols>
    <col min="1" max="1" width="4.85546875" style="28" customWidth="1"/>
    <col min="2" max="2" width="35.85546875" style="29" customWidth="1"/>
    <col min="3" max="3" width="6.140625" style="30" customWidth="1"/>
    <col min="4" max="4" width="8.42578125" style="53" customWidth="1"/>
    <col min="5" max="5" width="5.42578125" style="30" customWidth="1"/>
    <col min="6" max="6" width="4.85546875" style="30" customWidth="1"/>
    <col min="7" max="7" width="6.42578125" style="30" customWidth="1"/>
    <col min="8" max="8" width="7.5703125" style="30" customWidth="1"/>
    <col min="9" max="9" width="6.140625" style="30" customWidth="1"/>
    <col min="10" max="10" width="7.42578125" style="30" customWidth="1"/>
    <col min="11" max="11" width="8.42578125" style="30" customWidth="1"/>
    <col min="12" max="12" width="9.42578125" style="30" customWidth="1"/>
    <col min="13" max="14" width="9.85546875" style="30" customWidth="1"/>
    <col min="15" max="15" width="11.140625" style="30" customWidth="1"/>
    <col min="16" max="16384" width="9.140625" style="31"/>
  </cols>
  <sheetData>
    <row r="1" spans="1:15" s="32" customFormat="1" ht="15">
      <c r="A1" s="488" t="s">
        <v>221</v>
      </c>
      <c r="B1" s="488"/>
      <c r="C1" s="488"/>
      <c r="D1" s="488"/>
      <c r="E1" s="488"/>
      <c r="F1" s="488"/>
      <c r="G1" s="488"/>
      <c r="H1" s="488"/>
      <c r="I1" s="488"/>
      <c r="J1" s="488"/>
      <c r="K1" s="488"/>
      <c r="L1" s="488"/>
      <c r="M1" s="488"/>
      <c r="N1" s="488"/>
      <c r="O1" s="488"/>
    </row>
    <row r="2" spans="1:15" s="32" customFormat="1" ht="15">
      <c r="A2" s="412" t="s">
        <v>399</v>
      </c>
      <c r="B2" s="412"/>
      <c r="C2" s="412"/>
      <c r="D2" s="412"/>
      <c r="E2" s="412"/>
      <c r="F2" s="412"/>
      <c r="G2" s="412"/>
      <c r="H2" s="412"/>
      <c r="I2" s="412"/>
      <c r="J2" s="412"/>
      <c r="K2" s="412"/>
      <c r="L2" s="412"/>
      <c r="M2" s="412"/>
      <c r="N2" s="412"/>
      <c r="O2" s="412"/>
    </row>
    <row r="3" spans="1:15" s="32" customFormat="1" ht="11.25">
      <c r="A3" s="489" t="s">
        <v>3</v>
      </c>
      <c r="B3" s="489"/>
      <c r="C3" s="489"/>
      <c r="D3" s="489"/>
      <c r="E3" s="489"/>
      <c r="F3" s="489"/>
      <c r="G3" s="489"/>
      <c r="H3" s="489"/>
      <c r="I3" s="489"/>
      <c r="J3" s="489"/>
      <c r="K3" s="489"/>
      <c r="L3" s="489"/>
      <c r="M3" s="489"/>
      <c r="N3" s="489"/>
      <c r="O3" s="489"/>
    </row>
    <row r="4" spans="1:15" s="32" customFormat="1" ht="15">
      <c r="A4" s="33"/>
      <c r="B4" s="34"/>
      <c r="C4" s="33"/>
      <c r="D4" s="40"/>
      <c r="E4" s="35"/>
      <c r="F4" s="36"/>
      <c r="G4" s="36"/>
      <c r="H4" s="36"/>
      <c r="I4" s="36"/>
      <c r="J4" s="36"/>
      <c r="K4" s="36"/>
      <c r="L4" s="36"/>
      <c r="M4" s="36"/>
      <c r="N4" s="36"/>
      <c r="O4" s="36"/>
    </row>
    <row r="5" spans="1:15" s="32"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2"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2" customFormat="1" ht="30.7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2" customFormat="1" ht="14.25">
      <c r="A8" s="476" t="s">
        <v>605</v>
      </c>
      <c r="B8" s="476"/>
      <c r="C8" s="476"/>
      <c r="D8" s="476"/>
      <c r="E8" s="476"/>
      <c r="F8" s="476"/>
      <c r="G8" s="476"/>
      <c r="H8" s="476"/>
      <c r="I8" s="476"/>
      <c r="J8" s="476"/>
      <c r="K8" s="476"/>
      <c r="L8" s="476"/>
      <c r="M8" s="476"/>
      <c r="N8" s="476"/>
      <c r="O8" s="476"/>
    </row>
    <row r="9" spans="1:15" s="32" customFormat="1" ht="14.25">
      <c r="B9" s="41"/>
      <c r="D9" s="42"/>
      <c r="E9" s="43"/>
      <c r="F9" s="44"/>
      <c r="G9" s="44"/>
      <c r="H9" s="44"/>
      <c r="I9" s="44"/>
      <c r="J9" s="44"/>
      <c r="K9" s="44"/>
      <c r="L9" s="45" t="s">
        <v>4</v>
      </c>
      <c r="M9" s="45"/>
      <c r="N9" s="479"/>
      <c r="O9" s="479"/>
    </row>
    <row r="10" spans="1:15" s="32" customFormat="1" ht="14.25">
      <c r="A10" s="46"/>
      <c r="B10" s="46"/>
      <c r="C10" s="47"/>
      <c r="D10" s="48"/>
      <c r="E10" s="49"/>
      <c r="F10" s="49"/>
      <c r="G10" s="49"/>
      <c r="H10" s="49"/>
      <c r="I10" s="49"/>
      <c r="J10" s="49"/>
      <c r="K10" s="49"/>
      <c r="L10" s="44" t="s">
        <v>5</v>
      </c>
      <c r="M10" s="44"/>
      <c r="N10" s="482"/>
      <c r="O10" s="482"/>
    </row>
    <row r="11" spans="1:15" ht="12.75" customHeight="1">
      <c r="A11" s="483" t="s">
        <v>6</v>
      </c>
      <c r="B11" s="484" t="s">
        <v>7</v>
      </c>
      <c r="C11" s="79"/>
      <c r="D11" s="80"/>
      <c r="E11" s="487" t="s">
        <v>8</v>
      </c>
      <c r="F11" s="487"/>
      <c r="G11" s="487"/>
      <c r="H11" s="487"/>
      <c r="I11" s="487"/>
      <c r="J11" s="487"/>
      <c r="K11" s="481" t="s">
        <v>9</v>
      </c>
      <c r="L11" s="481"/>
      <c r="M11" s="481"/>
      <c r="N11" s="481"/>
      <c r="O11" s="481"/>
    </row>
    <row r="12" spans="1:15" ht="82.5" customHeight="1">
      <c r="A12" s="483"/>
      <c r="B12" s="484"/>
      <c r="C12" s="79" t="s">
        <v>10</v>
      </c>
      <c r="D12" s="80" t="s">
        <v>11</v>
      </c>
      <c r="E12" s="79" t="s">
        <v>12</v>
      </c>
      <c r="F12" s="79" t="s">
        <v>13</v>
      </c>
      <c r="G12" s="79" t="s">
        <v>14</v>
      </c>
      <c r="H12" s="79" t="s">
        <v>88</v>
      </c>
      <c r="I12" s="79" t="s">
        <v>15</v>
      </c>
      <c r="J12" s="79" t="s">
        <v>16</v>
      </c>
      <c r="K12" s="79" t="s">
        <v>17</v>
      </c>
      <c r="L12" s="79" t="s">
        <v>14</v>
      </c>
      <c r="M12" s="79" t="s">
        <v>88</v>
      </c>
      <c r="N12" s="79" t="s">
        <v>15</v>
      </c>
      <c r="O12" s="79" t="s">
        <v>18</v>
      </c>
    </row>
    <row r="13" spans="1:15" s="59" customFormat="1" ht="12">
      <c r="A13" s="485" t="s">
        <v>401</v>
      </c>
      <c r="B13" s="485"/>
      <c r="C13" s="485"/>
      <c r="D13" s="485"/>
      <c r="E13" s="485"/>
      <c r="F13" s="485"/>
      <c r="G13" s="485"/>
      <c r="H13" s="485"/>
      <c r="I13" s="485"/>
      <c r="J13" s="485"/>
      <c r="K13" s="485"/>
      <c r="L13" s="485"/>
      <c r="M13" s="485"/>
      <c r="N13" s="485"/>
      <c r="O13" s="485"/>
    </row>
    <row r="14" spans="1:15" s="59" customFormat="1" ht="84">
      <c r="A14" s="117">
        <v>1</v>
      </c>
      <c r="B14" s="109" t="s">
        <v>556</v>
      </c>
      <c r="C14" s="118" t="s">
        <v>20</v>
      </c>
      <c r="D14" s="111">
        <v>21</v>
      </c>
      <c r="E14" s="346"/>
      <c r="F14" s="346"/>
      <c r="G14" s="348"/>
      <c r="H14" s="347"/>
      <c r="I14" s="347"/>
      <c r="J14" s="122"/>
      <c r="K14" s="95"/>
      <c r="L14" s="95"/>
      <c r="M14" s="95"/>
      <c r="N14" s="95"/>
      <c r="O14" s="95"/>
    </row>
    <row r="15" spans="1:15" s="59" customFormat="1" ht="49.5" customHeight="1">
      <c r="A15" s="117">
        <f t="shared" ref="A15:A43" si="0">A14+1</f>
        <v>2</v>
      </c>
      <c r="B15" s="395" t="s">
        <v>557</v>
      </c>
      <c r="C15" s="118" t="s">
        <v>20</v>
      </c>
      <c r="D15" s="111">
        <v>21</v>
      </c>
      <c r="E15" s="346"/>
      <c r="F15" s="346"/>
      <c r="G15" s="348"/>
      <c r="H15" s="347"/>
      <c r="I15" s="348"/>
      <c r="J15" s="122"/>
      <c r="K15" s="95"/>
      <c r="L15" s="95"/>
      <c r="M15" s="95"/>
      <c r="N15" s="95"/>
      <c r="O15" s="95"/>
    </row>
    <row r="16" spans="1:15" s="59" customFormat="1" ht="24">
      <c r="A16" s="117">
        <f t="shared" si="0"/>
        <v>3</v>
      </c>
      <c r="B16" s="119" t="s">
        <v>198</v>
      </c>
      <c r="C16" s="118" t="s">
        <v>101</v>
      </c>
      <c r="D16" s="111">
        <v>19.2</v>
      </c>
      <c r="E16" s="346"/>
      <c r="F16" s="346"/>
      <c r="G16" s="348"/>
      <c r="H16" s="346"/>
      <c r="I16" s="347"/>
      <c r="J16" s="122"/>
      <c r="K16" s="95"/>
      <c r="L16" s="95"/>
      <c r="M16" s="95"/>
      <c r="N16" s="95"/>
      <c r="O16" s="95"/>
    </row>
    <row r="17" spans="1:15" s="59" customFormat="1" ht="84">
      <c r="A17" s="117">
        <f t="shared" si="0"/>
        <v>4</v>
      </c>
      <c r="B17" s="109" t="s">
        <v>558</v>
      </c>
      <c r="C17" s="118" t="s">
        <v>20</v>
      </c>
      <c r="D17" s="111">
        <v>151.9</v>
      </c>
      <c r="E17" s="346"/>
      <c r="F17" s="346"/>
      <c r="G17" s="348"/>
      <c r="H17" s="347"/>
      <c r="I17" s="347"/>
      <c r="J17" s="122"/>
      <c r="K17" s="95"/>
      <c r="L17" s="95"/>
      <c r="M17" s="95"/>
      <c r="N17" s="95"/>
      <c r="O17" s="95"/>
    </row>
    <row r="18" spans="1:15" s="59" customFormat="1" ht="51" customHeight="1">
      <c r="A18" s="117">
        <f t="shared" si="0"/>
        <v>5</v>
      </c>
      <c r="B18" s="395" t="s">
        <v>559</v>
      </c>
      <c r="C18" s="118" t="s">
        <v>20</v>
      </c>
      <c r="D18" s="111">
        <v>151.9</v>
      </c>
      <c r="E18" s="346"/>
      <c r="F18" s="346"/>
      <c r="G18" s="348"/>
      <c r="H18" s="347"/>
      <c r="I18" s="348"/>
      <c r="J18" s="122"/>
      <c r="K18" s="95"/>
      <c r="L18" s="95"/>
      <c r="M18" s="95"/>
      <c r="N18" s="95"/>
      <c r="O18" s="95"/>
    </row>
    <row r="19" spans="1:15" s="59" customFormat="1" ht="24">
      <c r="A19" s="117">
        <f t="shared" si="0"/>
        <v>6</v>
      </c>
      <c r="B19" s="119" t="s">
        <v>198</v>
      </c>
      <c r="C19" s="118" t="s">
        <v>101</v>
      </c>
      <c r="D19" s="111">
        <v>148.1</v>
      </c>
      <c r="E19" s="346"/>
      <c r="F19" s="346"/>
      <c r="G19" s="348"/>
      <c r="H19" s="346"/>
      <c r="I19" s="347"/>
      <c r="J19" s="122"/>
      <c r="K19" s="95"/>
      <c r="L19" s="95"/>
      <c r="M19" s="95"/>
      <c r="N19" s="95"/>
      <c r="O19" s="95"/>
    </row>
    <row r="20" spans="1:15" s="59" customFormat="1" ht="87" customHeight="1">
      <c r="A20" s="226">
        <f t="shared" si="0"/>
        <v>7</v>
      </c>
      <c r="B20" s="223" t="s">
        <v>629</v>
      </c>
      <c r="C20" s="118" t="s">
        <v>25</v>
      </c>
      <c r="D20" s="111">
        <v>1</v>
      </c>
      <c r="E20" s="373"/>
      <c r="F20" s="346"/>
      <c r="G20" s="348"/>
      <c r="H20" s="373"/>
      <c r="I20" s="374"/>
      <c r="J20" s="122"/>
      <c r="K20" s="95"/>
      <c r="L20" s="95"/>
      <c r="M20" s="95"/>
      <c r="N20" s="95"/>
      <c r="O20" s="95"/>
    </row>
    <row r="21" spans="1:15" s="59" customFormat="1" ht="75" customHeight="1">
      <c r="A21" s="117">
        <f t="shared" si="0"/>
        <v>8</v>
      </c>
      <c r="B21" s="365" t="s">
        <v>630</v>
      </c>
      <c r="C21" s="118" t="s">
        <v>25</v>
      </c>
      <c r="D21" s="111">
        <v>1</v>
      </c>
      <c r="E21" s="346"/>
      <c r="F21" s="346"/>
      <c r="G21" s="348"/>
      <c r="H21" s="347"/>
      <c r="I21" s="347"/>
      <c r="J21" s="122"/>
      <c r="K21" s="95"/>
      <c r="L21" s="95"/>
      <c r="M21" s="95"/>
      <c r="N21" s="95"/>
      <c r="O21" s="95"/>
    </row>
    <row r="22" spans="1:15" s="59" customFormat="1" ht="24">
      <c r="A22" s="117">
        <f t="shared" si="0"/>
        <v>9</v>
      </c>
      <c r="B22" s="365" t="s">
        <v>97</v>
      </c>
      <c r="C22" s="118" t="s">
        <v>101</v>
      </c>
      <c r="D22" s="111">
        <v>0.1</v>
      </c>
      <c r="E22" s="346"/>
      <c r="F22" s="346"/>
      <c r="G22" s="348"/>
      <c r="H22" s="346"/>
      <c r="I22" s="347"/>
      <c r="J22" s="122"/>
      <c r="K22" s="95"/>
      <c r="L22" s="95"/>
      <c r="M22" s="95"/>
      <c r="N22" s="95"/>
      <c r="O22" s="95"/>
    </row>
    <row r="23" spans="1:15" s="59" customFormat="1" ht="24">
      <c r="A23" s="117">
        <f t="shared" si="0"/>
        <v>10</v>
      </c>
      <c r="B23" s="365" t="s">
        <v>199</v>
      </c>
      <c r="C23" s="118" t="s">
        <v>101</v>
      </c>
      <c r="D23" s="111">
        <v>0.1</v>
      </c>
      <c r="E23" s="346"/>
      <c r="F23" s="346"/>
      <c r="G23" s="348"/>
      <c r="H23" s="347"/>
      <c r="I23" s="347"/>
      <c r="J23" s="122"/>
      <c r="K23" s="95"/>
      <c r="L23" s="95"/>
      <c r="M23" s="95"/>
      <c r="N23" s="95"/>
      <c r="O23" s="95"/>
    </row>
    <row r="24" spans="1:15" s="59" customFormat="1" ht="81.75" customHeight="1">
      <c r="A24" s="117">
        <f t="shared" si="0"/>
        <v>11</v>
      </c>
      <c r="B24" s="223" t="s">
        <v>631</v>
      </c>
      <c r="C24" s="118" t="s">
        <v>25</v>
      </c>
      <c r="D24" s="111">
        <v>4</v>
      </c>
      <c r="E24" s="373"/>
      <c r="F24" s="346"/>
      <c r="G24" s="348"/>
      <c r="H24" s="373"/>
      <c r="I24" s="374"/>
      <c r="J24" s="122"/>
      <c r="K24" s="95"/>
      <c r="L24" s="95"/>
      <c r="M24" s="95"/>
      <c r="N24" s="95"/>
      <c r="O24" s="95"/>
    </row>
    <row r="25" spans="1:15" s="59" customFormat="1" ht="74.25" customHeight="1">
      <c r="A25" s="117">
        <f t="shared" si="0"/>
        <v>12</v>
      </c>
      <c r="B25" s="394" t="s">
        <v>632</v>
      </c>
      <c r="C25" s="118" t="s">
        <v>25</v>
      </c>
      <c r="D25" s="111">
        <v>4</v>
      </c>
      <c r="E25" s="346"/>
      <c r="F25" s="346"/>
      <c r="G25" s="396"/>
      <c r="H25" s="347"/>
      <c r="I25" s="347"/>
      <c r="J25" s="122"/>
      <c r="K25" s="95"/>
      <c r="L25" s="95"/>
      <c r="M25" s="95"/>
      <c r="N25" s="95"/>
      <c r="O25" s="95"/>
    </row>
    <row r="26" spans="1:15" s="59" customFormat="1" ht="24">
      <c r="A26" s="117">
        <f t="shared" si="0"/>
        <v>13</v>
      </c>
      <c r="B26" s="365" t="s">
        <v>97</v>
      </c>
      <c r="C26" s="118" t="s">
        <v>101</v>
      </c>
      <c r="D26" s="111">
        <v>0.4</v>
      </c>
      <c r="E26" s="346"/>
      <c r="F26" s="346"/>
      <c r="G26" s="348"/>
      <c r="H26" s="346"/>
      <c r="I26" s="347"/>
      <c r="J26" s="122"/>
      <c r="K26" s="95"/>
      <c r="L26" s="95"/>
      <c r="M26" s="95"/>
      <c r="N26" s="95"/>
      <c r="O26" s="95"/>
    </row>
    <row r="27" spans="1:15" s="59" customFormat="1" ht="16.5" customHeight="1">
      <c r="A27" s="117">
        <f t="shared" si="0"/>
        <v>14</v>
      </c>
      <c r="B27" s="365" t="s">
        <v>199</v>
      </c>
      <c r="C27" s="118" t="s">
        <v>101</v>
      </c>
      <c r="D27" s="111">
        <v>0.4</v>
      </c>
      <c r="E27" s="346"/>
      <c r="F27" s="346"/>
      <c r="G27" s="348"/>
      <c r="H27" s="347"/>
      <c r="I27" s="347"/>
      <c r="J27" s="122"/>
      <c r="K27" s="95"/>
      <c r="L27" s="95"/>
      <c r="M27" s="95"/>
      <c r="N27" s="95"/>
      <c r="O27" s="95"/>
    </row>
    <row r="28" spans="1:15" s="59" customFormat="1" ht="87.75" customHeight="1">
      <c r="A28" s="117">
        <f t="shared" si="0"/>
        <v>15</v>
      </c>
      <c r="B28" s="223" t="s">
        <v>633</v>
      </c>
      <c r="C28" s="118" t="s">
        <v>25</v>
      </c>
      <c r="D28" s="111">
        <v>1</v>
      </c>
      <c r="E28" s="346"/>
      <c r="F28" s="346"/>
      <c r="G28" s="348"/>
      <c r="H28" s="347"/>
      <c r="I28" s="347"/>
      <c r="J28" s="122"/>
      <c r="K28" s="95"/>
      <c r="L28" s="95"/>
      <c r="M28" s="95"/>
      <c r="N28" s="95"/>
      <c r="O28" s="95"/>
    </row>
    <row r="29" spans="1:15" s="59" customFormat="1" ht="72" customHeight="1">
      <c r="A29" s="117">
        <f t="shared" si="0"/>
        <v>16</v>
      </c>
      <c r="B29" s="394" t="s">
        <v>634</v>
      </c>
      <c r="C29" s="118" t="s">
        <v>25</v>
      </c>
      <c r="D29" s="111">
        <v>1</v>
      </c>
      <c r="E29" s="346"/>
      <c r="F29" s="346"/>
      <c r="G29" s="348"/>
      <c r="H29" s="346"/>
      <c r="I29" s="347"/>
      <c r="J29" s="122"/>
      <c r="K29" s="95"/>
      <c r="L29" s="95"/>
      <c r="M29" s="95"/>
      <c r="N29" s="95"/>
      <c r="O29" s="95"/>
    </row>
    <row r="30" spans="1:15" s="59" customFormat="1" ht="24">
      <c r="A30" s="117">
        <f t="shared" si="0"/>
        <v>17</v>
      </c>
      <c r="B30" s="365" t="s">
        <v>97</v>
      </c>
      <c r="C30" s="118" t="s">
        <v>101</v>
      </c>
      <c r="D30" s="111">
        <v>0.1</v>
      </c>
      <c r="E30" s="346"/>
      <c r="F30" s="346"/>
      <c r="G30" s="348"/>
      <c r="H30" s="347"/>
      <c r="I30" s="347"/>
      <c r="J30" s="122"/>
      <c r="K30" s="95"/>
      <c r="L30" s="95"/>
      <c r="M30" s="95"/>
      <c r="N30" s="95"/>
      <c r="O30" s="95"/>
    </row>
    <row r="31" spans="1:15" s="59" customFormat="1" ht="16.5" customHeight="1">
      <c r="A31" s="117">
        <f>A30+1</f>
        <v>18</v>
      </c>
      <c r="B31" s="365" t="s">
        <v>199</v>
      </c>
      <c r="C31" s="118" t="s">
        <v>101</v>
      </c>
      <c r="D31" s="111">
        <v>0.1</v>
      </c>
      <c r="E31" s="346"/>
      <c r="F31" s="346"/>
      <c r="G31" s="348"/>
      <c r="H31" s="347"/>
      <c r="I31" s="347"/>
      <c r="J31" s="122"/>
      <c r="K31" s="95"/>
      <c r="L31" s="95"/>
      <c r="M31" s="95"/>
      <c r="N31" s="95"/>
      <c r="O31" s="95"/>
    </row>
    <row r="32" spans="1:15" s="59" customFormat="1" ht="24">
      <c r="A32" s="226">
        <f>A31+1</f>
        <v>19</v>
      </c>
      <c r="B32" s="223" t="s">
        <v>200</v>
      </c>
      <c r="C32" s="118" t="s">
        <v>81</v>
      </c>
      <c r="D32" s="111">
        <v>4</v>
      </c>
      <c r="E32" s="346"/>
      <c r="F32" s="346"/>
      <c r="G32" s="348"/>
      <c r="H32" s="347"/>
      <c r="I32" s="347"/>
      <c r="J32" s="122"/>
      <c r="K32" s="95"/>
      <c r="L32" s="95"/>
      <c r="M32" s="95"/>
      <c r="N32" s="95"/>
      <c r="O32" s="95"/>
    </row>
    <row r="33" spans="1:15" s="59" customFormat="1" ht="24">
      <c r="A33" s="117">
        <f t="shared" si="0"/>
        <v>20</v>
      </c>
      <c r="B33" s="223" t="s">
        <v>294</v>
      </c>
      <c r="C33" s="118" t="s">
        <v>81</v>
      </c>
      <c r="D33" s="111">
        <v>1</v>
      </c>
      <c r="E33" s="346"/>
      <c r="F33" s="346"/>
      <c r="G33" s="348"/>
      <c r="H33" s="347"/>
      <c r="I33" s="347"/>
      <c r="J33" s="122"/>
      <c r="K33" s="95"/>
      <c r="L33" s="95"/>
      <c r="M33" s="95"/>
      <c r="N33" s="95"/>
      <c r="O33" s="95"/>
    </row>
    <row r="34" spans="1:15" s="59" customFormat="1" ht="24">
      <c r="A34" s="117">
        <f t="shared" si="0"/>
        <v>21</v>
      </c>
      <c r="B34" s="223" t="s">
        <v>232</v>
      </c>
      <c r="C34" s="118" t="s">
        <v>25</v>
      </c>
      <c r="D34" s="111">
        <v>1</v>
      </c>
      <c r="E34" s="346"/>
      <c r="F34" s="346"/>
      <c r="G34" s="348"/>
      <c r="H34" s="347"/>
      <c r="I34" s="347"/>
      <c r="J34" s="122"/>
      <c r="K34" s="95"/>
      <c r="L34" s="95"/>
      <c r="M34" s="95"/>
      <c r="N34" s="95"/>
      <c r="O34" s="95"/>
    </row>
    <row r="35" spans="1:15" s="59" customFormat="1" ht="35.25" customHeight="1">
      <c r="A35" s="117">
        <f t="shared" si="0"/>
        <v>22</v>
      </c>
      <c r="B35" s="223" t="s">
        <v>201</v>
      </c>
      <c r="C35" s="118" t="s">
        <v>20</v>
      </c>
      <c r="D35" s="111">
        <v>45.6</v>
      </c>
      <c r="E35" s="346"/>
      <c r="F35" s="346"/>
      <c r="G35" s="348"/>
      <c r="H35" s="347"/>
      <c r="I35" s="347"/>
      <c r="J35" s="122"/>
      <c r="K35" s="95"/>
      <c r="L35" s="95"/>
      <c r="M35" s="95"/>
      <c r="N35" s="95"/>
      <c r="O35" s="95"/>
    </row>
    <row r="36" spans="1:15" s="59" customFormat="1" ht="38.25" customHeight="1">
      <c r="A36" s="117">
        <f t="shared" si="0"/>
        <v>23</v>
      </c>
      <c r="B36" s="223" t="s">
        <v>202</v>
      </c>
      <c r="C36" s="118" t="s">
        <v>20</v>
      </c>
      <c r="D36" s="111">
        <v>61.7</v>
      </c>
      <c r="E36" s="346"/>
      <c r="F36" s="346"/>
      <c r="G36" s="348"/>
      <c r="H36" s="347"/>
      <c r="I36" s="347"/>
      <c r="J36" s="122"/>
      <c r="K36" s="95"/>
      <c r="L36" s="95"/>
      <c r="M36" s="95"/>
      <c r="N36" s="95"/>
      <c r="O36" s="95"/>
    </row>
    <row r="37" spans="1:15" s="59" customFormat="1" ht="36.75" customHeight="1">
      <c r="A37" s="117">
        <f t="shared" si="0"/>
        <v>24</v>
      </c>
      <c r="B37" s="223" t="s">
        <v>203</v>
      </c>
      <c r="C37" s="118" t="s">
        <v>20</v>
      </c>
      <c r="D37" s="111">
        <v>53.8</v>
      </c>
      <c r="E37" s="346"/>
      <c r="F37" s="346"/>
      <c r="G37" s="348"/>
      <c r="H37" s="346"/>
      <c r="I37" s="347"/>
      <c r="J37" s="122"/>
      <c r="K37" s="95"/>
      <c r="L37" s="95"/>
      <c r="M37" s="95"/>
      <c r="N37" s="95"/>
      <c r="O37" s="95"/>
    </row>
    <row r="38" spans="1:15" s="81" customFormat="1" ht="39" customHeight="1">
      <c r="A38" s="117">
        <f t="shared" si="0"/>
        <v>25</v>
      </c>
      <c r="B38" s="223" t="s">
        <v>204</v>
      </c>
      <c r="C38" s="120" t="s">
        <v>20</v>
      </c>
      <c r="D38" s="121">
        <v>11.9</v>
      </c>
      <c r="E38" s="373"/>
      <c r="F38" s="346"/>
      <c r="G38" s="348"/>
      <c r="H38" s="373"/>
      <c r="I38" s="374"/>
      <c r="J38" s="122"/>
      <c r="K38" s="95"/>
      <c r="L38" s="95"/>
      <c r="M38" s="95"/>
      <c r="N38" s="95"/>
      <c r="O38" s="95"/>
    </row>
    <row r="39" spans="1:15" s="81" customFormat="1" ht="26.25" customHeight="1">
      <c r="A39" s="117">
        <f t="shared" si="0"/>
        <v>26</v>
      </c>
      <c r="B39" s="223" t="s">
        <v>206</v>
      </c>
      <c r="C39" s="120" t="s">
        <v>20</v>
      </c>
      <c r="D39" s="121">
        <v>45.6</v>
      </c>
      <c r="E39" s="346"/>
      <c r="F39" s="346"/>
      <c r="G39" s="348"/>
      <c r="H39" s="347"/>
      <c r="I39" s="347"/>
      <c r="J39" s="122"/>
      <c r="K39" s="95"/>
      <c r="L39" s="95"/>
      <c r="M39" s="95"/>
      <c r="N39" s="95"/>
      <c r="O39" s="95"/>
    </row>
    <row r="40" spans="1:15" s="81" customFormat="1" ht="28.5" customHeight="1">
      <c r="A40" s="117">
        <f t="shared" si="0"/>
        <v>27</v>
      </c>
      <c r="B40" s="223" t="s">
        <v>133</v>
      </c>
      <c r="C40" s="120" t="s">
        <v>20</v>
      </c>
      <c r="D40" s="121">
        <v>61.7</v>
      </c>
      <c r="E40" s="346"/>
      <c r="F40" s="346"/>
      <c r="G40" s="348"/>
      <c r="H40" s="347"/>
      <c r="I40" s="347"/>
      <c r="J40" s="122"/>
      <c r="K40" s="95"/>
      <c r="L40" s="95"/>
      <c r="M40" s="95"/>
      <c r="N40" s="95"/>
      <c r="O40" s="95"/>
    </row>
    <row r="41" spans="1:15" s="81" customFormat="1" ht="27" customHeight="1">
      <c r="A41" s="117">
        <f t="shared" si="0"/>
        <v>28</v>
      </c>
      <c r="B41" s="223" t="s">
        <v>134</v>
      </c>
      <c r="C41" s="120" t="s">
        <v>20</v>
      </c>
      <c r="D41" s="121">
        <v>53.8</v>
      </c>
      <c r="E41" s="346"/>
      <c r="F41" s="346"/>
      <c r="G41" s="348"/>
      <c r="H41" s="347"/>
      <c r="I41" s="347"/>
      <c r="J41" s="122"/>
      <c r="K41" s="95"/>
      <c r="L41" s="95"/>
      <c r="M41" s="95"/>
      <c r="N41" s="95"/>
      <c r="O41" s="95"/>
    </row>
    <row r="42" spans="1:15" s="59" customFormat="1" ht="25.5" customHeight="1">
      <c r="A42" s="117">
        <f t="shared" si="0"/>
        <v>29</v>
      </c>
      <c r="B42" s="223" t="s">
        <v>135</v>
      </c>
      <c r="C42" s="118" t="s">
        <v>20</v>
      </c>
      <c r="D42" s="111">
        <v>11.9</v>
      </c>
      <c r="E42" s="346"/>
      <c r="F42" s="346"/>
      <c r="G42" s="348"/>
      <c r="H42" s="347"/>
      <c r="I42" s="347"/>
      <c r="J42" s="122"/>
      <c r="K42" s="95"/>
      <c r="L42" s="95"/>
      <c r="M42" s="95"/>
      <c r="N42" s="95"/>
      <c r="O42" s="95"/>
    </row>
    <row r="43" spans="1:15" s="59" customFormat="1" ht="37.5" customHeight="1">
      <c r="A43" s="226">
        <f t="shared" si="0"/>
        <v>30</v>
      </c>
      <c r="B43" s="223" t="s">
        <v>208</v>
      </c>
      <c r="C43" s="118" t="s">
        <v>20</v>
      </c>
      <c r="D43" s="111">
        <v>45.6</v>
      </c>
      <c r="E43" s="346"/>
      <c r="F43" s="346"/>
      <c r="G43" s="348"/>
      <c r="H43" s="346"/>
      <c r="I43" s="347"/>
      <c r="J43" s="122"/>
      <c r="K43" s="126"/>
      <c r="L43" s="126"/>
      <c r="M43" s="126"/>
      <c r="N43" s="126"/>
      <c r="O43" s="126"/>
    </row>
    <row r="44" spans="1:15" s="59" customFormat="1" ht="37.5" customHeight="1">
      <c r="A44" s="117">
        <f t="shared" ref="A44:A59" si="1">A43+1</f>
        <v>31</v>
      </c>
      <c r="B44" s="223" t="s">
        <v>209</v>
      </c>
      <c r="C44" s="118" t="s">
        <v>20</v>
      </c>
      <c r="D44" s="111">
        <v>61.7</v>
      </c>
      <c r="E44" s="346"/>
      <c r="F44" s="346"/>
      <c r="G44" s="348"/>
      <c r="H44" s="347"/>
      <c r="I44" s="347"/>
      <c r="J44" s="122"/>
      <c r="K44" s="95"/>
      <c r="L44" s="95"/>
      <c r="M44" s="95"/>
      <c r="N44" s="95"/>
      <c r="O44" s="95"/>
    </row>
    <row r="45" spans="1:15" s="59" customFormat="1" ht="40.5" customHeight="1">
      <c r="A45" s="117">
        <f t="shared" si="1"/>
        <v>32</v>
      </c>
      <c r="B45" s="223" t="s">
        <v>210</v>
      </c>
      <c r="C45" s="118" t="s">
        <v>20</v>
      </c>
      <c r="D45" s="111">
        <v>53.8</v>
      </c>
      <c r="E45" s="346"/>
      <c r="F45" s="346"/>
      <c r="G45" s="348"/>
      <c r="H45" s="347"/>
      <c r="I45" s="347"/>
      <c r="J45" s="122"/>
      <c r="K45" s="95"/>
      <c r="L45" s="95"/>
      <c r="M45" s="95"/>
      <c r="N45" s="95"/>
      <c r="O45" s="95"/>
    </row>
    <row r="46" spans="1:15" s="59" customFormat="1" ht="39" customHeight="1">
      <c r="A46" s="117">
        <f t="shared" si="1"/>
        <v>33</v>
      </c>
      <c r="B46" s="223" t="s">
        <v>211</v>
      </c>
      <c r="C46" s="118" t="s">
        <v>20</v>
      </c>
      <c r="D46" s="111">
        <v>11.9</v>
      </c>
      <c r="E46" s="373"/>
      <c r="F46" s="346"/>
      <c r="G46" s="348"/>
      <c r="H46" s="373"/>
      <c r="I46" s="374"/>
      <c r="J46" s="122"/>
      <c r="K46" s="95"/>
      <c r="L46" s="95"/>
      <c r="M46" s="95"/>
      <c r="N46" s="95"/>
      <c r="O46" s="95"/>
    </row>
    <row r="47" spans="1:15" s="59" customFormat="1" ht="36.75" customHeight="1">
      <c r="A47" s="226">
        <f t="shared" si="1"/>
        <v>34</v>
      </c>
      <c r="B47" s="223" t="s">
        <v>121</v>
      </c>
      <c r="C47" s="118" t="s">
        <v>101</v>
      </c>
      <c r="D47" s="111">
        <v>543.1</v>
      </c>
      <c r="E47" s="346"/>
      <c r="F47" s="346"/>
      <c r="G47" s="348"/>
      <c r="H47" s="347"/>
      <c r="I47" s="347"/>
      <c r="J47" s="122"/>
      <c r="K47" s="95"/>
      <c r="L47" s="95"/>
      <c r="M47" s="95"/>
      <c r="N47" s="95"/>
      <c r="O47" s="95"/>
    </row>
    <row r="48" spans="1:15" s="59" customFormat="1" ht="24">
      <c r="A48" s="117">
        <f t="shared" si="1"/>
        <v>35</v>
      </c>
      <c r="B48" s="223" t="s">
        <v>212</v>
      </c>
      <c r="C48" s="118" t="s">
        <v>20</v>
      </c>
      <c r="D48" s="111">
        <v>173</v>
      </c>
      <c r="E48" s="346"/>
      <c r="F48" s="346"/>
      <c r="G48" s="348"/>
      <c r="H48" s="346"/>
      <c r="I48" s="347"/>
      <c r="J48" s="122"/>
      <c r="K48" s="95"/>
      <c r="L48" s="95"/>
      <c r="M48" s="95"/>
      <c r="N48" s="95"/>
      <c r="O48" s="95"/>
    </row>
    <row r="49" spans="1:15" s="59" customFormat="1" ht="24">
      <c r="A49" s="117">
        <f t="shared" si="1"/>
        <v>36</v>
      </c>
      <c r="B49" s="223" t="s">
        <v>312</v>
      </c>
      <c r="C49" s="118" t="s">
        <v>83</v>
      </c>
      <c r="D49" s="111">
        <v>7</v>
      </c>
      <c r="E49" s="346"/>
      <c r="F49" s="346"/>
      <c r="G49" s="348"/>
      <c r="H49" s="347"/>
      <c r="I49" s="347"/>
      <c r="J49" s="122"/>
      <c r="K49" s="95"/>
      <c r="L49" s="95"/>
      <c r="M49" s="95"/>
      <c r="N49" s="95"/>
      <c r="O49" s="95"/>
    </row>
    <row r="50" spans="1:15" s="334" customFormat="1" ht="12">
      <c r="A50" s="226">
        <f t="shared" si="1"/>
        <v>37</v>
      </c>
      <c r="B50" s="223" t="s">
        <v>213</v>
      </c>
      <c r="C50" s="227" t="s">
        <v>83</v>
      </c>
      <c r="D50" s="224">
        <v>6</v>
      </c>
      <c r="E50" s="346"/>
      <c r="F50" s="346"/>
      <c r="G50" s="348"/>
      <c r="H50" s="347"/>
      <c r="I50" s="347"/>
      <c r="J50" s="122"/>
      <c r="K50" s="221"/>
      <c r="L50" s="221"/>
      <c r="M50" s="221"/>
      <c r="N50" s="221"/>
      <c r="O50" s="221"/>
    </row>
    <row r="51" spans="1:15" s="334" customFormat="1" ht="36">
      <c r="A51" s="226">
        <f t="shared" si="1"/>
        <v>38</v>
      </c>
      <c r="B51" s="365" t="s">
        <v>635</v>
      </c>
      <c r="C51" s="227" t="s">
        <v>20</v>
      </c>
      <c r="D51" s="224">
        <v>24</v>
      </c>
      <c r="E51" s="346"/>
      <c r="F51" s="346"/>
      <c r="G51" s="348"/>
      <c r="H51" s="347"/>
      <c r="I51" s="347"/>
      <c r="J51" s="122"/>
      <c r="K51" s="221"/>
      <c r="L51" s="221"/>
      <c r="M51" s="221"/>
      <c r="N51" s="221"/>
      <c r="O51" s="221"/>
    </row>
    <row r="52" spans="1:15" s="334" customFormat="1" ht="24">
      <c r="A52" s="226">
        <f t="shared" si="1"/>
        <v>39</v>
      </c>
      <c r="B52" s="223" t="s">
        <v>224</v>
      </c>
      <c r="C52" s="227" t="s">
        <v>83</v>
      </c>
      <c r="D52" s="224">
        <v>8</v>
      </c>
      <c r="E52" s="346"/>
      <c r="F52" s="346"/>
      <c r="G52" s="348"/>
      <c r="H52" s="346"/>
      <c r="I52" s="347"/>
      <c r="J52" s="122"/>
      <c r="K52" s="221"/>
      <c r="L52" s="221"/>
      <c r="M52" s="221"/>
      <c r="N52" s="221"/>
      <c r="O52" s="221"/>
    </row>
    <row r="53" spans="1:15" s="334" customFormat="1" ht="12">
      <c r="A53" s="226">
        <f t="shared" si="1"/>
        <v>40</v>
      </c>
      <c r="B53" s="223" t="s">
        <v>215</v>
      </c>
      <c r="C53" s="227" t="s">
        <v>83</v>
      </c>
      <c r="D53" s="224">
        <v>8</v>
      </c>
      <c r="E53" s="346"/>
      <c r="F53" s="346"/>
      <c r="G53" s="348"/>
      <c r="H53" s="346"/>
      <c r="I53" s="347"/>
      <c r="J53" s="122"/>
      <c r="K53" s="221"/>
      <c r="L53" s="221"/>
      <c r="M53" s="221"/>
      <c r="N53" s="221"/>
      <c r="O53" s="221"/>
    </row>
    <row r="54" spans="1:15" s="334" customFormat="1" ht="14.25" customHeight="1">
      <c r="A54" s="226">
        <f t="shared" si="1"/>
        <v>41</v>
      </c>
      <c r="B54" s="223" t="s">
        <v>217</v>
      </c>
      <c r="C54" s="227" t="s">
        <v>83</v>
      </c>
      <c r="D54" s="224">
        <v>2</v>
      </c>
      <c r="E54" s="346"/>
      <c r="F54" s="346"/>
      <c r="G54" s="348"/>
      <c r="H54" s="346"/>
      <c r="I54" s="347"/>
      <c r="J54" s="122"/>
      <c r="K54" s="221"/>
      <c r="L54" s="221"/>
      <c r="M54" s="221"/>
      <c r="N54" s="221"/>
      <c r="O54" s="221"/>
    </row>
    <row r="55" spans="1:15" s="334" customFormat="1" ht="23.25" customHeight="1">
      <c r="A55" s="226">
        <f t="shared" si="1"/>
        <v>42</v>
      </c>
      <c r="B55" s="223" t="s">
        <v>90</v>
      </c>
      <c r="C55" s="227" t="s">
        <v>20</v>
      </c>
      <c r="D55" s="224">
        <v>151.9</v>
      </c>
      <c r="E55" s="346"/>
      <c r="F55" s="346"/>
      <c r="G55" s="348"/>
      <c r="H55" s="347"/>
      <c r="I55" s="347"/>
      <c r="J55" s="122"/>
      <c r="K55" s="221"/>
      <c r="L55" s="221"/>
      <c r="M55" s="221"/>
      <c r="N55" s="221"/>
      <c r="O55" s="221"/>
    </row>
    <row r="56" spans="1:15" s="334" customFormat="1" ht="24">
      <c r="A56" s="226">
        <f t="shared" si="1"/>
        <v>43</v>
      </c>
      <c r="B56" s="223" t="s">
        <v>218</v>
      </c>
      <c r="C56" s="227" t="s">
        <v>20</v>
      </c>
      <c r="D56" s="224">
        <v>173</v>
      </c>
      <c r="E56" s="346"/>
      <c r="F56" s="346"/>
      <c r="G56" s="348"/>
      <c r="H56" s="347"/>
      <c r="I56" s="347"/>
      <c r="J56" s="122"/>
      <c r="K56" s="221"/>
      <c r="L56" s="221"/>
      <c r="M56" s="221"/>
      <c r="N56" s="221"/>
      <c r="O56" s="221"/>
    </row>
    <row r="57" spans="1:15" s="334" customFormat="1" ht="12">
      <c r="A57" s="226">
        <f t="shared" si="1"/>
        <v>44</v>
      </c>
      <c r="B57" s="223" t="s">
        <v>98</v>
      </c>
      <c r="C57" s="227" t="s">
        <v>20</v>
      </c>
      <c r="D57" s="224">
        <v>173</v>
      </c>
      <c r="E57" s="346"/>
      <c r="F57" s="346"/>
      <c r="G57" s="348"/>
      <c r="H57" s="347"/>
      <c r="I57" s="347"/>
      <c r="J57" s="122"/>
      <c r="K57" s="221"/>
      <c r="L57" s="221"/>
      <c r="M57" s="221"/>
      <c r="N57" s="221"/>
      <c r="O57" s="221"/>
    </row>
    <row r="58" spans="1:15" s="334" customFormat="1" ht="34.5" customHeight="1">
      <c r="A58" s="226">
        <f t="shared" si="1"/>
        <v>45</v>
      </c>
      <c r="B58" s="223" t="s">
        <v>106</v>
      </c>
      <c r="C58" s="227" t="s">
        <v>25</v>
      </c>
      <c r="D58" s="224">
        <v>1</v>
      </c>
      <c r="E58" s="346"/>
      <c r="F58" s="346"/>
      <c r="G58" s="348"/>
      <c r="H58" s="347"/>
      <c r="I58" s="347"/>
      <c r="J58" s="122"/>
      <c r="K58" s="221"/>
      <c r="L58" s="221"/>
      <c r="M58" s="221"/>
      <c r="N58" s="221"/>
      <c r="O58" s="221"/>
    </row>
    <row r="59" spans="1:15" s="334" customFormat="1" ht="24">
      <c r="A59" s="226">
        <f t="shared" si="1"/>
        <v>46</v>
      </c>
      <c r="B59" s="223" t="s">
        <v>219</v>
      </c>
      <c r="C59" s="227" t="s">
        <v>25</v>
      </c>
      <c r="D59" s="224">
        <v>1</v>
      </c>
      <c r="E59" s="346"/>
      <c r="F59" s="346"/>
      <c r="G59" s="348"/>
      <c r="H59" s="373"/>
      <c r="I59" s="347"/>
      <c r="J59" s="122"/>
      <c r="K59" s="221"/>
      <c r="L59" s="221"/>
      <c r="M59" s="221"/>
      <c r="N59" s="221"/>
      <c r="O59" s="221"/>
    </row>
    <row r="60" spans="1:15" s="59" customFormat="1" ht="12">
      <c r="A60" s="493" t="s">
        <v>220</v>
      </c>
      <c r="B60" s="494"/>
      <c r="C60" s="494"/>
      <c r="D60" s="494"/>
      <c r="E60" s="494"/>
      <c r="F60" s="494"/>
      <c r="G60" s="494"/>
      <c r="H60" s="494"/>
      <c r="I60" s="494"/>
      <c r="J60" s="494"/>
      <c r="K60" s="494"/>
      <c r="L60" s="494"/>
      <c r="M60" s="494"/>
      <c r="N60" s="494"/>
      <c r="O60" s="495"/>
    </row>
    <row r="61" spans="1:15" s="59" customFormat="1" ht="60">
      <c r="A61" s="117">
        <f>A59+1</f>
        <v>47</v>
      </c>
      <c r="B61" s="109" t="s">
        <v>99</v>
      </c>
      <c r="C61" s="118" t="s">
        <v>101</v>
      </c>
      <c r="D61" s="111">
        <v>375.7</v>
      </c>
      <c r="E61" s="373"/>
      <c r="F61" s="346"/>
      <c r="G61" s="348"/>
      <c r="H61" s="373"/>
      <c r="I61" s="374"/>
      <c r="J61" s="122"/>
      <c r="K61" s="95"/>
      <c r="L61" s="95"/>
      <c r="M61" s="95"/>
      <c r="N61" s="95"/>
      <c r="O61" s="95"/>
    </row>
    <row r="62" spans="1:15" s="334" customFormat="1" ht="12">
      <c r="A62" s="226">
        <f>A61+1</f>
        <v>48</v>
      </c>
      <c r="B62" s="223" t="s">
        <v>400</v>
      </c>
      <c r="C62" s="227" t="s">
        <v>102</v>
      </c>
      <c r="D62" s="224">
        <v>112</v>
      </c>
      <c r="E62" s="228"/>
      <c r="F62" s="220"/>
      <c r="G62" s="222"/>
      <c r="H62" s="228"/>
      <c r="I62" s="229"/>
      <c r="J62" s="122"/>
      <c r="K62" s="221"/>
      <c r="L62" s="221"/>
      <c r="M62" s="221"/>
      <c r="N62" s="221"/>
      <c r="O62" s="221"/>
    </row>
    <row r="63" spans="1:15" s="334" customFormat="1" ht="12">
      <c r="A63" s="485" t="s">
        <v>402</v>
      </c>
      <c r="B63" s="485"/>
      <c r="C63" s="485"/>
      <c r="D63" s="485"/>
      <c r="E63" s="485"/>
      <c r="F63" s="485"/>
      <c r="G63" s="485"/>
      <c r="H63" s="485"/>
      <c r="I63" s="485"/>
      <c r="J63" s="485"/>
      <c r="K63" s="485"/>
      <c r="L63" s="485"/>
      <c r="M63" s="485"/>
      <c r="N63" s="485"/>
      <c r="O63" s="485"/>
    </row>
    <row r="64" spans="1:15" s="334" customFormat="1" ht="84">
      <c r="A64" s="371">
        <f>A62+1</f>
        <v>49</v>
      </c>
      <c r="B64" s="349" t="s">
        <v>556</v>
      </c>
      <c r="C64" s="351" t="s">
        <v>20</v>
      </c>
      <c r="D64" s="350">
        <v>75</v>
      </c>
      <c r="E64" s="346"/>
      <c r="F64" s="346"/>
      <c r="G64" s="348"/>
      <c r="H64" s="347"/>
      <c r="I64" s="347"/>
      <c r="J64" s="122"/>
      <c r="K64" s="221"/>
      <c r="L64" s="221"/>
      <c r="M64" s="221"/>
      <c r="N64" s="221"/>
      <c r="O64" s="221"/>
    </row>
    <row r="65" spans="1:15" s="334" customFormat="1" ht="49.5" customHeight="1">
      <c r="A65" s="371">
        <f>A64+1</f>
        <v>50</v>
      </c>
      <c r="B65" s="366" t="s">
        <v>557</v>
      </c>
      <c r="C65" s="351" t="s">
        <v>20</v>
      </c>
      <c r="D65" s="350">
        <v>75</v>
      </c>
      <c r="E65" s="346"/>
      <c r="F65" s="346"/>
      <c r="G65" s="348"/>
      <c r="H65" s="347"/>
      <c r="I65" s="348"/>
      <c r="J65" s="122"/>
      <c r="K65" s="221"/>
      <c r="L65" s="221"/>
      <c r="M65" s="221"/>
      <c r="N65" s="221"/>
      <c r="O65" s="221"/>
    </row>
    <row r="66" spans="1:15" s="334" customFormat="1" ht="24">
      <c r="A66" s="371">
        <f t="shared" ref="A66:A115" si="2">A65+1</f>
        <v>51</v>
      </c>
      <c r="B66" s="366" t="s">
        <v>198</v>
      </c>
      <c r="C66" s="351" t="s">
        <v>101</v>
      </c>
      <c r="D66" s="350">
        <v>68.599999999999994</v>
      </c>
      <c r="E66" s="346"/>
      <c r="F66" s="346"/>
      <c r="G66" s="348"/>
      <c r="H66" s="346"/>
      <c r="I66" s="347"/>
      <c r="J66" s="122"/>
      <c r="K66" s="221"/>
      <c r="L66" s="221"/>
      <c r="M66" s="221"/>
      <c r="N66" s="221"/>
      <c r="O66" s="221"/>
    </row>
    <row r="67" spans="1:15" s="334" customFormat="1" ht="84">
      <c r="A67" s="371">
        <f t="shared" si="2"/>
        <v>52</v>
      </c>
      <c r="B67" s="349" t="s">
        <v>558</v>
      </c>
      <c r="C67" s="351" t="s">
        <v>20</v>
      </c>
      <c r="D67" s="350">
        <v>246.6</v>
      </c>
      <c r="E67" s="346"/>
      <c r="F67" s="346"/>
      <c r="G67" s="348"/>
      <c r="H67" s="347"/>
      <c r="I67" s="347"/>
      <c r="J67" s="122"/>
      <c r="K67" s="221"/>
      <c r="L67" s="221"/>
      <c r="M67" s="221"/>
      <c r="N67" s="221"/>
      <c r="O67" s="221"/>
    </row>
    <row r="68" spans="1:15" s="334" customFormat="1" ht="50.25" customHeight="1">
      <c r="A68" s="371">
        <f t="shared" si="2"/>
        <v>53</v>
      </c>
      <c r="B68" s="366" t="s">
        <v>559</v>
      </c>
      <c r="C68" s="351" t="s">
        <v>20</v>
      </c>
      <c r="D68" s="350">
        <v>246.6</v>
      </c>
      <c r="E68" s="346"/>
      <c r="F68" s="346"/>
      <c r="G68" s="348"/>
      <c r="H68" s="347"/>
      <c r="I68" s="348"/>
      <c r="J68" s="122"/>
      <c r="K68" s="221"/>
      <c r="L68" s="221"/>
      <c r="M68" s="221"/>
      <c r="N68" s="221"/>
      <c r="O68" s="221"/>
    </row>
    <row r="69" spans="1:15" s="334" customFormat="1" ht="24">
      <c r="A69" s="371">
        <f t="shared" si="2"/>
        <v>54</v>
      </c>
      <c r="B69" s="366" t="s">
        <v>198</v>
      </c>
      <c r="C69" s="351" t="s">
        <v>101</v>
      </c>
      <c r="D69" s="350">
        <v>240.5</v>
      </c>
      <c r="E69" s="346"/>
      <c r="F69" s="346"/>
      <c r="G69" s="348"/>
      <c r="H69" s="346"/>
      <c r="I69" s="347"/>
      <c r="J69" s="122"/>
      <c r="K69" s="221"/>
      <c r="L69" s="221"/>
      <c r="M69" s="221"/>
      <c r="N69" s="221"/>
      <c r="O69" s="221"/>
    </row>
    <row r="70" spans="1:15" s="334" customFormat="1" ht="88.5" customHeight="1">
      <c r="A70" s="371">
        <f t="shared" si="2"/>
        <v>55</v>
      </c>
      <c r="B70" s="349" t="s">
        <v>629</v>
      </c>
      <c r="C70" s="351" t="s">
        <v>25</v>
      </c>
      <c r="D70" s="350">
        <v>2</v>
      </c>
      <c r="E70" s="373"/>
      <c r="F70" s="346"/>
      <c r="G70" s="348"/>
      <c r="H70" s="373"/>
      <c r="I70" s="374"/>
      <c r="J70" s="122"/>
      <c r="K70" s="221"/>
      <c r="L70" s="221"/>
      <c r="M70" s="221"/>
      <c r="N70" s="221"/>
      <c r="O70" s="221"/>
    </row>
    <row r="71" spans="1:15" s="334" customFormat="1" ht="73.5" customHeight="1">
      <c r="A71" s="371">
        <f t="shared" si="2"/>
        <v>56</v>
      </c>
      <c r="B71" s="366" t="s">
        <v>630</v>
      </c>
      <c r="C71" s="351" t="s">
        <v>25</v>
      </c>
      <c r="D71" s="350">
        <v>2</v>
      </c>
      <c r="E71" s="346"/>
      <c r="F71" s="346"/>
      <c r="G71" s="348"/>
      <c r="H71" s="347"/>
      <c r="I71" s="347"/>
      <c r="J71" s="122"/>
      <c r="K71" s="221"/>
      <c r="L71" s="221"/>
      <c r="M71" s="221"/>
      <c r="N71" s="221"/>
      <c r="O71" s="221"/>
    </row>
    <row r="72" spans="1:15" s="334" customFormat="1" ht="24">
      <c r="A72" s="371">
        <f t="shared" si="2"/>
        <v>57</v>
      </c>
      <c r="B72" s="366" t="s">
        <v>97</v>
      </c>
      <c r="C72" s="351" t="s">
        <v>101</v>
      </c>
      <c r="D72" s="350">
        <v>0.2</v>
      </c>
      <c r="E72" s="346"/>
      <c r="F72" s="346"/>
      <c r="G72" s="348"/>
      <c r="H72" s="346"/>
      <c r="I72" s="347"/>
      <c r="J72" s="122"/>
      <c r="K72" s="221"/>
      <c r="L72" s="221"/>
      <c r="M72" s="221"/>
      <c r="N72" s="221"/>
      <c r="O72" s="221"/>
    </row>
    <row r="73" spans="1:15" s="334" customFormat="1" ht="24">
      <c r="A73" s="371">
        <f t="shared" si="2"/>
        <v>58</v>
      </c>
      <c r="B73" s="366" t="s">
        <v>199</v>
      </c>
      <c r="C73" s="351" t="s">
        <v>101</v>
      </c>
      <c r="D73" s="350">
        <v>0.2</v>
      </c>
      <c r="E73" s="346"/>
      <c r="F73" s="346"/>
      <c r="G73" s="348"/>
      <c r="H73" s="347"/>
      <c r="I73" s="347"/>
      <c r="J73" s="122"/>
      <c r="K73" s="221"/>
      <c r="L73" s="221"/>
      <c r="M73" s="221"/>
      <c r="N73" s="221"/>
      <c r="O73" s="221"/>
    </row>
    <row r="74" spans="1:15" s="334" customFormat="1" ht="96">
      <c r="A74" s="371">
        <f t="shared" si="2"/>
        <v>59</v>
      </c>
      <c r="B74" s="349" t="s">
        <v>292</v>
      </c>
      <c r="C74" s="351" t="s">
        <v>25</v>
      </c>
      <c r="D74" s="350">
        <v>8</v>
      </c>
      <c r="E74" s="373"/>
      <c r="F74" s="346"/>
      <c r="G74" s="348"/>
      <c r="H74" s="373"/>
      <c r="I74" s="374"/>
      <c r="J74" s="122"/>
      <c r="K74" s="221"/>
      <c r="L74" s="221"/>
      <c r="M74" s="221"/>
      <c r="N74" s="221"/>
      <c r="O74" s="221"/>
    </row>
    <row r="75" spans="1:15" s="334" customFormat="1" ht="69.75" customHeight="1">
      <c r="A75" s="371">
        <f t="shared" si="2"/>
        <v>60</v>
      </c>
      <c r="B75" s="397" t="s">
        <v>293</v>
      </c>
      <c r="C75" s="351" t="s">
        <v>25</v>
      </c>
      <c r="D75" s="350">
        <v>8</v>
      </c>
      <c r="E75" s="346"/>
      <c r="F75" s="346"/>
      <c r="G75" s="348"/>
      <c r="H75" s="347"/>
      <c r="I75" s="347"/>
      <c r="J75" s="122"/>
      <c r="K75" s="221"/>
      <c r="L75" s="221"/>
      <c r="M75" s="221"/>
      <c r="N75" s="221"/>
      <c r="O75" s="221"/>
    </row>
    <row r="76" spans="1:15" s="334" customFormat="1" ht="24">
      <c r="A76" s="371">
        <f t="shared" si="2"/>
        <v>61</v>
      </c>
      <c r="B76" s="366" t="s">
        <v>97</v>
      </c>
      <c r="C76" s="351" t="s">
        <v>101</v>
      </c>
      <c r="D76" s="350">
        <v>0.7</v>
      </c>
      <c r="E76" s="346"/>
      <c r="F76" s="346"/>
      <c r="G76" s="348"/>
      <c r="H76" s="346"/>
      <c r="I76" s="347"/>
      <c r="J76" s="122"/>
      <c r="K76" s="221"/>
      <c r="L76" s="221"/>
      <c r="M76" s="221"/>
      <c r="N76" s="221"/>
      <c r="O76" s="221"/>
    </row>
    <row r="77" spans="1:15" s="334" customFormat="1" ht="24">
      <c r="A77" s="371">
        <f t="shared" si="2"/>
        <v>62</v>
      </c>
      <c r="B77" s="366" t="s">
        <v>199</v>
      </c>
      <c r="C77" s="351" t="s">
        <v>101</v>
      </c>
      <c r="D77" s="350">
        <v>0.7</v>
      </c>
      <c r="E77" s="346"/>
      <c r="F77" s="346"/>
      <c r="G77" s="348"/>
      <c r="H77" s="347"/>
      <c r="I77" s="347"/>
      <c r="J77" s="122"/>
      <c r="K77" s="221"/>
      <c r="L77" s="221"/>
      <c r="M77" s="221"/>
      <c r="N77" s="221"/>
      <c r="O77" s="221"/>
    </row>
    <row r="78" spans="1:15" s="334" customFormat="1" ht="81.75" customHeight="1">
      <c r="A78" s="371">
        <f t="shared" si="2"/>
        <v>63</v>
      </c>
      <c r="B78" s="349" t="s">
        <v>633</v>
      </c>
      <c r="C78" s="351" t="s">
        <v>25</v>
      </c>
      <c r="D78" s="350">
        <v>3</v>
      </c>
      <c r="E78" s="346"/>
      <c r="F78" s="346"/>
      <c r="G78" s="348"/>
      <c r="H78" s="347"/>
      <c r="I78" s="347"/>
      <c r="J78" s="122"/>
      <c r="K78" s="221"/>
      <c r="L78" s="221"/>
      <c r="M78" s="221"/>
      <c r="N78" s="221"/>
      <c r="O78" s="221"/>
    </row>
    <row r="79" spans="1:15" s="334" customFormat="1" ht="70.5" customHeight="1">
      <c r="A79" s="371">
        <f t="shared" si="2"/>
        <v>64</v>
      </c>
      <c r="B79" s="397" t="s">
        <v>634</v>
      </c>
      <c r="C79" s="351" t="s">
        <v>25</v>
      </c>
      <c r="D79" s="350">
        <v>3</v>
      </c>
      <c r="E79" s="346"/>
      <c r="F79" s="346"/>
      <c r="G79" s="348"/>
      <c r="H79" s="398"/>
      <c r="I79" s="347"/>
      <c r="J79" s="122"/>
      <c r="K79" s="221"/>
      <c r="L79" s="221"/>
      <c r="M79" s="221"/>
      <c r="N79" s="221"/>
      <c r="O79" s="221"/>
    </row>
    <row r="80" spans="1:15" s="334" customFormat="1" ht="24">
      <c r="A80" s="371">
        <f t="shared" si="2"/>
        <v>65</v>
      </c>
      <c r="B80" s="366" t="s">
        <v>97</v>
      </c>
      <c r="C80" s="351" t="s">
        <v>101</v>
      </c>
      <c r="D80" s="350">
        <v>0.3</v>
      </c>
      <c r="E80" s="346"/>
      <c r="F80" s="346"/>
      <c r="G80" s="348"/>
      <c r="H80" s="347"/>
      <c r="I80" s="347"/>
      <c r="J80" s="122"/>
      <c r="K80" s="221"/>
      <c r="L80" s="221"/>
      <c r="M80" s="221"/>
      <c r="N80" s="221"/>
      <c r="O80" s="221"/>
    </row>
    <row r="81" spans="1:15" s="334" customFormat="1" ht="24">
      <c r="A81" s="371">
        <f t="shared" si="2"/>
        <v>66</v>
      </c>
      <c r="B81" s="366" t="s">
        <v>199</v>
      </c>
      <c r="C81" s="351" t="s">
        <v>101</v>
      </c>
      <c r="D81" s="350">
        <v>0.3</v>
      </c>
      <c r="E81" s="346"/>
      <c r="F81" s="346"/>
      <c r="G81" s="348"/>
      <c r="H81" s="347"/>
      <c r="I81" s="347"/>
      <c r="J81" s="122"/>
      <c r="K81" s="221"/>
      <c r="L81" s="221"/>
      <c r="M81" s="221"/>
      <c r="N81" s="221"/>
      <c r="O81" s="221"/>
    </row>
    <row r="82" spans="1:15" s="334" customFormat="1" ht="96">
      <c r="A82" s="371">
        <f t="shared" si="2"/>
        <v>67</v>
      </c>
      <c r="B82" s="349" t="s">
        <v>222</v>
      </c>
      <c r="C82" s="351" t="s">
        <v>25</v>
      </c>
      <c r="D82" s="350">
        <v>1</v>
      </c>
      <c r="E82" s="346"/>
      <c r="F82" s="346"/>
      <c r="G82" s="348"/>
      <c r="H82" s="347"/>
      <c r="I82" s="347"/>
      <c r="J82" s="122"/>
      <c r="K82" s="221"/>
      <c r="L82" s="221"/>
      <c r="M82" s="221"/>
      <c r="N82" s="221"/>
      <c r="O82" s="221"/>
    </row>
    <row r="83" spans="1:15" s="334" customFormat="1" ht="69" customHeight="1">
      <c r="A83" s="371">
        <f t="shared" si="2"/>
        <v>68</v>
      </c>
      <c r="B83" s="397" t="s">
        <v>636</v>
      </c>
      <c r="C83" s="351" t="s">
        <v>25</v>
      </c>
      <c r="D83" s="350">
        <v>1</v>
      </c>
      <c r="E83" s="346"/>
      <c r="F83" s="346"/>
      <c r="G83" s="348"/>
      <c r="H83" s="346"/>
      <c r="I83" s="347"/>
      <c r="J83" s="122"/>
      <c r="K83" s="221"/>
      <c r="L83" s="221"/>
      <c r="M83" s="221"/>
      <c r="N83" s="221"/>
      <c r="O83" s="221"/>
    </row>
    <row r="84" spans="1:15" s="334" customFormat="1" ht="24">
      <c r="A84" s="371">
        <f t="shared" si="2"/>
        <v>69</v>
      </c>
      <c r="B84" s="366" t="s">
        <v>97</v>
      </c>
      <c r="C84" s="351" t="s">
        <v>101</v>
      </c>
      <c r="D84" s="350">
        <v>0.1</v>
      </c>
      <c r="E84" s="346"/>
      <c r="F84" s="346"/>
      <c r="G84" s="348"/>
      <c r="H84" s="347"/>
      <c r="I84" s="347"/>
      <c r="J84" s="122"/>
      <c r="K84" s="221"/>
      <c r="L84" s="221"/>
      <c r="M84" s="221"/>
      <c r="N84" s="221"/>
      <c r="O84" s="221"/>
    </row>
    <row r="85" spans="1:15" s="334" customFormat="1" ht="17.25" customHeight="1">
      <c r="A85" s="371">
        <f t="shared" si="2"/>
        <v>70</v>
      </c>
      <c r="B85" s="366" t="s">
        <v>199</v>
      </c>
      <c r="C85" s="351" t="s">
        <v>101</v>
      </c>
      <c r="D85" s="350">
        <v>0.1</v>
      </c>
      <c r="E85" s="346"/>
      <c r="F85" s="346"/>
      <c r="G85" s="348"/>
      <c r="H85" s="347"/>
      <c r="I85" s="347"/>
      <c r="J85" s="122"/>
      <c r="K85" s="221"/>
      <c r="L85" s="221"/>
      <c r="M85" s="221"/>
      <c r="N85" s="221"/>
      <c r="O85" s="221"/>
    </row>
    <row r="86" spans="1:15" s="334" customFormat="1" ht="24">
      <c r="A86" s="371">
        <f t="shared" si="2"/>
        <v>71</v>
      </c>
      <c r="B86" s="349" t="s">
        <v>200</v>
      </c>
      <c r="C86" s="351" t="s">
        <v>81</v>
      </c>
      <c r="D86" s="350">
        <v>5</v>
      </c>
      <c r="E86" s="346"/>
      <c r="F86" s="346"/>
      <c r="G86" s="348"/>
      <c r="H86" s="347"/>
      <c r="I86" s="347"/>
      <c r="J86" s="122"/>
      <c r="K86" s="221"/>
      <c r="L86" s="221"/>
      <c r="M86" s="221"/>
      <c r="N86" s="221"/>
      <c r="O86" s="221"/>
    </row>
    <row r="87" spans="1:15" s="334" customFormat="1" ht="24">
      <c r="A87" s="371">
        <f t="shared" si="2"/>
        <v>72</v>
      </c>
      <c r="B87" s="349" t="s">
        <v>294</v>
      </c>
      <c r="C87" s="351" t="s">
        <v>81</v>
      </c>
      <c r="D87" s="350">
        <v>1</v>
      </c>
      <c r="E87" s="346"/>
      <c r="F87" s="346"/>
      <c r="G87" s="348"/>
      <c r="H87" s="347"/>
      <c r="I87" s="347"/>
      <c r="J87" s="122"/>
      <c r="K87" s="221"/>
      <c r="L87" s="221"/>
      <c r="M87" s="221"/>
      <c r="N87" s="221"/>
      <c r="O87" s="221"/>
    </row>
    <row r="88" spans="1:15" s="334" customFormat="1" ht="24">
      <c r="A88" s="371">
        <f t="shared" si="2"/>
        <v>73</v>
      </c>
      <c r="B88" s="349" t="s">
        <v>232</v>
      </c>
      <c r="C88" s="351" t="s">
        <v>25</v>
      </c>
      <c r="D88" s="350">
        <v>1</v>
      </c>
      <c r="E88" s="346"/>
      <c r="F88" s="346"/>
      <c r="G88" s="348"/>
      <c r="H88" s="347"/>
      <c r="I88" s="347"/>
      <c r="J88" s="122"/>
      <c r="K88" s="221"/>
      <c r="L88" s="221"/>
      <c r="M88" s="221"/>
      <c r="N88" s="221"/>
      <c r="O88" s="221"/>
    </row>
    <row r="89" spans="1:15" s="334" customFormat="1" ht="35.25" customHeight="1">
      <c r="A89" s="371">
        <f t="shared" si="2"/>
        <v>74</v>
      </c>
      <c r="B89" s="349" t="s">
        <v>201</v>
      </c>
      <c r="C89" s="351" t="s">
        <v>20</v>
      </c>
      <c r="D89" s="350">
        <v>19</v>
      </c>
      <c r="E89" s="346"/>
      <c r="F89" s="346"/>
      <c r="G89" s="348"/>
      <c r="H89" s="347"/>
      <c r="I89" s="347"/>
      <c r="J89" s="122"/>
      <c r="K89" s="221"/>
      <c r="L89" s="221"/>
      <c r="M89" s="221"/>
      <c r="N89" s="221"/>
      <c r="O89" s="221"/>
    </row>
    <row r="90" spans="1:15" s="334" customFormat="1" ht="37.5" customHeight="1">
      <c r="A90" s="371">
        <f t="shared" si="2"/>
        <v>75</v>
      </c>
      <c r="B90" s="349" t="s">
        <v>202</v>
      </c>
      <c r="C90" s="351" t="s">
        <v>20</v>
      </c>
      <c r="D90" s="350">
        <v>218.1</v>
      </c>
      <c r="E90" s="346"/>
      <c r="F90" s="346"/>
      <c r="G90" s="348"/>
      <c r="H90" s="347"/>
      <c r="I90" s="347"/>
      <c r="J90" s="122"/>
      <c r="K90" s="221"/>
      <c r="L90" s="221"/>
      <c r="M90" s="221"/>
      <c r="N90" s="221"/>
      <c r="O90" s="221"/>
    </row>
    <row r="91" spans="1:15" s="334" customFormat="1" ht="36" customHeight="1">
      <c r="A91" s="371">
        <f t="shared" si="2"/>
        <v>76</v>
      </c>
      <c r="B91" s="349" t="s">
        <v>203</v>
      </c>
      <c r="C91" s="351" t="s">
        <v>20</v>
      </c>
      <c r="D91" s="350">
        <v>51.4</v>
      </c>
      <c r="E91" s="346"/>
      <c r="F91" s="346"/>
      <c r="G91" s="348"/>
      <c r="H91" s="346"/>
      <c r="I91" s="347"/>
      <c r="J91" s="122"/>
      <c r="K91" s="221"/>
      <c r="L91" s="221"/>
      <c r="M91" s="221"/>
      <c r="N91" s="221"/>
      <c r="O91" s="221"/>
    </row>
    <row r="92" spans="1:15" s="334" customFormat="1" ht="36" customHeight="1">
      <c r="A92" s="371">
        <f t="shared" si="2"/>
        <v>77</v>
      </c>
      <c r="B92" s="349" t="s">
        <v>204</v>
      </c>
      <c r="C92" s="351" t="s">
        <v>20</v>
      </c>
      <c r="D92" s="350">
        <v>33.200000000000003</v>
      </c>
      <c r="E92" s="373"/>
      <c r="F92" s="346"/>
      <c r="G92" s="348"/>
      <c r="H92" s="373"/>
      <c r="I92" s="374"/>
      <c r="J92" s="122"/>
      <c r="K92" s="221"/>
      <c r="L92" s="221"/>
      <c r="M92" s="221"/>
      <c r="N92" s="221"/>
      <c r="O92" s="221"/>
    </row>
    <row r="93" spans="1:15" s="334" customFormat="1" ht="26.25" customHeight="1">
      <c r="A93" s="371">
        <f t="shared" si="2"/>
        <v>78</v>
      </c>
      <c r="B93" s="349" t="s">
        <v>206</v>
      </c>
      <c r="C93" s="351" t="s">
        <v>20</v>
      </c>
      <c r="D93" s="350">
        <v>19</v>
      </c>
      <c r="E93" s="346"/>
      <c r="F93" s="346"/>
      <c r="G93" s="348"/>
      <c r="H93" s="347"/>
      <c r="I93" s="347"/>
      <c r="J93" s="122"/>
      <c r="K93" s="221"/>
      <c r="L93" s="221"/>
      <c r="M93" s="221"/>
      <c r="N93" s="221"/>
      <c r="O93" s="221"/>
    </row>
    <row r="94" spans="1:15" s="334" customFormat="1" ht="27" customHeight="1">
      <c r="A94" s="371">
        <f t="shared" si="2"/>
        <v>79</v>
      </c>
      <c r="B94" s="349" t="s">
        <v>133</v>
      </c>
      <c r="C94" s="351" t="s">
        <v>20</v>
      </c>
      <c r="D94" s="350">
        <v>218.1</v>
      </c>
      <c r="E94" s="346"/>
      <c r="F94" s="346"/>
      <c r="G94" s="348"/>
      <c r="H94" s="347"/>
      <c r="I94" s="347"/>
      <c r="J94" s="122"/>
      <c r="K94" s="221"/>
      <c r="L94" s="221"/>
      <c r="M94" s="221"/>
      <c r="N94" s="221"/>
      <c r="O94" s="221"/>
    </row>
    <row r="95" spans="1:15" s="334" customFormat="1" ht="27" customHeight="1">
      <c r="A95" s="371">
        <f t="shared" si="2"/>
        <v>80</v>
      </c>
      <c r="B95" s="349" t="s">
        <v>134</v>
      </c>
      <c r="C95" s="351" t="s">
        <v>20</v>
      </c>
      <c r="D95" s="350">
        <v>51.4</v>
      </c>
      <c r="E95" s="346"/>
      <c r="F95" s="346"/>
      <c r="G95" s="348"/>
      <c r="H95" s="347"/>
      <c r="I95" s="347"/>
      <c r="J95" s="122"/>
      <c r="K95" s="221"/>
      <c r="L95" s="221"/>
      <c r="M95" s="221"/>
      <c r="N95" s="221"/>
      <c r="O95" s="221"/>
    </row>
    <row r="96" spans="1:15" s="334" customFormat="1" ht="26.25" customHeight="1">
      <c r="A96" s="371">
        <f t="shared" si="2"/>
        <v>81</v>
      </c>
      <c r="B96" s="349" t="s">
        <v>135</v>
      </c>
      <c r="C96" s="351" t="s">
        <v>20</v>
      </c>
      <c r="D96" s="350">
        <v>33.200000000000003</v>
      </c>
      <c r="E96" s="346"/>
      <c r="F96" s="346"/>
      <c r="G96" s="348"/>
      <c r="H96" s="347"/>
      <c r="I96" s="347"/>
      <c r="J96" s="122"/>
      <c r="K96" s="221"/>
      <c r="L96" s="221"/>
      <c r="M96" s="221"/>
      <c r="N96" s="221"/>
      <c r="O96" s="221"/>
    </row>
    <row r="97" spans="1:15" s="334" customFormat="1" ht="36" customHeight="1">
      <c r="A97" s="371">
        <f t="shared" si="2"/>
        <v>82</v>
      </c>
      <c r="B97" s="349" t="s">
        <v>208</v>
      </c>
      <c r="C97" s="351" t="s">
        <v>20</v>
      </c>
      <c r="D97" s="350">
        <v>19</v>
      </c>
      <c r="E97" s="346"/>
      <c r="F97" s="346"/>
      <c r="G97" s="348"/>
      <c r="H97" s="346"/>
      <c r="I97" s="347"/>
      <c r="J97" s="122"/>
      <c r="K97" s="221"/>
      <c r="L97" s="221"/>
      <c r="M97" s="221"/>
      <c r="N97" s="221"/>
      <c r="O97" s="221"/>
    </row>
    <row r="98" spans="1:15" s="334" customFormat="1" ht="38.25" customHeight="1">
      <c r="A98" s="371">
        <f t="shared" si="2"/>
        <v>83</v>
      </c>
      <c r="B98" s="349" t="s">
        <v>209</v>
      </c>
      <c r="C98" s="351" t="s">
        <v>20</v>
      </c>
      <c r="D98" s="350">
        <v>218.1</v>
      </c>
      <c r="E98" s="346"/>
      <c r="F98" s="346"/>
      <c r="G98" s="348"/>
      <c r="H98" s="347"/>
      <c r="I98" s="347"/>
      <c r="J98" s="122"/>
      <c r="K98" s="221"/>
      <c r="L98" s="221"/>
      <c r="M98" s="221"/>
      <c r="N98" s="221"/>
      <c r="O98" s="221"/>
    </row>
    <row r="99" spans="1:15" s="334" customFormat="1" ht="34.5" customHeight="1">
      <c r="A99" s="371">
        <f t="shared" si="2"/>
        <v>84</v>
      </c>
      <c r="B99" s="349" t="s">
        <v>210</v>
      </c>
      <c r="C99" s="351" t="s">
        <v>20</v>
      </c>
      <c r="D99" s="350">
        <v>51.4</v>
      </c>
      <c r="E99" s="346"/>
      <c r="F99" s="346"/>
      <c r="G99" s="348"/>
      <c r="H99" s="347"/>
      <c r="I99" s="347"/>
      <c r="J99" s="122"/>
      <c r="K99" s="221"/>
      <c r="L99" s="221"/>
      <c r="M99" s="221"/>
      <c r="N99" s="221"/>
      <c r="O99" s="221"/>
    </row>
    <row r="100" spans="1:15" s="334" customFormat="1" ht="39" customHeight="1">
      <c r="A100" s="371">
        <f t="shared" si="2"/>
        <v>85</v>
      </c>
      <c r="B100" s="349" t="s">
        <v>211</v>
      </c>
      <c r="C100" s="351" t="s">
        <v>20</v>
      </c>
      <c r="D100" s="350">
        <v>33.200000000000003</v>
      </c>
      <c r="E100" s="373"/>
      <c r="F100" s="346"/>
      <c r="G100" s="348"/>
      <c r="H100" s="373"/>
      <c r="I100" s="374"/>
      <c r="J100" s="122"/>
      <c r="K100" s="221"/>
      <c r="L100" s="221"/>
      <c r="M100" s="221"/>
      <c r="N100" s="221"/>
      <c r="O100" s="221"/>
    </row>
    <row r="101" spans="1:15" s="334" customFormat="1" ht="39.75" customHeight="1">
      <c r="A101" s="371">
        <f t="shared" si="2"/>
        <v>86</v>
      </c>
      <c r="B101" s="349" t="s">
        <v>121</v>
      </c>
      <c r="C101" s="351" t="s">
        <v>101</v>
      </c>
      <c r="D101" s="350">
        <v>1039.0999999999999</v>
      </c>
      <c r="E101" s="346"/>
      <c r="F101" s="346"/>
      <c r="G101" s="348"/>
      <c r="H101" s="347"/>
      <c r="I101" s="347"/>
      <c r="J101" s="122"/>
      <c r="K101" s="221"/>
      <c r="L101" s="221"/>
      <c r="M101" s="221"/>
      <c r="N101" s="221"/>
      <c r="O101" s="221"/>
    </row>
    <row r="102" spans="1:15" s="334" customFormat="1" ht="24">
      <c r="A102" s="371">
        <f t="shared" si="2"/>
        <v>87</v>
      </c>
      <c r="B102" s="349" t="s">
        <v>212</v>
      </c>
      <c r="C102" s="351" t="s">
        <v>20</v>
      </c>
      <c r="D102" s="350">
        <v>321.7</v>
      </c>
      <c r="E102" s="346"/>
      <c r="F102" s="346"/>
      <c r="G102" s="348"/>
      <c r="H102" s="346"/>
      <c r="I102" s="347"/>
      <c r="J102" s="122"/>
      <c r="K102" s="221"/>
      <c r="L102" s="221"/>
      <c r="M102" s="221"/>
      <c r="N102" s="221"/>
      <c r="O102" s="221"/>
    </row>
    <row r="103" spans="1:15" s="334" customFormat="1" ht="18.75" customHeight="1">
      <c r="A103" s="371">
        <f t="shared" si="2"/>
        <v>88</v>
      </c>
      <c r="B103" s="349" t="s">
        <v>312</v>
      </c>
      <c r="C103" s="351" t="s">
        <v>83</v>
      </c>
      <c r="D103" s="350">
        <v>10</v>
      </c>
      <c r="E103" s="346"/>
      <c r="F103" s="346"/>
      <c r="G103" s="348"/>
      <c r="H103" s="347"/>
      <c r="I103" s="347"/>
      <c r="J103" s="122"/>
      <c r="K103" s="221"/>
      <c r="L103" s="221"/>
      <c r="M103" s="221"/>
      <c r="N103" s="221"/>
      <c r="O103" s="221"/>
    </row>
    <row r="104" spans="1:15" s="334" customFormat="1" ht="12">
      <c r="A104" s="371">
        <f t="shared" si="2"/>
        <v>89</v>
      </c>
      <c r="B104" s="349" t="s">
        <v>213</v>
      </c>
      <c r="C104" s="351" t="s">
        <v>83</v>
      </c>
      <c r="D104" s="350">
        <v>3</v>
      </c>
      <c r="E104" s="346"/>
      <c r="F104" s="346"/>
      <c r="G104" s="348"/>
      <c r="H104" s="347"/>
      <c r="I104" s="347"/>
      <c r="J104" s="122"/>
      <c r="K104" s="221"/>
      <c r="L104" s="221"/>
      <c r="M104" s="221"/>
      <c r="N104" s="221"/>
      <c r="O104" s="221"/>
    </row>
    <row r="105" spans="1:15" s="334" customFormat="1" ht="36">
      <c r="A105" s="371">
        <f t="shared" si="2"/>
        <v>90</v>
      </c>
      <c r="B105" s="366" t="s">
        <v>637</v>
      </c>
      <c r="C105" s="351" t="s">
        <v>20</v>
      </c>
      <c r="D105" s="350">
        <v>12</v>
      </c>
      <c r="E105" s="346"/>
      <c r="F105" s="346"/>
      <c r="G105" s="348"/>
      <c r="H105" s="347"/>
      <c r="I105" s="347"/>
      <c r="J105" s="122"/>
      <c r="K105" s="221"/>
      <c r="L105" s="221"/>
      <c r="M105" s="221"/>
      <c r="N105" s="221"/>
      <c r="O105" s="221"/>
    </row>
    <row r="106" spans="1:15" s="334" customFormat="1" ht="24">
      <c r="A106" s="371">
        <f t="shared" si="2"/>
        <v>91</v>
      </c>
      <c r="B106" s="349" t="s">
        <v>214</v>
      </c>
      <c r="C106" s="351" t="s">
        <v>83</v>
      </c>
      <c r="D106" s="350">
        <v>5</v>
      </c>
      <c r="E106" s="346"/>
      <c r="F106" s="346"/>
      <c r="G106" s="348"/>
      <c r="H106" s="346"/>
      <c r="I106" s="347"/>
      <c r="J106" s="122"/>
      <c r="K106" s="221"/>
      <c r="L106" s="221"/>
      <c r="M106" s="221"/>
      <c r="N106" s="221"/>
      <c r="O106" s="221"/>
    </row>
    <row r="107" spans="1:15" s="334" customFormat="1" ht="24">
      <c r="A107" s="371">
        <f t="shared" si="2"/>
        <v>92</v>
      </c>
      <c r="B107" s="349" t="s">
        <v>224</v>
      </c>
      <c r="C107" s="351" t="s">
        <v>83</v>
      </c>
      <c r="D107" s="350">
        <v>7</v>
      </c>
      <c r="E107" s="346"/>
      <c r="F107" s="346"/>
      <c r="G107" s="348"/>
      <c r="H107" s="346"/>
      <c r="I107" s="347"/>
      <c r="J107" s="122"/>
      <c r="K107" s="221"/>
      <c r="L107" s="221"/>
      <c r="M107" s="221"/>
      <c r="N107" s="221"/>
      <c r="O107" s="221"/>
    </row>
    <row r="108" spans="1:15" s="334" customFormat="1" ht="24">
      <c r="A108" s="371">
        <f t="shared" si="2"/>
        <v>93</v>
      </c>
      <c r="B108" s="349" t="s">
        <v>233</v>
      </c>
      <c r="C108" s="351" t="s">
        <v>83</v>
      </c>
      <c r="D108" s="350">
        <v>2</v>
      </c>
      <c r="E108" s="346"/>
      <c r="F108" s="346"/>
      <c r="G108" s="348"/>
      <c r="H108" s="346"/>
      <c r="I108" s="347"/>
      <c r="J108" s="122"/>
      <c r="K108" s="221"/>
      <c r="L108" s="221"/>
      <c r="M108" s="221"/>
      <c r="N108" s="221"/>
      <c r="O108" s="221"/>
    </row>
    <row r="109" spans="1:15" s="334" customFormat="1" ht="12">
      <c r="A109" s="371">
        <f t="shared" si="2"/>
        <v>94</v>
      </c>
      <c r="B109" s="349" t="s">
        <v>215</v>
      </c>
      <c r="C109" s="351" t="s">
        <v>83</v>
      </c>
      <c r="D109" s="350">
        <v>9</v>
      </c>
      <c r="E109" s="346"/>
      <c r="F109" s="346"/>
      <c r="G109" s="348"/>
      <c r="H109" s="346"/>
      <c r="I109" s="347"/>
      <c r="J109" s="122"/>
      <c r="K109" s="221"/>
      <c r="L109" s="221"/>
      <c r="M109" s="221"/>
      <c r="N109" s="221"/>
      <c r="O109" s="221"/>
    </row>
    <row r="110" spans="1:15" s="334" customFormat="1" ht="24">
      <c r="A110" s="371">
        <f t="shared" si="2"/>
        <v>95</v>
      </c>
      <c r="B110" s="349" t="s">
        <v>217</v>
      </c>
      <c r="C110" s="351" t="s">
        <v>83</v>
      </c>
      <c r="D110" s="350">
        <v>2</v>
      </c>
      <c r="E110" s="346"/>
      <c r="F110" s="346"/>
      <c r="G110" s="348"/>
      <c r="H110" s="346"/>
      <c r="I110" s="347"/>
      <c r="J110" s="122"/>
      <c r="K110" s="221"/>
      <c r="L110" s="221"/>
      <c r="M110" s="221"/>
      <c r="N110" s="221"/>
      <c r="O110" s="221"/>
    </row>
    <row r="111" spans="1:15" s="334" customFormat="1" ht="36">
      <c r="A111" s="371">
        <f t="shared" si="2"/>
        <v>96</v>
      </c>
      <c r="B111" s="349" t="s">
        <v>90</v>
      </c>
      <c r="C111" s="351" t="s">
        <v>20</v>
      </c>
      <c r="D111" s="350">
        <v>246.6</v>
      </c>
      <c r="E111" s="346"/>
      <c r="F111" s="346"/>
      <c r="G111" s="348"/>
      <c r="H111" s="347"/>
      <c r="I111" s="347"/>
      <c r="J111" s="122"/>
      <c r="K111" s="221"/>
      <c r="L111" s="221"/>
      <c r="M111" s="221"/>
      <c r="N111" s="221"/>
      <c r="O111" s="221"/>
    </row>
    <row r="112" spans="1:15" s="334" customFormat="1" ht="24">
      <c r="A112" s="371">
        <f t="shared" si="2"/>
        <v>97</v>
      </c>
      <c r="B112" s="349" t="s">
        <v>218</v>
      </c>
      <c r="C112" s="351" t="s">
        <v>20</v>
      </c>
      <c r="D112" s="350">
        <v>321.7</v>
      </c>
      <c r="E112" s="346"/>
      <c r="F112" s="346"/>
      <c r="G112" s="348"/>
      <c r="H112" s="347"/>
      <c r="I112" s="347"/>
      <c r="J112" s="122"/>
      <c r="K112" s="221"/>
      <c r="L112" s="221"/>
      <c r="M112" s="221"/>
      <c r="N112" s="221"/>
      <c r="O112" s="221"/>
    </row>
    <row r="113" spans="1:15" s="334" customFormat="1" ht="12">
      <c r="A113" s="371">
        <f t="shared" si="2"/>
        <v>98</v>
      </c>
      <c r="B113" s="349" t="s">
        <v>98</v>
      </c>
      <c r="C113" s="351" t="s">
        <v>20</v>
      </c>
      <c r="D113" s="350">
        <v>321.7</v>
      </c>
      <c r="E113" s="346"/>
      <c r="F113" s="346"/>
      <c r="G113" s="348"/>
      <c r="H113" s="347"/>
      <c r="I113" s="347"/>
      <c r="J113" s="122"/>
      <c r="K113" s="221"/>
      <c r="L113" s="221"/>
      <c r="M113" s="221"/>
      <c r="N113" s="221"/>
      <c r="O113" s="221"/>
    </row>
    <row r="114" spans="1:15" s="334" customFormat="1" ht="33.75" customHeight="1">
      <c r="A114" s="371">
        <f t="shared" si="2"/>
        <v>99</v>
      </c>
      <c r="B114" s="349" t="s">
        <v>106</v>
      </c>
      <c r="C114" s="351" t="s">
        <v>25</v>
      </c>
      <c r="D114" s="350">
        <v>1</v>
      </c>
      <c r="E114" s="346"/>
      <c r="F114" s="346"/>
      <c r="G114" s="348"/>
      <c r="H114" s="347"/>
      <c r="I114" s="347"/>
      <c r="J114" s="122"/>
      <c r="K114" s="221"/>
      <c r="L114" s="221"/>
      <c r="M114" s="221"/>
      <c r="N114" s="221"/>
      <c r="O114" s="221"/>
    </row>
    <row r="115" spans="1:15" s="334" customFormat="1" ht="24">
      <c r="A115" s="371">
        <f t="shared" si="2"/>
        <v>100</v>
      </c>
      <c r="B115" s="349" t="s">
        <v>219</v>
      </c>
      <c r="C115" s="351" t="s">
        <v>25</v>
      </c>
      <c r="D115" s="350">
        <v>1</v>
      </c>
      <c r="E115" s="346"/>
      <c r="F115" s="346"/>
      <c r="G115" s="348"/>
      <c r="H115" s="373"/>
      <c r="I115" s="347"/>
      <c r="J115" s="122"/>
      <c r="K115" s="221"/>
      <c r="L115" s="221"/>
      <c r="M115" s="221"/>
      <c r="N115" s="221"/>
      <c r="O115" s="221"/>
    </row>
    <row r="116" spans="1:15" s="334" customFormat="1" ht="12">
      <c r="A116" s="493" t="s">
        <v>220</v>
      </c>
      <c r="B116" s="494"/>
      <c r="C116" s="494"/>
      <c r="D116" s="494"/>
      <c r="E116" s="494"/>
      <c r="F116" s="494"/>
      <c r="G116" s="494"/>
      <c r="H116" s="494"/>
      <c r="I116" s="494"/>
      <c r="J116" s="494"/>
      <c r="K116" s="494"/>
      <c r="L116" s="494"/>
      <c r="M116" s="494"/>
      <c r="N116" s="494"/>
      <c r="O116" s="495"/>
    </row>
    <row r="117" spans="1:15" s="334" customFormat="1" ht="60">
      <c r="A117" s="226">
        <f>A115+1</f>
        <v>101</v>
      </c>
      <c r="B117" s="223" t="s">
        <v>99</v>
      </c>
      <c r="C117" s="227" t="s">
        <v>101</v>
      </c>
      <c r="D117" s="224">
        <v>729.9</v>
      </c>
      <c r="E117" s="373"/>
      <c r="F117" s="346"/>
      <c r="G117" s="348"/>
      <c r="H117" s="373"/>
      <c r="I117" s="374"/>
      <c r="J117" s="122"/>
      <c r="K117" s="221"/>
      <c r="L117" s="221"/>
      <c r="M117" s="221"/>
      <c r="N117" s="221"/>
      <c r="O117" s="221"/>
    </row>
    <row r="118" spans="1:15" s="334" customFormat="1" ht="24.75" customHeight="1">
      <c r="A118" s="226">
        <f>A117+1</f>
        <v>102</v>
      </c>
      <c r="B118" s="223" t="s">
        <v>405</v>
      </c>
      <c r="C118" s="227" t="s">
        <v>102</v>
      </c>
      <c r="D118" s="224">
        <v>52</v>
      </c>
      <c r="E118" s="346"/>
      <c r="F118" s="346"/>
      <c r="G118" s="348"/>
      <c r="H118" s="347"/>
      <c r="I118" s="347"/>
      <c r="J118" s="122"/>
      <c r="K118" s="221"/>
      <c r="L118" s="221"/>
      <c r="M118" s="221"/>
      <c r="N118" s="221"/>
      <c r="O118" s="221"/>
    </row>
    <row r="119" spans="1:15" s="32" customFormat="1" ht="12">
      <c r="A119" s="116" t="s">
        <v>41</v>
      </c>
      <c r="B119" s="480" t="s">
        <v>95</v>
      </c>
      <c r="C119" s="480"/>
      <c r="D119" s="480"/>
      <c r="E119" s="480"/>
      <c r="F119" s="480"/>
      <c r="G119" s="480"/>
      <c r="H119" s="480"/>
      <c r="I119" s="480"/>
      <c r="J119" s="480"/>
      <c r="K119" s="94"/>
      <c r="L119" s="370"/>
      <c r="M119" s="370"/>
      <c r="N119" s="370"/>
      <c r="O119" s="370"/>
    </row>
    <row r="120" spans="1:15">
      <c r="A120" s="38"/>
      <c r="B120" s="54"/>
      <c r="C120" s="39"/>
      <c r="D120" s="55"/>
      <c r="E120" s="39"/>
      <c r="F120" s="39"/>
      <c r="G120" s="39"/>
      <c r="H120" s="39"/>
      <c r="I120" s="39"/>
      <c r="J120" s="39"/>
      <c r="K120" s="39"/>
      <c r="L120" s="39"/>
      <c r="M120" s="39"/>
      <c r="N120" s="39"/>
      <c r="O120" s="39"/>
    </row>
    <row r="121" spans="1:15">
      <c r="A121" s="60" t="s">
        <v>77</v>
      </c>
      <c r="B121" s="61"/>
      <c r="C121" s="62"/>
      <c r="D121" s="62"/>
      <c r="E121" s="63"/>
      <c r="F121" s="64"/>
      <c r="G121" s="64"/>
      <c r="H121" s="64"/>
      <c r="I121" s="64"/>
      <c r="J121" s="64"/>
      <c r="K121" s="64"/>
      <c r="L121" s="65"/>
      <c r="M121" s="65"/>
      <c r="N121" s="65"/>
      <c r="O121" s="65"/>
    </row>
    <row r="122" spans="1:15" ht="12.75" customHeight="1">
      <c r="A122" s="66"/>
      <c r="B122" s="492" t="s">
        <v>137</v>
      </c>
      <c r="C122" s="492"/>
      <c r="D122" s="492"/>
      <c r="E122" s="492"/>
      <c r="F122" s="492"/>
      <c r="G122" s="492"/>
      <c r="H122" s="67"/>
      <c r="I122" s="67"/>
      <c r="J122" s="67"/>
      <c r="K122" s="67"/>
      <c r="L122" s="68"/>
      <c r="M122" s="68"/>
      <c r="N122" s="68"/>
      <c r="O122" s="68"/>
    </row>
    <row r="123" spans="1:15" ht="35.450000000000003" customHeight="1">
      <c r="A123" s="66"/>
      <c r="B123" s="492" t="s">
        <v>138</v>
      </c>
      <c r="C123" s="492"/>
      <c r="D123" s="492"/>
      <c r="E123" s="492"/>
      <c r="F123" s="492"/>
      <c r="G123" s="492"/>
      <c r="H123" s="492"/>
      <c r="I123" s="492"/>
      <c r="J123" s="492"/>
      <c r="K123" s="492"/>
      <c r="L123" s="492"/>
      <c r="M123" s="492"/>
      <c r="N123" s="492"/>
      <c r="O123" s="492"/>
    </row>
    <row r="124" spans="1:15" ht="11.45" customHeight="1">
      <c r="A124" s="66"/>
      <c r="B124" s="492" t="s">
        <v>139</v>
      </c>
      <c r="C124" s="492"/>
      <c r="D124" s="492"/>
      <c r="E124" s="492"/>
      <c r="F124" s="492"/>
      <c r="G124" s="492"/>
      <c r="H124" s="492"/>
      <c r="I124" s="492"/>
      <c r="J124" s="492"/>
      <c r="K124" s="492"/>
      <c r="L124" s="492"/>
      <c r="M124" s="492"/>
      <c r="N124" s="492"/>
      <c r="O124" s="492"/>
    </row>
    <row r="125" spans="1:15" ht="12.75" customHeight="1">
      <c r="A125" s="66"/>
      <c r="B125" s="492" t="s">
        <v>140</v>
      </c>
      <c r="C125" s="492"/>
      <c r="D125" s="492"/>
      <c r="E125" s="492"/>
      <c r="F125" s="492"/>
      <c r="G125" s="492"/>
      <c r="H125" s="492"/>
      <c r="I125" s="492"/>
      <c r="J125" s="492"/>
      <c r="K125" s="492"/>
      <c r="L125" s="492"/>
      <c r="M125" s="492"/>
      <c r="N125" s="492"/>
      <c r="O125" s="492"/>
    </row>
    <row r="126" spans="1:15">
      <c r="A126" s="66"/>
      <c r="B126" s="492" t="s">
        <v>141</v>
      </c>
      <c r="C126" s="492"/>
      <c r="D126" s="492"/>
      <c r="E126" s="492"/>
      <c r="F126" s="492"/>
      <c r="G126" s="492"/>
      <c r="H126" s="492"/>
      <c r="I126" s="492"/>
      <c r="J126" s="492"/>
      <c r="K126" s="492"/>
      <c r="L126" s="492"/>
      <c r="M126" s="492"/>
      <c r="N126" s="492"/>
      <c r="O126" s="492"/>
    </row>
    <row r="127" spans="1:15" ht="24.6" customHeight="1">
      <c r="A127" s="69"/>
      <c r="B127" s="492" t="s">
        <v>142</v>
      </c>
      <c r="C127" s="492"/>
      <c r="D127" s="492"/>
      <c r="E127" s="492"/>
      <c r="F127" s="492"/>
      <c r="G127" s="492"/>
      <c r="H127" s="492"/>
      <c r="I127" s="492"/>
      <c r="J127" s="492"/>
      <c r="K127" s="492"/>
      <c r="L127" s="492"/>
      <c r="M127" s="492"/>
      <c r="N127" s="492"/>
      <c r="O127" s="492"/>
    </row>
    <row r="128" spans="1:15">
      <c r="A128" s="69"/>
      <c r="B128" s="492" t="s">
        <v>143</v>
      </c>
      <c r="C128" s="492"/>
      <c r="D128" s="492"/>
      <c r="E128" s="492"/>
      <c r="F128" s="492"/>
      <c r="G128" s="492"/>
      <c r="H128" s="492"/>
      <c r="I128" s="492"/>
      <c r="J128" s="492"/>
      <c r="K128" s="492"/>
      <c r="L128" s="492"/>
      <c r="M128" s="492"/>
      <c r="N128" s="492"/>
      <c r="O128" s="492"/>
    </row>
    <row r="129" spans="1:15">
      <c r="A129" s="38"/>
      <c r="B129" s="54"/>
      <c r="C129" s="39"/>
      <c r="D129" s="55"/>
      <c r="E129" s="39"/>
      <c r="F129" s="39"/>
      <c r="G129" s="39"/>
      <c r="H129" s="39"/>
      <c r="I129" s="39"/>
      <c r="J129" s="39"/>
      <c r="K129" s="39"/>
      <c r="L129" s="39"/>
      <c r="M129" s="39"/>
      <c r="N129" s="39"/>
      <c r="O129" s="39"/>
    </row>
    <row r="130" spans="1:15">
      <c r="A130" s="38"/>
      <c r="B130" s="37" t="s">
        <v>44</v>
      </c>
      <c r="C130" s="490" t="s">
        <v>2</v>
      </c>
      <c r="D130" s="490"/>
      <c r="E130" s="490"/>
      <c r="F130" s="490"/>
      <c r="G130" s="490"/>
      <c r="H130" s="490"/>
      <c r="I130" s="490"/>
      <c r="J130" s="490"/>
      <c r="K130" s="490"/>
      <c r="L130" s="39"/>
      <c r="M130" s="400"/>
      <c r="N130" s="400"/>
      <c r="O130" s="400"/>
    </row>
    <row r="131" spans="1:15">
      <c r="A131" s="38"/>
      <c r="C131" s="490" t="s">
        <v>46</v>
      </c>
      <c r="D131" s="490"/>
      <c r="E131" s="490"/>
      <c r="F131" s="490"/>
      <c r="G131" s="490"/>
      <c r="H131" s="490"/>
      <c r="I131" s="490"/>
      <c r="J131" s="490"/>
      <c r="K131" s="490"/>
      <c r="L131" s="39"/>
      <c r="M131" s="490"/>
      <c r="N131" s="490"/>
      <c r="O131" s="490"/>
    </row>
    <row r="132" spans="1:15">
      <c r="A132" s="38"/>
      <c r="B132" s="491"/>
      <c r="C132" s="491"/>
      <c r="D132" s="55"/>
      <c r="E132" s="39"/>
      <c r="F132" s="39"/>
      <c r="G132" s="39"/>
      <c r="H132" s="39"/>
      <c r="I132" s="39"/>
      <c r="J132" s="39"/>
      <c r="K132" s="39"/>
      <c r="L132" s="39"/>
      <c r="M132" s="39"/>
      <c r="N132" s="39"/>
      <c r="O132" s="39"/>
    </row>
    <row r="133" spans="1:15">
      <c r="A133" s="38"/>
      <c r="B133" s="37" t="s">
        <v>22</v>
      </c>
      <c r="C133" s="490" t="s">
        <v>2</v>
      </c>
      <c r="D133" s="490"/>
      <c r="E133" s="490"/>
      <c r="F133" s="490"/>
      <c r="G133" s="490"/>
      <c r="H133" s="490"/>
      <c r="I133" s="490"/>
      <c r="J133" s="490"/>
      <c r="K133" s="490"/>
      <c r="L133" s="39"/>
      <c r="M133" s="400"/>
      <c r="N133" s="400"/>
      <c r="O133" s="400"/>
    </row>
    <row r="134" spans="1:15">
      <c r="A134" s="38"/>
      <c r="B134" s="37"/>
      <c r="C134" s="490" t="s">
        <v>46</v>
      </c>
      <c r="D134" s="490"/>
      <c r="E134" s="490"/>
      <c r="F134" s="406"/>
      <c r="G134" s="406"/>
      <c r="H134" s="406"/>
      <c r="I134" s="406"/>
      <c r="J134" s="406"/>
      <c r="K134" s="406"/>
      <c r="L134" s="39"/>
      <c r="M134" s="490"/>
      <c r="N134" s="490"/>
      <c r="O134" s="490"/>
    </row>
    <row r="135" spans="1:15">
      <c r="A135" s="56"/>
      <c r="B135" s="32"/>
      <c r="C135" s="57"/>
      <c r="D135" s="58"/>
      <c r="E135" s="57"/>
      <c r="F135" s="57"/>
      <c r="G135" s="57"/>
      <c r="H135" s="57"/>
      <c r="I135" s="57"/>
      <c r="J135" s="57"/>
      <c r="K135" s="57"/>
      <c r="L135" s="57"/>
      <c r="M135" s="57"/>
      <c r="N135" s="57"/>
      <c r="O135" s="57"/>
    </row>
  </sheetData>
  <mergeCells count="41">
    <mergeCell ref="A60:O60"/>
    <mergeCell ref="B124:O124"/>
    <mergeCell ref="B125:O125"/>
    <mergeCell ref="B126:O126"/>
    <mergeCell ref="B119:J119"/>
    <mergeCell ref="B122:G122"/>
    <mergeCell ref="B123:O123"/>
    <mergeCell ref="A63:O63"/>
    <mergeCell ref="A116:O116"/>
    <mergeCell ref="B127:O127"/>
    <mergeCell ref="B128:O128"/>
    <mergeCell ref="C134:E134"/>
    <mergeCell ref="F134:K134"/>
    <mergeCell ref="M134:O134"/>
    <mergeCell ref="C130:E130"/>
    <mergeCell ref="F130:K130"/>
    <mergeCell ref="M130:O130"/>
    <mergeCell ref="C131:E131"/>
    <mergeCell ref="F131:K131"/>
    <mergeCell ref="M131:O131"/>
    <mergeCell ref="B132:C132"/>
    <mergeCell ref="C133:E133"/>
    <mergeCell ref="F133:K133"/>
    <mergeCell ref="M133:O133"/>
    <mergeCell ref="A1:O1"/>
    <mergeCell ref="A2:O2"/>
    <mergeCell ref="A3:O3"/>
    <mergeCell ref="A5:B5"/>
    <mergeCell ref="C5:O5"/>
    <mergeCell ref="A8:O8"/>
    <mergeCell ref="N9:O9"/>
    <mergeCell ref="C6:O6"/>
    <mergeCell ref="C7:O7"/>
    <mergeCell ref="A6:B6"/>
    <mergeCell ref="A7:B7"/>
    <mergeCell ref="N10:O10"/>
    <mergeCell ref="A13:O13"/>
    <mergeCell ref="A11:A12"/>
    <mergeCell ref="B11:B12"/>
    <mergeCell ref="E11:J11"/>
    <mergeCell ref="K11:O11"/>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O85"/>
  <sheetViews>
    <sheetView view="pageBreakPreview" zoomScale="145" zoomScaleNormal="100" zoomScaleSheetLayoutView="145" workbookViewId="0">
      <selection activeCell="H62" sqref="H62"/>
    </sheetView>
  </sheetViews>
  <sheetFormatPr defaultColWidth="9.140625" defaultRowHeight="12.75"/>
  <cols>
    <col min="1" max="1" width="4.85546875" style="127" customWidth="1"/>
    <col min="2" max="2" width="35.85546875" style="128" customWidth="1"/>
    <col min="3" max="3" width="6.140625" style="129" customWidth="1"/>
    <col min="4" max="4" width="8.42578125" style="149" customWidth="1"/>
    <col min="5" max="5" width="5.42578125" style="129" customWidth="1"/>
    <col min="6" max="6" width="4.85546875" style="129" customWidth="1"/>
    <col min="7" max="7" width="6.42578125" style="129" customWidth="1"/>
    <col min="8" max="8" width="7.5703125" style="129" customWidth="1"/>
    <col min="9" max="9" width="6.140625" style="129" customWidth="1"/>
    <col min="10" max="10" width="7.42578125" style="129" customWidth="1"/>
    <col min="11" max="11" width="8.42578125" style="129" customWidth="1"/>
    <col min="12" max="12" width="9.42578125" style="129" customWidth="1"/>
    <col min="13" max="14" width="9.85546875" style="129" customWidth="1"/>
    <col min="15" max="15" width="11.140625" style="129" customWidth="1"/>
    <col min="16" max="16384" width="9.140625" style="130"/>
  </cols>
  <sheetData>
    <row r="1" spans="1:15" s="131" customFormat="1" ht="15">
      <c r="A1" s="488" t="s">
        <v>225</v>
      </c>
      <c r="B1" s="488"/>
      <c r="C1" s="488"/>
      <c r="D1" s="488"/>
      <c r="E1" s="488"/>
      <c r="F1" s="488"/>
      <c r="G1" s="488"/>
      <c r="H1" s="488"/>
      <c r="I1" s="488"/>
      <c r="J1" s="488"/>
      <c r="K1" s="488"/>
      <c r="L1" s="488"/>
      <c r="M1" s="488"/>
      <c r="N1" s="488"/>
      <c r="O1" s="488"/>
    </row>
    <row r="2" spans="1:15" s="131" customFormat="1" ht="15">
      <c r="A2" s="412" t="s">
        <v>406</v>
      </c>
      <c r="B2" s="412"/>
      <c r="C2" s="412"/>
      <c r="D2" s="412"/>
      <c r="E2" s="412"/>
      <c r="F2" s="412"/>
      <c r="G2" s="412"/>
      <c r="H2" s="412"/>
      <c r="I2" s="412"/>
      <c r="J2" s="412"/>
      <c r="K2" s="412"/>
      <c r="L2" s="412"/>
      <c r="M2" s="412"/>
      <c r="N2" s="412"/>
      <c r="O2" s="412"/>
    </row>
    <row r="3" spans="1:15" s="131" customFormat="1" ht="11.25">
      <c r="A3" s="489" t="s">
        <v>3</v>
      </c>
      <c r="B3" s="489"/>
      <c r="C3" s="489"/>
      <c r="D3" s="489"/>
      <c r="E3" s="489"/>
      <c r="F3" s="489"/>
      <c r="G3" s="489"/>
      <c r="H3" s="489"/>
      <c r="I3" s="489"/>
      <c r="J3" s="489"/>
      <c r="K3" s="489"/>
      <c r="L3" s="489"/>
      <c r="M3" s="489"/>
      <c r="N3" s="489"/>
      <c r="O3" s="489"/>
    </row>
    <row r="4" spans="1:15" s="131" customFormat="1" ht="15">
      <c r="A4" s="132"/>
      <c r="B4" s="133"/>
      <c r="C4" s="132"/>
      <c r="D4" s="139"/>
      <c r="E4" s="134"/>
      <c r="F4" s="135"/>
      <c r="G4" s="135"/>
      <c r="H4" s="135"/>
      <c r="I4" s="135"/>
      <c r="J4" s="135"/>
      <c r="K4" s="135"/>
      <c r="L4" s="135"/>
      <c r="M4" s="135"/>
      <c r="N4" s="135"/>
      <c r="O4" s="135"/>
    </row>
    <row r="5" spans="1:15" s="131"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131"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131" customFormat="1" ht="31.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131" customFormat="1" ht="14.25">
      <c r="A8" s="476" t="s">
        <v>605</v>
      </c>
      <c r="B8" s="476"/>
      <c r="C8" s="476"/>
      <c r="D8" s="476"/>
      <c r="E8" s="476"/>
      <c r="F8" s="476"/>
      <c r="G8" s="476"/>
      <c r="H8" s="476"/>
      <c r="I8" s="476"/>
      <c r="J8" s="476"/>
      <c r="K8" s="476"/>
      <c r="L8" s="476"/>
      <c r="M8" s="476"/>
      <c r="N8" s="476"/>
      <c r="O8" s="476"/>
    </row>
    <row r="9" spans="1:15" s="131" customFormat="1" ht="14.25">
      <c r="B9" s="140"/>
      <c r="D9" s="141"/>
      <c r="E9" s="142"/>
      <c r="F9" s="143"/>
      <c r="G9" s="143"/>
      <c r="H9" s="143"/>
      <c r="I9" s="143"/>
      <c r="J9" s="143"/>
      <c r="K9" s="143"/>
      <c r="L9" s="144" t="s">
        <v>4</v>
      </c>
      <c r="M9" s="144"/>
      <c r="N9" s="479"/>
      <c r="O9" s="479"/>
    </row>
    <row r="10" spans="1:15" s="131" customFormat="1" ht="14.25">
      <c r="A10" s="145"/>
      <c r="B10" s="145"/>
      <c r="C10" s="146"/>
      <c r="D10" s="147"/>
      <c r="E10" s="148"/>
      <c r="F10" s="148"/>
      <c r="G10" s="148"/>
      <c r="H10" s="148"/>
      <c r="I10" s="148"/>
      <c r="J10" s="148"/>
      <c r="K10" s="148"/>
      <c r="L10" s="143" t="s">
        <v>5</v>
      </c>
      <c r="M10" s="143"/>
      <c r="N10" s="482"/>
      <c r="O10" s="482"/>
    </row>
    <row r="11" spans="1:15" ht="12.75" customHeight="1">
      <c r="A11" s="483" t="s">
        <v>6</v>
      </c>
      <c r="B11" s="484" t="s">
        <v>7</v>
      </c>
      <c r="C11" s="166"/>
      <c r="D11" s="167"/>
      <c r="E11" s="487" t="s">
        <v>8</v>
      </c>
      <c r="F11" s="487"/>
      <c r="G11" s="487"/>
      <c r="H11" s="487"/>
      <c r="I11" s="487"/>
      <c r="J11" s="487"/>
      <c r="K11" s="481" t="s">
        <v>9</v>
      </c>
      <c r="L11" s="481"/>
      <c r="M11" s="481"/>
      <c r="N11" s="481"/>
      <c r="O11" s="481"/>
    </row>
    <row r="12" spans="1:15" ht="82.5" customHeight="1">
      <c r="A12" s="483"/>
      <c r="B12" s="484"/>
      <c r="C12" s="166" t="s">
        <v>10</v>
      </c>
      <c r="D12" s="167" t="s">
        <v>11</v>
      </c>
      <c r="E12" s="166" t="s">
        <v>12</v>
      </c>
      <c r="F12" s="166" t="s">
        <v>13</v>
      </c>
      <c r="G12" s="166" t="s">
        <v>14</v>
      </c>
      <c r="H12" s="166" t="s">
        <v>88</v>
      </c>
      <c r="I12" s="166" t="s">
        <v>15</v>
      </c>
      <c r="J12" s="166" t="s">
        <v>16</v>
      </c>
      <c r="K12" s="166" t="s">
        <v>17</v>
      </c>
      <c r="L12" s="166" t="s">
        <v>14</v>
      </c>
      <c r="M12" s="166" t="s">
        <v>88</v>
      </c>
      <c r="N12" s="166" t="s">
        <v>15</v>
      </c>
      <c r="O12" s="166" t="s">
        <v>18</v>
      </c>
    </row>
    <row r="13" spans="1:15" s="155" customFormat="1" ht="12">
      <c r="A13" s="485" t="s">
        <v>408</v>
      </c>
      <c r="B13" s="485"/>
      <c r="C13" s="485"/>
      <c r="D13" s="485"/>
      <c r="E13" s="485"/>
      <c r="F13" s="485"/>
      <c r="G13" s="485"/>
      <c r="H13" s="485"/>
      <c r="I13" s="485"/>
      <c r="J13" s="485"/>
      <c r="K13" s="485"/>
      <c r="L13" s="485"/>
      <c r="M13" s="485"/>
      <c r="N13" s="485"/>
      <c r="O13" s="485"/>
    </row>
    <row r="14" spans="1:15" s="155" customFormat="1" ht="84">
      <c r="A14" s="173">
        <v>1</v>
      </c>
      <c r="B14" s="112" t="s">
        <v>556</v>
      </c>
      <c r="C14" s="174" t="s">
        <v>20</v>
      </c>
      <c r="D14" s="171">
        <v>91</v>
      </c>
      <c r="E14" s="346"/>
      <c r="F14" s="346"/>
      <c r="G14" s="348"/>
      <c r="H14" s="347"/>
      <c r="I14" s="347"/>
      <c r="J14" s="122"/>
      <c r="K14" s="221"/>
      <c r="L14" s="221"/>
      <c r="M14" s="221"/>
      <c r="N14" s="221"/>
      <c r="O14" s="221"/>
    </row>
    <row r="15" spans="1:15" s="155" customFormat="1" ht="47.25" customHeight="1">
      <c r="A15" s="173">
        <f t="shared" ref="A15:A51" si="0">A14+1</f>
        <v>2</v>
      </c>
      <c r="B15" s="365" t="s">
        <v>557</v>
      </c>
      <c r="C15" s="174" t="s">
        <v>20</v>
      </c>
      <c r="D15" s="171">
        <v>91</v>
      </c>
      <c r="E15" s="346"/>
      <c r="F15" s="346"/>
      <c r="G15" s="348"/>
      <c r="H15" s="347"/>
      <c r="I15" s="348"/>
      <c r="J15" s="122"/>
      <c r="K15" s="221"/>
      <c r="L15" s="221"/>
      <c r="M15" s="221"/>
      <c r="N15" s="221"/>
      <c r="O15" s="221"/>
    </row>
    <row r="16" spans="1:15" s="155" customFormat="1" ht="24">
      <c r="A16" s="173">
        <f t="shared" si="0"/>
        <v>3</v>
      </c>
      <c r="B16" s="365" t="s">
        <v>198</v>
      </c>
      <c r="C16" s="174" t="s">
        <v>101</v>
      </c>
      <c r="D16" s="171">
        <v>83.301600000000022</v>
      </c>
      <c r="E16" s="346"/>
      <c r="F16" s="346"/>
      <c r="G16" s="348"/>
      <c r="H16" s="346"/>
      <c r="I16" s="347"/>
      <c r="J16" s="122"/>
      <c r="K16" s="221"/>
      <c r="L16" s="221"/>
      <c r="M16" s="221"/>
      <c r="N16" s="221"/>
      <c r="O16" s="221"/>
    </row>
    <row r="17" spans="1:15" s="155" customFormat="1" ht="84">
      <c r="A17" s="173">
        <f t="shared" si="0"/>
        <v>4</v>
      </c>
      <c r="B17" s="112" t="s">
        <v>558</v>
      </c>
      <c r="C17" s="174" t="s">
        <v>20</v>
      </c>
      <c r="D17" s="171">
        <v>41.2</v>
      </c>
      <c r="E17" s="346"/>
      <c r="F17" s="346"/>
      <c r="G17" s="348"/>
      <c r="H17" s="347"/>
      <c r="I17" s="347"/>
      <c r="J17" s="122"/>
      <c r="K17" s="221"/>
      <c r="L17" s="221"/>
      <c r="M17" s="221"/>
      <c r="N17" s="221"/>
      <c r="O17" s="221"/>
    </row>
    <row r="18" spans="1:15" s="155" customFormat="1" ht="60">
      <c r="A18" s="173">
        <f t="shared" si="0"/>
        <v>5</v>
      </c>
      <c r="B18" s="365" t="s">
        <v>559</v>
      </c>
      <c r="C18" s="174" t="s">
        <v>20</v>
      </c>
      <c r="D18" s="171">
        <v>41.2</v>
      </c>
      <c r="E18" s="346"/>
      <c r="F18" s="346"/>
      <c r="G18" s="348"/>
      <c r="H18" s="347"/>
      <c r="I18" s="348"/>
      <c r="J18" s="122"/>
      <c r="K18" s="221"/>
      <c r="L18" s="221"/>
      <c r="M18" s="221"/>
      <c r="N18" s="221"/>
      <c r="O18" s="221"/>
    </row>
    <row r="19" spans="1:15" s="155" customFormat="1" ht="24">
      <c r="A19" s="173">
        <f t="shared" si="0"/>
        <v>6</v>
      </c>
      <c r="B19" s="365" t="s">
        <v>198</v>
      </c>
      <c r="C19" s="174" t="s">
        <v>101</v>
      </c>
      <c r="D19" s="171">
        <v>40.200000000000003</v>
      </c>
      <c r="E19" s="346"/>
      <c r="F19" s="346"/>
      <c r="G19" s="348"/>
      <c r="H19" s="346"/>
      <c r="I19" s="347"/>
      <c r="J19" s="122"/>
      <c r="K19" s="221"/>
      <c r="L19" s="221"/>
      <c r="M19" s="221"/>
      <c r="N19" s="221"/>
      <c r="O19" s="221"/>
    </row>
    <row r="20" spans="1:15" s="155" customFormat="1" ht="84">
      <c r="A20" s="173">
        <f t="shared" si="0"/>
        <v>7</v>
      </c>
      <c r="B20" s="112" t="s">
        <v>571</v>
      </c>
      <c r="C20" s="174" t="s">
        <v>20</v>
      </c>
      <c r="D20" s="171">
        <v>200.9</v>
      </c>
      <c r="E20" s="346"/>
      <c r="F20" s="346"/>
      <c r="G20" s="348"/>
      <c r="H20" s="347"/>
      <c r="I20" s="347"/>
      <c r="J20" s="122"/>
      <c r="K20" s="221"/>
      <c r="L20" s="221"/>
      <c r="M20" s="221"/>
      <c r="N20" s="221"/>
      <c r="O20" s="221"/>
    </row>
    <row r="21" spans="1:15" s="155" customFormat="1" ht="48" customHeight="1">
      <c r="A21" s="173">
        <f t="shared" si="0"/>
        <v>8</v>
      </c>
      <c r="B21" s="365" t="s">
        <v>572</v>
      </c>
      <c r="C21" s="174" t="s">
        <v>20</v>
      </c>
      <c r="D21" s="171">
        <v>200.9</v>
      </c>
      <c r="E21" s="346"/>
      <c r="F21" s="346"/>
      <c r="G21" s="348"/>
      <c r="H21" s="347"/>
      <c r="I21" s="347"/>
      <c r="J21" s="122"/>
      <c r="K21" s="221"/>
      <c r="L21" s="221"/>
      <c r="M21" s="221"/>
      <c r="N21" s="221"/>
      <c r="O21" s="221"/>
    </row>
    <row r="22" spans="1:15" s="155" customFormat="1" ht="24">
      <c r="A22" s="173">
        <f t="shared" si="0"/>
        <v>9</v>
      </c>
      <c r="B22" s="365" t="s">
        <v>198</v>
      </c>
      <c r="C22" s="174" t="s">
        <v>101</v>
      </c>
      <c r="D22" s="171">
        <v>211</v>
      </c>
      <c r="E22" s="346"/>
      <c r="F22" s="346"/>
      <c r="G22" s="348"/>
      <c r="H22" s="346"/>
      <c r="I22" s="347"/>
      <c r="J22" s="122"/>
      <c r="K22" s="221"/>
      <c r="L22" s="221"/>
      <c r="M22" s="221"/>
      <c r="N22" s="221"/>
      <c r="O22" s="221"/>
    </row>
    <row r="23" spans="1:15" s="155" customFormat="1" ht="96">
      <c r="A23" s="173">
        <f t="shared" si="0"/>
        <v>10</v>
      </c>
      <c r="B23" s="223" t="s">
        <v>409</v>
      </c>
      <c r="C23" s="174" t="s">
        <v>25</v>
      </c>
      <c r="D23" s="171">
        <v>2</v>
      </c>
      <c r="E23" s="346"/>
      <c r="F23" s="346"/>
      <c r="G23" s="348"/>
      <c r="H23" s="347"/>
      <c r="I23" s="347"/>
      <c r="J23" s="122"/>
      <c r="K23" s="221"/>
      <c r="L23" s="221"/>
      <c r="M23" s="221"/>
      <c r="N23" s="221"/>
      <c r="O23" s="221"/>
    </row>
    <row r="24" spans="1:15" s="155" customFormat="1" ht="84">
      <c r="A24" s="173">
        <f t="shared" si="0"/>
        <v>11</v>
      </c>
      <c r="B24" s="365" t="s">
        <v>410</v>
      </c>
      <c r="C24" s="174" t="s">
        <v>25</v>
      </c>
      <c r="D24" s="171">
        <v>2</v>
      </c>
      <c r="E24" s="346"/>
      <c r="F24" s="346"/>
      <c r="G24" s="348"/>
      <c r="H24" s="347"/>
      <c r="I24" s="347"/>
      <c r="J24" s="122"/>
      <c r="K24" s="221"/>
      <c r="L24" s="221"/>
      <c r="M24" s="221"/>
      <c r="N24" s="221"/>
      <c r="O24" s="221"/>
    </row>
    <row r="25" spans="1:15" s="155" customFormat="1" ht="24">
      <c r="A25" s="173">
        <f t="shared" si="0"/>
        <v>12</v>
      </c>
      <c r="B25" s="365" t="s">
        <v>97</v>
      </c>
      <c r="C25" s="174" t="s">
        <v>101</v>
      </c>
      <c r="D25" s="171">
        <v>0.2</v>
      </c>
      <c r="E25" s="346"/>
      <c r="F25" s="346"/>
      <c r="G25" s="348"/>
      <c r="H25" s="347"/>
      <c r="I25" s="347"/>
      <c r="J25" s="122"/>
      <c r="K25" s="221"/>
      <c r="L25" s="221"/>
      <c r="M25" s="221"/>
      <c r="N25" s="221"/>
      <c r="O25" s="221"/>
    </row>
    <row r="26" spans="1:15" s="155" customFormat="1" ht="24">
      <c r="A26" s="173">
        <f t="shared" si="0"/>
        <v>13</v>
      </c>
      <c r="B26" s="365" t="s">
        <v>199</v>
      </c>
      <c r="C26" s="174" t="s">
        <v>101</v>
      </c>
      <c r="D26" s="171">
        <v>0.2</v>
      </c>
      <c r="E26" s="346"/>
      <c r="F26" s="346"/>
      <c r="G26" s="348"/>
      <c r="H26" s="347"/>
      <c r="I26" s="347"/>
      <c r="J26" s="122"/>
      <c r="K26" s="221"/>
      <c r="L26" s="221"/>
      <c r="M26" s="221"/>
      <c r="N26" s="221"/>
      <c r="O26" s="221"/>
    </row>
    <row r="27" spans="1:15" s="334" customFormat="1" ht="87" customHeight="1">
      <c r="A27" s="226">
        <f t="shared" si="0"/>
        <v>14</v>
      </c>
      <c r="B27" s="349" t="s">
        <v>631</v>
      </c>
      <c r="C27" s="351" t="s">
        <v>25</v>
      </c>
      <c r="D27" s="350">
        <v>1</v>
      </c>
      <c r="E27" s="373"/>
      <c r="F27" s="346"/>
      <c r="G27" s="348"/>
      <c r="H27" s="373"/>
      <c r="I27" s="374"/>
      <c r="J27" s="122"/>
      <c r="K27" s="221"/>
      <c r="L27" s="221"/>
      <c r="M27" s="221"/>
      <c r="N27" s="221"/>
      <c r="O27" s="221"/>
    </row>
    <row r="28" spans="1:15" s="334" customFormat="1" ht="75.75" customHeight="1">
      <c r="A28" s="226">
        <f t="shared" si="0"/>
        <v>15</v>
      </c>
      <c r="B28" s="397" t="s">
        <v>632</v>
      </c>
      <c r="C28" s="351" t="s">
        <v>25</v>
      </c>
      <c r="D28" s="350">
        <v>1</v>
      </c>
      <c r="E28" s="346"/>
      <c r="F28" s="346"/>
      <c r="G28" s="348"/>
      <c r="H28" s="347"/>
      <c r="I28" s="347"/>
      <c r="J28" s="122"/>
      <c r="K28" s="221"/>
      <c r="L28" s="221"/>
      <c r="M28" s="221"/>
      <c r="N28" s="221"/>
      <c r="O28" s="221"/>
    </row>
    <row r="29" spans="1:15" s="334" customFormat="1" ht="24">
      <c r="A29" s="226">
        <f t="shared" si="0"/>
        <v>16</v>
      </c>
      <c r="B29" s="366" t="s">
        <v>97</v>
      </c>
      <c r="C29" s="351" t="s">
        <v>101</v>
      </c>
      <c r="D29" s="350">
        <v>0.1</v>
      </c>
      <c r="E29" s="346"/>
      <c r="F29" s="346"/>
      <c r="G29" s="348"/>
      <c r="H29" s="346"/>
      <c r="I29" s="347"/>
      <c r="J29" s="122"/>
      <c r="K29" s="221"/>
      <c r="L29" s="221"/>
      <c r="M29" s="221"/>
      <c r="N29" s="221"/>
      <c r="O29" s="221"/>
    </row>
    <row r="30" spans="1:15" s="334" customFormat="1" ht="24">
      <c r="A30" s="226">
        <f t="shared" si="0"/>
        <v>17</v>
      </c>
      <c r="B30" s="366" t="s">
        <v>199</v>
      </c>
      <c r="C30" s="351" t="s">
        <v>101</v>
      </c>
      <c r="D30" s="350">
        <v>0.1</v>
      </c>
      <c r="E30" s="346"/>
      <c r="F30" s="346"/>
      <c r="G30" s="348"/>
      <c r="H30" s="347"/>
      <c r="I30" s="347"/>
      <c r="J30" s="122"/>
      <c r="K30" s="221"/>
      <c r="L30" s="221"/>
      <c r="M30" s="221"/>
      <c r="N30" s="221"/>
      <c r="O30" s="221"/>
    </row>
    <row r="31" spans="1:15" s="155" customFormat="1" ht="87" customHeight="1">
      <c r="A31" s="226">
        <f t="shared" si="0"/>
        <v>18</v>
      </c>
      <c r="B31" s="223" t="s">
        <v>633</v>
      </c>
      <c r="C31" s="174" t="s">
        <v>25</v>
      </c>
      <c r="D31" s="171">
        <v>7</v>
      </c>
      <c r="E31" s="346"/>
      <c r="F31" s="346"/>
      <c r="G31" s="348"/>
      <c r="H31" s="347"/>
      <c r="I31" s="347"/>
      <c r="J31" s="122"/>
      <c r="K31" s="221"/>
      <c r="L31" s="221"/>
      <c r="M31" s="221"/>
      <c r="N31" s="221"/>
      <c r="O31" s="221"/>
    </row>
    <row r="32" spans="1:15" s="155" customFormat="1" ht="73.5" customHeight="1">
      <c r="A32" s="173">
        <f t="shared" si="0"/>
        <v>19</v>
      </c>
      <c r="B32" s="394" t="s">
        <v>634</v>
      </c>
      <c r="C32" s="174" t="s">
        <v>25</v>
      </c>
      <c r="D32" s="171">
        <v>7</v>
      </c>
      <c r="E32" s="346"/>
      <c r="F32" s="346"/>
      <c r="G32" s="348"/>
      <c r="H32" s="346"/>
      <c r="I32" s="347"/>
      <c r="J32" s="122"/>
      <c r="K32" s="221"/>
      <c r="L32" s="221"/>
      <c r="M32" s="221"/>
      <c r="N32" s="221"/>
      <c r="O32" s="221"/>
    </row>
    <row r="33" spans="1:15" s="155" customFormat="1" ht="24">
      <c r="A33" s="173">
        <f t="shared" si="0"/>
        <v>20</v>
      </c>
      <c r="B33" s="365" t="s">
        <v>97</v>
      </c>
      <c r="C33" s="174" t="s">
        <v>101</v>
      </c>
      <c r="D33" s="171">
        <v>0.6</v>
      </c>
      <c r="E33" s="346"/>
      <c r="F33" s="346"/>
      <c r="G33" s="348"/>
      <c r="H33" s="347"/>
      <c r="I33" s="347"/>
      <c r="J33" s="122"/>
      <c r="K33" s="221"/>
      <c r="L33" s="221"/>
      <c r="M33" s="221"/>
      <c r="N33" s="221"/>
      <c r="O33" s="221"/>
    </row>
    <row r="34" spans="1:15" s="155" customFormat="1" ht="24">
      <c r="A34" s="173">
        <f t="shared" si="0"/>
        <v>21</v>
      </c>
      <c r="B34" s="365" t="s">
        <v>199</v>
      </c>
      <c r="C34" s="174" t="s">
        <v>101</v>
      </c>
      <c r="D34" s="171">
        <v>0.6</v>
      </c>
      <c r="E34" s="346"/>
      <c r="F34" s="346"/>
      <c r="G34" s="348"/>
      <c r="H34" s="347"/>
      <c r="I34" s="347"/>
      <c r="J34" s="122"/>
      <c r="K34" s="221"/>
      <c r="L34" s="221"/>
      <c r="M34" s="221"/>
      <c r="N34" s="221"/>
      <c r="O34" s="221"/>
    </row>
    <row r="35" spans="1:15" s="155" customFormat="1" ht="89.25" customHeight="1">
      <c r="A35" s="173">
        <f t="shared" si="0"/>
        <v>22</v>
      </c>
      <c r="B35" s="223" t="s">
        <v>638</v>
      </c>
      <c r="C35" s="174" t="s">
        <v>25</v>
      </c>
      <c r="D35" s="171">
        <v>6</v>
      </c>
      <c r="E35" s="346"/>
      <c r="F35" s="346"/>
      <c r="G35" s="348"/>
      <c r="H35" s="347"/>
      <c r="I35" s="347"/>
      <c r="J35" s="122"/>
      <c r="K35" s="221"/>
      <c r="L35" s="221"/>
      <c r="M35" s="221"/>
      <c r="N35" s="221"/>
      <c r="O35" s="221"/>
    </row>
    <row r="36" spans="1:15" s="155" customFormat="1" ht="77.25" customHeight="1">
      <c r="A36" s="173">
        <f t="shared" si="0"/>
        <v>23</v>
      </c>
      <c r="B36" s="394" t="s">
        <v>636</v>
      </c>
      <c r="C36" s="174" t="s">
        <v>25</v>
      </c>
      <c r="D36" s="171">
        <v>6</v>
      </c>
      <c r="E36" s="346"/>
      <c r="F36" s="346"/>
      <c r="G36" s="348"/>
      <c r="H36" s="346"/>
      <c r="I36" s="347"/>
      <c r="J36" s="122"/>
      <c r="K36" s="221"/>
      <c r="L36" s="221"/>
      <c r="M36" s="221"/>
      <c r="N36" s="221"/>
      <c r="O36" s="221"/>
    </row>
    <row r="37" spans="1:15" s="155" customFormat="1" ht="24">
      <c r="A37" s="173">
        <f t="shared" si="0"/>
        <v>24</v>
      </c>
      <c r="B37" s="365" t="s">
        <v>97</v>
      </c>
      <c r="C37" s="174" t="s">
        <v>101</v>
      </c>
      <c r="D37" s="171">
        <v>0.5</v>
      </c>
      <c r="E37" s="346"/>
      <c r="F37" s="346"/>
      <c r="G37" s="348"/>
      <c r="H37" s="347"/>
      <c r="I37" s="347"/>
      <c r="J37" s="122"/>
      <c r="K37" s="221"/>
      <c r="L37" s="221"/>
      <c r="M37" s="221"/>
      <c r="N37" s="221"/>
      <c r="O37" s="221"/>
    </row>
    <row r="38" spans="1:15" s="155" customFormat="1" ht="15.75" customHeight="1">
      <c r="A38" s="173">
        <f>A37+1</f>
        <v>25</v>
      </c>
      <c r="B38" s="365" t="s">
        <v>199</v>
      </c>
      <c r="C38" s="174" t="s">
        <v>101</v>
      </c>
      <c r="D38" s="171">
        <v>0.5</v>
      </c>
      <c r="E38" s="346"/>
      <c r="F38" s="346"/>
      <c r="G38" s="348"/>
      <c r="H38" s="347"/>
      <c r="I38" s="347"/>
      <c r="J38" s="122"/>
      <c r="K38" s="221"/>
      <c r="L38" s="221"/>
      <c r="M38" s="221"/>
      <c r="N38" s="221"/>
      <c r="O38" s="221"/>
    </row>
    <row r="39" spans="1:15" s="155" customFormat="1" ht="24">
      <c r="A39" s="173">
        <f>A38+1</f>
        <v>26</v>
      </c>
      <c r="B39" s="112" t="s">
        <v>200</v>
      </c>
      <c r="C39" s="174" t="s">
        <v>81</v>
      </c>
      <c r="D39" s="171">
        <v>14</v>
      </c>
      <c r="E39" s="346"/>
      <c r="F39" s="346"/>
      <c r="G39" s="348"/>
      <c r="H39" s="347"/>
      <c r="I39" s="347"/>
      <c r="J39" s="122"/>
      <c r="K39" s="221"/>
      <c r="L39" s="221"/>
      <c r="M39" s="221"/>
      <c r="N39" s="221"/>
      <c r="O39" s="221"/>
    </row>
    <row r="40" spans="1:15" s="155" customFormat="1" ht="24">
      <c r="A40" s="173">
        <f t="shared" si="0"/>
        <v>27</v>
      </c>
      <c r="B40" s="112" t="s">
        <v>232</v>
      </c>
      <c r="C40" s="174" t="s">
        <v>25</v>
      </c>
      <c r="D40" s="171">
        <v>6</v>
      </c>
      <c r="E40" s="348"/>
      <c r="F40" s="346"/>
      <c r="G40" s="348"/>
      <c r="H40" s="348"/>
      <c r="I40" s="348"/>
      <c r="J40" s="122"/>
      <c r="K40" s="221"/>
      <c r="L40" s="221"/>
      <c r="M40" s="221"/>
      <c r="N40" s="221"/>
      <c r="O40" s="221"/>
    </row>
    <row r="41" spans="1:15" s="155" customFormat="1" ht="24">
      <c r="A41" s="173">
        <f t="shared" si="0"/>
        <v>28</v>
      </c>
      <c r="B41" s="112" t="s">
        <v>307</v>
      </c>
      <c r="C41" s="174" t="s">
        <v>25</v>
      </c>
      <c r="D41" s="171">
        <v>2</v>
      </c>
      <c r="E41" s="348"/>
      <c r="F41" s="346"/>
      <c r="G41" s="348"/>
      <c r="H41" s="348"/>
      <c r="I41" s="348"/>
      <c r="J41" s="122"/>
      <c r="K41" s="221"/>
      <c r="L41" s="221"/>
      <c r="M41" s="221"/>
      <c r="N41" s="221"/>
      <c r="O41" s="221"/>
    </row>
    <row r="42" spans="1:15" s="155" customFormat="1" ht="38.25" customHeight="1">
      <c r="A42" s="173">
        <f t="shared" si="0"/>
        <v>29</v>
      </c>
      <c r="B42" s="112" t="s">
        <v>201</v>
      </c>
      <c r="C42" s="174" t="s">
        <v>20</v>
      </c>
      <c r="D42" s="171">
        <v>33.1</v>
      </c>
      <c r="E42" s="373"/>
      <c r="F42" s="346"/>
      <c r="G42" s="348"/>
      <c r="H42" s="373"/>
      <c r="I42" s="374"/>
      <c r="J42" s="122"/>
      <c r="K42" s="221"/>
      <c r="L42" s="221"/>
      <c r="M42" s="221"/>
      <c r="N42" s="221"/>
      <c r="O42" s="221"/>
    </row>
    <row r="43" spans="1:15" s="155" customFormat="1" ht="34.5" customHeight="1">
      <c r="A43" s="173">
        <f t="shared" si="0"/>
        <v>30</v>
      </c>
      <c r="B43" s="112" t="s">
        <v>202</v>
      </c>
      <c r="C43" s="174" t="s">
        <v>20</v>
      </c>
      <c r="D43" s="171">
        <v>63.5</v>
      </c>
      <c r="E43" s="346"/>
      <c r="F43" s="346"/>
      <c r="G43" s="348"/>
      <c r="H43" s="347"/>
      <c r="I43" s="347"/>
      <c r="J43" s="122"/>
      <c r="K43" s="221"/>
      <c r="L43" s="221"/>
      <c r="M43" s="221"/>
      <c r="N43" s="221"/>
      <c r="O43" s="221"/>
    </row>
    <row r="44" spans="1:15" s="155" customFormat="1" ht="35.25" customHeight="1">
      <c r="A44" s="173">
        <f t="shared" si="0"/>
        <v>31</v>
      </c>
      <c r="B44" s="112" t="s">
        <v>203</v>
      </c>
      <c r="C44" s="174" t="s">
        <v>20</v>
      </c>
      <c r="D44" s="171">
        <v>84.3</v>
      </c>
      <c r="E44" s="346"/>
      <c r="F44" s="346"/>
      <c r="G44" s="348"/>
      <c r="H44" s="347"/>
      <c r="I44" s="347"/>
      <c r="J44" s="122"/>
      <c r="K44" s="221"/>
      <c r="L44" s="221"/>
      <c r="M44" s="221"/>
      <c r="N44" s="221"/>
      <c r="O44" s="221"/>
    </row>
    <row r="45" spans="1:15" s="155" customFormat="1" ht="39.75" customHeight="1">
      <c r="A45" s="173">
        <f t="shared" si="0"/>
        <v>32</v>
      </c>
      <c r="B45" s="112" t="s">
        <v>204</v>
      </c>
      <c r="C45" s="174" t="s">
        <v>20</v>
      </c>
      <c r="D45" s="171">
        <v>138.6</v>
      </c>
      <c r="E45" s="346"/>
      <c r="F45" s="346"/>
      <c r="G45" s="348"/>
      <c r="H45" s="347"/>
      <c r="I45" s="347"/>
      <c r="J45" s="122"/>
      <c r="K45" s="221"/>
      <c r="L45" s="221"/>
      <c r="M45" s="221"/>
      <c r="N45" s="221"/>
      <c r="O45" s="221"/>
    </row>
    <row r="46" spans="1:15" s="155" customFormat="1" ht="29.25" customHeight="1">
      <c r="A46" s="173">
        <f t="shared" si="0"/>
        <v>33</v>
      </c>
      <c r="B46" s="112" t="s">
        <v>206</v>
      </c>
      <c r="C46" s="174" t="s">
        <v>20</v>
      </c>
      <c r="D46" s="171">
        <v>33.1</v>
      </c>
      <c r="E46" s="346"/>
      <c r="F46" s="346"/>
      <c r="G46" s="348"/>
      <c r="H46" s="347"/>
      <c r="I46" s="347"/>
      <c r="J46" s="122"/>
      <c r="K46" s="221"/>
      <c r="L46" s="221"/>
      <c r="M46" s="221"/>
      <c r="N46" s="221"/>
      <c r="O46" s="221"/>
    </row>
    <row r="47" spans="1:15" s="155" customFormat="1" ht="25.5" customHeight="1">
      <c r="A47" s="173">
        <f t="shared" si="0"/>
        <v>34</v>
      </c>
      <c r="B47" s="112" t="s">
        <v>133</v>
      </c>
      <c r="C47" s="174" t="s">
        <v>20</v>
      </c>
      <c r="D47" s="171">
        <v>63.5</v>
      </c>
      <c r="E47" s="346"/>
      <c r="F47" s="346"/>
      <c r="G47" s="348"/>
      <c r="H47" s="347"/>
      <c r="I47" s="347"/>
      <c r="J47" s="122"/>
      <c r="K47" s="221"/>
      <c r="L47" s="221"/>
      <c r="M47" s="221"/>
      <c r="N47" s="221"/>
      <c r="O47" s="221"/>
    </row>
    <row r="48" spans="1:15" s="155" customFormat="1" ht="27.75" customHeight="1">
      <c r="A48" s="173">
        <f t="shared" si="0"/>
        <v>35</v>
      </c>
      <c r="B48" s="112" t="s">
        <v>134</v>
      </c>
      <c r="C48" s="174" t="s">
        <v>20</v>
      </c>
      <c r="D48" s="171">
        <v>84.3</v>
      </c>
      <c r="E48" s="346"/>
      <c r="F48" s="346"/>
      <c r="G48" s="348"/>
      <c r="H48" s="347"/>
      <c r="I48" s="347"/>
      <c r="J48" s="122"/>
      <c r="K48" s="221"/>
      <c r="L48" s="221"/>
      <c r="M48" s="221"/>
      <c r="N48" s="221"/>
      <c r="O48" s="221"/>
    </row>
    <row r="49" spans="1:15" s="168" customFormat="1" ht="27" customHeight="1">
      <c r="A49" s="173">
        <f t="shared" si="0"/>
        <v>36</v>
      </c>
      <c r="B49" s="112" t="s">
        <v>135</v>
      </c>
      <c r="C49" s="175" t="s">
        <v>20</v>
      </c>
      <c r="D49" s="176">
        <v>138.6</v>
      </c>
      <c r="E49" s="346"/>
      <c r="F49" s="346"/>
      <c r="G49" s="348"/>
      <c r="H49" s="347"/>
      <c r="I49" s="347"/>
      <c r="J49" s="122"/>
      <c r="K49" s="221"/>
      <c r="L49" s="221"/>
      <c r="M49" s="221"/>
      <c r="N49" s="221"/>
      <c r="O49" s="221"/>
    </row>
    <row r="50" spans="1:15" s="168" customFormat="1" ht="37.5" customHeight="1">
      <c r="A50" s="173">
        <f t="shared" si="0"/>
        <v>37</v>
      </c>
      <c r="B50" s="112" t="s">
        <v>208</v>
      </c>
      <c r="C50" s="175" t="s">
        <v>20</v>
      </c>
      <c r="D50" s="176">
        <v>33.1</v>
      </c>
      <c r="E50" s="346"/>
      <c r="F50" s="346"/>
      <c r="G50" s="348"/>
      <c r="H50" s="347"/>
      <c r="I50" s="347"/>
      <c r="J50" s="122"/>
      <c r="K50" s="221"/>
      <c r="L50" s="221"/>
      <c r="M50" s="221"/>
      <c r="N50" s="221"/>
      <c r="O50" s="221"/>
    </row>
    <row r="51" spans="1:15" s="168" customFormat="1" ht="36" customHeight="1">
      <c r="A51" s="173">
        <f t="shared" si="0"/>
        <v>38</v>
      </c>
      <c r="B51" s="112" t="s">
        <v>209</v>
      </c>
      <c r="C51" s="175" t="s">
        <v>20</v>
      </c>
      <c r="D51" s="176">
        <v>63.5</v>
      </c>
      <c r="E51" s="346"/>
      <c r="F51" s="346"/>
      <c r="G51" s="348"/>
      <c r="H51" s="347"/>
      <c r="I51" s="347"/>
      <c r="J51" s="122"/>
      <c r="K51" s="221"/>
      <c r="L51" s="221"/>
      <c r="M51" s="221"/>
      <c r="N51" s="221"/>
      <c r="O51" s="221"/>
    </row>
    <row r="52" spans="1:15" s="155" customFormat="1" ht="40.5" customHeight="1">
      <c r="A52" s="173">
        <f>A51+1</f>
        <v>39</v>
      </c>
      <c r="B52" s="223" t="s">
        <v>210</v>
      </c>
      <c r="C52" s="174" t="s">
        <v>20</v>
      </c>
      <c r="D52" s="171">
        <v>84.3</v>
      </c>
      <c r="E52" s="346"/>
      <c r="F52" s="346"/>
      <c r="G52" s="348"/>
      <c r="H52" s="347"/>
      <c r="I52" s="347"/>
      <c r="J52" s="122"/>
      <c r="K52" s="221"/>
      <c r="L52" s="221"/>
      <c r="M52" s="221"/>
      <c r="N52" s="221"/>
      <c r="O52" s="221"/>
    </row>
    <row r="53" spans="1:15" s="155" customFormat="1" ht="37.5" customHeight="1">
      <c r="A53" s="173">
        <f t="shared" ref="A53:A66" si="1">A52+1</f>
        <v>40</v>
      </c>
      <c r="B53" s="223" t="s">
        <v>211</v>
      </c>
      <c r="C53" s="174" t="s">
        <v>20</v>
      </c>
      <c r="D53" s="171">
        <v>138.6</v>
      </c>
      <c r="E53" s="346"/>
      <c r="F53" s="346"/>
      <c r="G53" s="348"/>
      <c r="H53" s="347"/>
      <c r="I53" s="347"/>
      <c r="J53" s="122"/>
      <c r="K53" s="221"/>
      <c r="L53" s="221"/>
      <c r="M53" s="221"/>
      <c r="N53" s="221"/>
      <c r="O53" s="221"/>
    </row>
    <row r="54" spans="1:15" s="155" customFormat="1" ht="39" customHeight="1">
      <c r="A54" s="173">
        <f t="shared" si="1"/>
        <v>41</v>
      </c>
      <c r="B54" s="223" t="s">
        <v>121</v>
      </c>
      <c r="C54" s="174" t="s">
        <v>101</v>
      </c>
      <c r="D54" s="171">
        <v>1205.0999999999999</v>
      </c>
      <c r="E54" s="346"/>
      <c r="F54" s="346"/>
      <c r="G54" s="348"/>
      <c r="H54" s="347"/>
      <c r="I54" s="347"/>
      <c r="J54" s="122"/>
      <c r="K54" s="221"/>
      <c r="L54" s="221"/>
      <c r="M54" s="221"/>
      <c r="N54" s="221"/>
      <c r="O54" s="221"/>
    </row>
    <row r="55" spans="1:15" s="155" customFormat="1" ht="24">
      <c r="A55" s="173">
        <f t="shared" si="1"/>
        <v>42</v>
      </c>
      <c r="B55" s="223" t="s">
        <v>212</v>
      </c>
      <c r="C55" s="174" t="s">
        <v>20</v>
      </c>
      <c r="D55" s="171">
        <v>333.2</v>
      </c>
      <c r="E55" s="346"/>
      <c r="F55" s="346"/>
      <c r="G55" s="348"/>
      <c r="H55" s="346"/>
      <c r="I55" s="347"/>
      <c r="J55" s="122"/>
      <c r="K55" s="221"/>
      <c r="L55" s="221"/>
      <c r="M55" s="221"/>
      <c r="N55" s="221"/>
      <c r="O55" s="221"/>
    </row>
    <row r="56" spans="1:15" s="155" customFormat="1" ht="24">
      <c r="A56" s="173">
        <f t="shared" si="1"/>
        <v>43</v>
      </c>
      <c r="B56" s="170" t="s">
        <v>312</v>
      </c>
      <c r="C56" s="174" t="s">
        <v>83</v>
      </c>
      <c r="D56" s="171">
        <v>19</v>
      </c>
      <c r="E56" s="346"/>
      <c r="F56" s="346"/>
      <c r="G56" s="348"/>
      <c r="H56" s="347"/>
      <c r="I56" s="347"/>
      <c r="J56" s="122"/>
      <c r="K56" s="221"/>
      <c r="L56" s="221"/>
      <c r="M56" s="221"/>
      <c r="N56" s="221"/>
      <c r="O56" s="221"/>
    </row>
    <row r="57" spans="1:15" s="155" customFormat="1" ht="12">
      <c r="A57" s="173">
        <f t="shared" si="1"/>
        <v>44</v>
      </c>
      <c r="B57" s="170" t="s">
        <v>213</v>
      </c>
      <c r="C57" s="174" t="s">
        <v>83</v>
      </c>
      <c r="D57" s="171">
        <v>12</v>
      </c>
      <c r="E57" s="346"/>
      <c r="F57" s="346"/>
      <c r="G57" s="348"/>
      <c r="H57" s="347"/>
      <c r="I57" s="347"/>
      <c r="J57" s="122"/>
      <c r="K57" s="221"/>
      <c r="L57" s="221"/>
      <c r="M57" s="221"/>
      <c r="N57" s="221"/>
      <c r="O57" s="221"/>
    </row>
    <row r="58" spans="1:15" s="155" customFormat="1" ht="36">
      <c r="A58" s="173">
        <f t="shared" si="1"/>
        <v>45</v>
      </c>
      <c r="B58" s="365" t="s">
        <v>637</v>
      </c>
      <c r="C58" s="174" t="s">
        <v>20</v>
      </c>
      <c r="D58" s="171">
        <v>48</v>
      </c>
      <c r="E58" s="346"/>
      <c r="F58" s="346"/>
      <c r="G58" s="348"/>
      <c r="H58" s="347"/>
      <c r="I58" s="347"/>
      <c r="J58" s="122"/>
      <c r="K58" s="221"/>
      <c r="L58" s="221"/>
      <c r="M58" s="221"/>
      <c r="N58" s="221"/>
      <c r="O58" s="221"/>
    </row>
    <row r="59" spans="1:15" s="155" customFormat="1" ht="24">
      <c r="A59" s="173">
        <f t="shared" si="1"/>
        <v>46</v>
      </c>
      <c r="B59" s="170" t="s">
        <v>214</v>
      </c>
      <c r="C59" s="174" t="s">
        <v>83</v>
      </c>
      <c r="D59" s="171">
        <v>11</v>
      </c>
      <c r="E59" s="346"/>
      <c r="F59" s="346"/>
      <c r="G59" s="348"/>
      <c r="H59" s="346"/>
      <c r="I59" s="347"/>
      <c r="J59" s="122"/>
      <c r="K59" s="221"/>
      <c r="L59" s="221"/>
      <c r="M59" s="221"/>
      <c r="N59" s="221"/>
      <c r="O59" s="221"/>
    </row>
    <row r="60" spans="1:15" s="155" customFormat="1" ht="24">
      <c r="A60" s="173">
        <f t="shared" si="1"/>
        <v>47</v>
      </c>
      <c r="B60" s="170" t="s">
        <v>224</v>
      </c>
      <c r="C60" s="174" t="s">
        <v>83</v>
      </c>
      <c r="D60" s="171">
        <v>13</v>
      </c>
      <c r="E60" s="346"/>
      <c r="F60" s="346"/>
      <c r="G60" s="348"/>
      <c r="H60" s="346"/>
      <c r="I60" s="347"/>
      <c r="J60" s="122"/>
      <c r="K60" s="221"/>
      <c r="L60" s="221"/>
      <c r="M60" s="221"/>
      <c r="N60" s="221"/>
      <c r="O60" s="221"/>
    </row>
    <row r="61" spans="1:15" s="155" customFormat="1" ht="12">
      <c r="A61" s="173">
        <f t="shared" si="1"/>
        <v>48</v>
      </c>
      <c r="B61" s="170" t="s">
        <v>215</v>
      </c>
      <c r="C61" s="174" t="s">
        <v>83</v>
      </c>
      <c r="D61" s="171">
        <v>17</v>
      </c>
      <c r="E61" s="346"/>
      <c r="F61" s="346"/>
      <c r="G61" s="348"/>
      <c r="H61" s="346"/>
      <c r="I61" s="347"/>
      <c r="J61" s="122"/>
      <c r="K61" s="221"/>
      <c r="L61" s="221"/>
      <c r="M61" s="221"/>
      <c r="N61" s="221"/>
      <c r="O61" s="221"/>
    </row>
    <row r="62" spans="1:15" s="155" customFormat="1" ht="36">
      <c r="A62" s="173">
        <f t="shared" si="1"/>
        <v>49</v>
      </c>
      <c r="B62" s="170" t="s">
        <v>90</v>
      </c>
      <c r="C62" s="174" t="s">
        <v>20</v>
      </c>
      <c r="D62" s="171">
        <v>242.1</v>
      </c>
      <c r="E62" s="346"/>
      <c r="F62" s="346"/>
      <c r="G62" s="348"/>
      <c r="H62" s="347"/>
      <c r="I62" s="347"/>
      <c r="J62" s="122"/>
      <c r="K62" s="221"/>
      <c r="L62" s="221"/>
      <c r="M62" s="221"/>
      <c r="N62" s="221"/>
      <c r="O62" s="221"/>
    </row>
    <row r="63" spans="1:15" s="155" customFormat="1" ht="24">
      <c r="A63" s="173">
        <f t="shared" si="1"/>
        <v>50</v>
      </c>
      <c r="B63" s="170" t="s">
        <v>218</v>
      </c>
      <c r="C63" s="174" t="s">
        <v>20</v>
      </c>
      <c r="D63" s="171">
        <v>333.2</v>
      </c>
      <c r="E63" s="346"/>
      <c r="F63" s="346"/>
      <c r="G63" s="348"/>
      <c r="H63" s="347"/>
      <c r="I63" s="347"/>
      <c r="J63" s="122"/>
      <c r="K63" s="221"/>
      <c r="L63" s="221"/>
      <c r="M63" s="221"/>
      <c r="N63" s="221"/>
      <c r="O63" s="221"/>
    </row>
    <row r="64" spans="1:15" s="155" customFormat="1" ht="12">
      <c r="A64" s="173">
        <f t="shared" si="1"/>
        <v>51</v>
      </c>
      <c r="B64" s="170" t="s">
        <v>98</v>
      </c>
      <c r="C64" s="174" t="s">
        <v>20</v>
      </c>
      <c r="D64" s="171">
        <v>333.2</v>
      </c>
      <c r="E64" s="346"/>
      <c r="F64" s="346"/>
      <c r="G64" s="348"/>
      <c r="H64" s="347"/>
      <c r="I64" s="347"/>
      <c r="J64" s="122"/>
      <c r="K64" s="221"/>
      <c r="L64" s="221"/>
      <c r="M64" s="221"/>
      <c r="N64" s="221"/>
      <c r="O64" s="221"/>
    </row>
    <row r="65" spans="1:15" s="155" customFormat="1" ht="33.75" customHeight="1">
      <c r="A65" s="173">
        <f t="shared" si="1"/>
        <v>52</v>
      </c>
      <c r="B65" s="170" t="s">
        <v>106</v>
      </c>
      <c r="C65" s="174" t="s">
        <v>25</v>
      </c>
      <c r="D65" s="171">
        <v>1</v>
      </c>
      <c r="E65" s="346"/>
      <c r="F65" s="346"/>
      <c r="G65" s="348"/>
      <c r="H65" s="347"/>
      <c r="I65" s="347"/>
      <c r="J65" s="122"/>
      <c r="K65" s="221"/>
      <c r="L65" s="221"/>
      <c r="M65" s="221"/>
      <c r="N65" s="221"/>
      <c r="O65" s="221"/>
    </row>
    <row r="66" spans="1:15" s="334" customFormat="1" ht="24">
      <c r="A66" s="226">
        <f t="shared" si="1"/>
        <v>53</v>
      </c>
      <c r="B66" s="223" t="s">
        <v>219</v>
      </c>
      <c r="C66" s="227" t="s">
        <v>25</v>
      </c>
      <c r="D66" s="224">
        <v>1</v>
      </c>
      <c r="E66" s="346"/>
      <c r="F66" s="346"/>
      <c r="G66" s="348"/>
      <c r="H66" s="373"/>
      <c r="I66" s="347"/>
      <c r="J66" s="122"/>
      <c r="K66" s="221"/>
      <c r="L66" s="221"/>
      <c r="M66" s="221"/>
      <c r="N66" s="221"/>
      <c r="O66" s="221"/>
    </row>
    <row r="67" spans="1:15" s="155" customFormat="1" ht="12">
      <c r="A67" s="493" t="s">
        <v>220</v>
      </c>
      <c r="B67" s="494"/>
      <c r="C67" s="494"/>
      <c r="D67" s="494"/>
      <c r="E67" s="494"/>
      <c r="F67" s="494"/>
      <c r="G67" s="494"/>
      <c r="H67" s="494"/>
      <c r="I67" s="494"/>
      <c r="J67" s="494"/>
      <c r="K67" s="494"/>
      <c r="L67" s="494"/>
      <c r="M67" s="494"/>
      <c r="N67" s="494"/>
      <c r="O67" s="495"/>
    </row>
    <row r="68" spans="1:15" s="155" customFormat="1" ht="60">
      <c r="A68" s="173">
        <f>A66+1</f>
        <v>54</v>
      </c>
      <c r="B68" s="170" t="s">
        <v>99</v>
      </c>
      <c r="C68" s="174" t="s">
        <v>101</v>
      </c>
      <c r="D68" s="171">
        <v>870.7</v>
      </c>
      <c r="E68" s="373"/>
      <c r="F68" s="346"/>
      <c r="G68" s="348"/>
      <c r="H68" s="373"/>
      <c r="I68" s="374"/>
      <c r="J68" s="122"/>
      <c r="K68" s="221"/>
      <c r="L68" s="221"/>
      <c r="M68" s="221"/>
      <c r="N68" s="221"/>
      <c r="O68" s="221"/>
    </row>
    <row r="69" spans="1:15" s="131" customFormat="1" ht="12">
      <c r="A69" s="172" t="s">
        <v>41</v>
      </c>
      <c r="B69" s="480" t="s">
        <v>95</v>
      </c>
      <c r="C69" s="480"/>
      <c r="D69" s="480"/>
      <c r="E69" s="480"/>
      <c r="F69" s="480"/>
      <c r="G69" s="480"/>
      <c r="H69" s="480"/>
      <c r="I69" s="480"/>
      <c r="J69" s="480"/>
      <c r="K69" s="169"/>
      <c r="L69" s="370"/>
      <c r="M69" s="370"/>
      <c r="N69" s="370"/>
      <c r="O69" s="370"/>
    </row>
    <row r="70" spans="1:15">
      <c r="A70" s="137"/>
      <c r="B70" s="150"/>
      <c r="C70" s="138"/>
      <c r="D70" s="151"/>
      <c r="E70" s="138"/>
      <c r="F70" s="138"/>
      <c r="G70" s="138"/>
      <c r="H70" s="138"/>
      <c r="I70" s="138"/>
      <c r="J70" s="138"/>
      <c r="K70" s="138"/>
      <c r="L70" s="138"/>
      <c r="M70" s="138"/>
      <c r="N70" s="138"/>
      <c r="O70" s="138"/>
    </row>
    <row r="71" spans="1:15">
      <c r="A71" s="156" t="s">
        <v>77</v>
      </c>
      <c r="B71" s="157"/>
      <c r="C71" s="158"/>
      <c r="D71" s="158"/>
      <c r="E71" s="159"/>
      <c r="F71" s="160"/>
      <c r="G71" s="160"/>
      <c r="H71" s="160"/>
      <c r="I71" s="160"/>
      <c r="J71" s="160"/>
      <c r="K71" s="160"/>
      <c r="L71" s="161"/>
      <c r="M71" s="161"/>
      <c r="N71" s="161"/>
      <c r="O71" s="161"/>
    </row>
    <row r="72" spans="1:15" ht="12.75" customHeight="1">
      <c r="A72" s="162"/>
      <c r="B72" s="492" t="s">
        <v>137</v>
      </c>
      <c r="C72" s="492"/>
      <c r="D72" s="492"/>
      <c r="E72" s="492"/>
      <c r="F72" s="492"/>
      <c r="G72" s="492"/>
      <c r="H72" s="163"/>
      <c r="I72" s="163"/>
      <c r="J72" s="163"/>
      <c r="K72" s="163"/>
      <c r="L72" s="164"/>
      <c r="M72" s="164"/>
      <c r="N72" s="164"/>
      <c r="O72" s="164"/>
    </row>
    <row r="73" spans="1:15" ht="35.450000000000003" customHeight="1">
      <c r="A73" s="162"/>
      <c r="B73" s="492" t="s">
        <v>138</v>
      </c>
      <c r="C73" s="492"/>
      <c r="D73" s="492"/>
      <c r="E73" s="492"/>
      <c r="F73" s="492"/>
      <c r="G73" s="492"/>
      <c r="H73" s="492"/>
      <c r="I73" s="492"/>
      <c r="J73" s="492"/>
      <c r="K73" s="492"/>
      <c r="L73" s="492"/>
      <c r="M73" s="492"/>
      <c r="N73" s="492"/>
      <c r="O73" s="492"/>
    </row>
    <row r="74" spans="1:15" ht="11.45" customHeight="1">
      <c r="A74" s="162"/>
      <c r="B74" s="492" t="s">
        <v>139</v>
      </c>
      <c r="C74" s="492"/>
      <c r="D74" s="492"/>
      <c r="E74" s="492"/>
      <c r="F74" s="492"/>
      <c r="G74" s="492"/>
      <c r="H74" s="492"/>
      <c r="I74" s="492"/>
      <c r="J74" s="492"/>
      <c r="K74" s="492"/>
      <c r="L74" s="492"/>
      <c r="M74" s="492"/>
      <c r="N74" s="492"/>
      <c r="O74" s="492"/>
    </row>
    <row r="75" spans="1:15" ht="12.75" customHeight="1">
      <c r="A75" s="162"/>
      <c r="B75" s="492" t="s">
        <v>140</v>
      </c>
      <c r="C75" s="492"/>
      <c r="D75" s="492"/>
      <c r="E75" s="492"/>
      <c r="F75" s="492"/>
      <c r="G75" s="492"/>
      <c r="H75" s="492"/>
      <c r="I75" s="492"/>
      <c r="J75" s="492"/>
      <c r="K75" s="492"/>
      <c r="L75" s="492"/>
      <c r="M75" s="492"/>
      <c r="N75" s="492"/>
      <c r="O75" s="492"/>
    </row>
    <row r="76" spans="1:15">
      <c r="A76" s="162"/>
      <c r="B76" s="492" t="s">
        <v>141</v>
      </c>
      <c r="C76" s="492"/>
      <c r="D76" s="492"/>
      <c r="E76" s="492"/>
      <c r="F76" s="492"/>
      <c r="G76" s="492"/>
      <c r="H76" s="492"/>
      <c r="I76" s="492"/>
      <c r="J76" s="492"/>
      <c r="K76" s="492"/>
      <c r="L76" s="492"/>
      <c r="M76" s="492"/>
      <c r="N76" s="492"/>
      <c r="O76" s="492"/>
    </row>
    <row r="77" spans="1:15" ht="24.6" customHeight="1">
      <c r="A77" s="165"/>
      <c r="B77" s="492" t="s">
        <v>142</v>
      </c>
      <c r="C77" s="492"/>
      <c r="D77" s="492"/>
      <c r="E77" s="492"/>
      <c r="F77" s="492"/>
      <c r="G77" s="492"/>
      <c r="H77" s="492"/>
      <c r="I77" s="492"/>
      <c r="J77" s="492"/>
      <c r="K77" s="492"/>
      <c r="L77" s="492"/>
      <c r="M77" s="492"/>
      <c r="N77" s="492"/>
      <c r="O77" s="492"/>
    </row>
    <row r="78" spans="1:15">
      <c r="A78" s="165"/>
      <c r="B78" s="492" t="s">
        <v>143</v>
      </c>
      <c r="C78" s="492"/>
      <c r="D78" s="492"/>
      <c r="E78" s="492"/>
      <c r="F78" s="492"/>
      <c r="G78" s="492"/>
      <c r="H78" s="492"/>
      <c r="I78" s="492"/>
      <c r="J78" s="492"/>
      <c r="K78" s="492"/>
      <c r="L78" s="492"/>
      <c r="M78" s="492"/>
      <c r="N78" s="492"/>
      <c r="O78" s="492"/>
    </row>
    <row r="79" spans="1:15">
      <c r="A79" s="137"/>
      <c r="B79" s="150"/>
      <c r="C79" s="138"/>
      <c r="D79" s="151"/>
      <c r="E79" s="138"/>
      <c r="F79" s="138"/>
      <c r="G79" s="138"/>
      <c r="H79" s="138"/>
      <c r="I79" s="138"/>
      <c r="J79" s="138"/>
      <c r="K79" s="138"/>
      <c r="L79" s="138"/>
      <c r="M79" s="138"/>
      <c r="N79" s="138"/>
      <c r="O79" s="138"/>
    </row>
    <row r="80" spans="1:15">
      <c r="A80" s="137"/>
      <c r="B80" s="136" t="s">
        <v>44</v>
      </c>
      <c r="C80" s="490" t="s">
        <v>2</v>
      </c>
      <c r="D80" s="490"/>
      <c r="E80" s="490"/>
      <c r="F80" s="490"/>
      <c r="G80" s="490"/>
      <c r="H80" s="490"/>
      <c r="I80" s="490"/>
      <c r="J80" s="490"/>
      <c r="K80" s="490"/>
      <c r="L80" s="138"/>
      <c r="M80" s="400"/>
      <c r="N80" s="400"/>
      <c r="O80" s="400"/>
    </row>
    <row r="81" spans="1:15">
      <c r="A81" s="137"/>
      <c r="C81" s="490" t="s">
        <v>46</v>
      </c>
      <c r="D81" s="490"/>
      <c r="E81" s="490"/>
      <c r="F81" s="490"/>
      <c r="G81" s="490"/>
      <c r="H81" s="490"/>
      <c r="I81" s="490"/>
      <c r="J81" s="490"/>
      <c r="K81" s="490"/>
      <c r="L81" s="138"/>
      <c r="M81" s="490"/>
      <c r="N81" s="490"/>
      <c r="O81" s="490"/>
    </row>
    <row r="82" spans="1:15">
      <c r="A82" s="137"/>
      <c r="B82" s="491"/>
      <c r="C82" s="491"/>
      <c r="D82" s="151"/>
      <c r="E82" s="138"/>
      <c r="F82" s="138"/>
      <c r="G82" s="138"/>
      <c r="H82" s="138"/>
      <c r="I82" s="138"/>
      <c r="J82" s="138"/>
      <c r="K82" s="138"/>
      <c r="L82" s="138"/>
      <c r="M82" s="138"/>
      <c r="N82" s="138"/>
      <c r="O82" s="138"/>
    </row>
    <row r="83" spans="1:15">
      <c r="A83" s="137"/>
      <c r="B83" s="136" t="s">
        <v>22</v>
      </c>
      <c r="C83" s="490" t="s">
        <v>2</v>
      </c>
      <c r="D83" s="490"/>
      <c r="E83" s="490"/>
      <c r="F83" s="490"/>
      <c r="G83" s="490"/>
      <c r="H83" s="490"/>
      <c r="I83" s="490"/>
      <c r="J83" s="490"/>
      <c r="K83" s="490"/>
      <c r="L83" s="138"/>
      <c r="M83" s="400"/>
      <c r="N83" s="400"/>
      <c r="O83" s="400"/>
    </row>
    <row r="84" spans="1:15">
      <c r="A84" s="137"/>
      <c r="B84" s="136"/>
      <c r="C84" s="490" t="s">
        <v>46</v>
      </c>
      <c r="D84" s="490"/>
      <c r="E84" s="490"/>
      <c r="F84" s="406"/>
      <c r="G84" s="406"/>
      <c r="H84" s="406"/>
      <c r="I84" s="406"/>
      <c r="J84" s="406"/>
      <c r="K84" s="406"/>
      <c r="L84" s="138"/>
      <c r="M84" s="490"/>
      <c r="N84" s="490"/>
      <c r="O84" s="490"/>
    </row>
    <row r="85" spans="1:15">
      <c r="A85" s="152"/>
      <c r="B85" s="131"/>
      <c r="C85" s="153"/>
      <c r="D85" s="154"/>
      <c r="E85" s="153"/>
      <c r="F85" s="153"/>
      <c r="G85" s="153"/>
      <c r="H85" s="153"/>
      <c r="I85" s="153"/>
      <c r="J85" s="153"/>
      <c r="K85" s="153"/>
      <c r="L85" s="153"/>
      <c r="M85" s="153"/>
      <c r="N85" s="153"/>
      <c r="O85" s="153"/>
    </row>
  </sheetData>
  <mergeCells count="39">
    <mergeCell ref="C84:E84"/>
    <mergeCell ref="F84:K84"/>
    <mergeCell ref="M84:O84"/>
    <mergeCell ref="C81:E81"/>
    <mergeCell ref="F81:K81"/>
    <mergeCell ref="M81:O81"/>
    <mergeCell ref="B82:C82"/>
    <mergeCell ref="C83:E83"/>
    <mergeCell ref="F83:K83"/>
    <mergeCell ref="M83:O83"/>
    <mergeCell ref="C80:E80"/>
    <mergeCell ref="F80:K80"/>
    <mergeCell ref="M80:O80"/>
    <mergeCell ref="A13:O13"/>
    <mergeCell ref="A67:O67"/>
    <mergeCell ref="B69:J69"/>
    <mergeCell ref="B72:G72"/>
    <mergeCell ref="B73:O73"/>
    <mergeCell ref="B74:O74"/>
    <mergeCell ref="B75:O75"/>
    <mergeCell ref="B76:O76"/>
    <mergeCell ref="B77:O77"/>
    <mergeCell ref="B78:O78"/>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O94"/>
  <sheetViews>
    <sheetView view="pageBreakPreview" topLeftCell="A36" zoomScale="145" zoomScaleNormal="100" zoomScaleSheetLayoutView="145" workbookViewId="0">
      <selection activeCell="K41" sqref="K41"/>
    </sheetView>
  </sheetViews>
  <sheetFormatPr defaultColWidth="9.140625" defaultRowHeight="12.75"/>
  <cols>
    <col min="1" max="1" width="4.85546875" style="177" customWidth="1"/>
    <col min="2" max="2" width="35.85546875" style="178" customWidth="1"/>
    <col min="3" max="3" width="6.140625" style="179" customWidth="1"/>
    <col min="4" max="4" width="8.42578125" style="199" customWidth="1"/>
    <col min="5" max="5" width="5.42578125" style="179" customWidth="1"/>
    <col min="6" max="6" width="4.85546875" style="179" customWidth="1"/>
    <col min="7" max="7" width="6.42578125" style="179" customWidth="1"/>
    <col min="8" max="8" width="7.5703125" style="179" customWidth="1"/>
    <col min="9" max="9" width="6.140625" style="179" customWidth="1"/>
    <col min="10" max="10" width="7.42578125" style="179" customWidth="1"/>
    <col min="11" max="11" width="8.42578125" style="179" customWidth="1"/>
    <col min="12" max="12" width="9.42578125" style="179" customWidth="1"/>
    <col min="13" max="14" width="9.85546875" style="179" customWidth="1"/>
    <col min="15" max="15" width="11.140625" style="179" customWidth="1"/>
    <col min="16" max="16384" width="9.140625" style="180"/>
  </cols>
  <sheetData>
    <row r="1" spans="1:15" s="181" customFormat="1" ht="15">
      <c r="A1" s="488" t="s">
        <v>226</v>
      </c>
      <c r="B1" s="488"/>
      <c r="C1" s="488"/>
      <c r="D1" s="488"/>
      <c r="E1" s="488"/>
      <c r="F1" s="488"/>
      <c r="G1" s="488"/>
      <c r="H1" s="488"/>
      <c r="I1" s="488"/>
      <c r="J1" s="488"/>
      <c r="K1" s="488"/>
      <c r="L1" s="488"/>
      <c r="M1" s="488"/>
      <c r="N1" s="488"/>
      <c r="O1" s="488"/>
    </row>
    <row r="2" spans="1:15" s="181" customFormat="1" ht="15">
      <c r="A2" s="412" t="s">
        <v>448</v>
      </c>
      <c r="B2" s="412"/>
      <c r="C2" s="412"/>
      <c r="D2" s="412"/>
      <c r="E2" s="412"/>
      <c r="F2" s="412"/>
      <c r="G2" s="412"/>
      <c r="H2" s="412"/>
      <c r="I2" s="412"/>
      <c r="J2" s="412"/>
      <c r="K2" s="412"/>
      <c r="L2" s="412"/>
      <c r="M2" s="412"/>
      <c r="N2" s="412"/>
      <c r="O2" s="412"/>
    </row>
    <row r="3" spans="1:15" s="181" customFormat="1" ht="11.25">
      <c r="A3" s="489" t="s">
        <v>3</v>
      </c>
      <c r="B3" s="489"/>
      <c r="C3" s="489"/>
      <c r="D3" s="489"/>
      <c r="E3" s="489"/>
      <c r="F3" s="489"/>
      <c r="G3" s="489"/>
      <c r="H3" s="489"/>
      <c r="I3" s="489"/>
      <c r="J3" s="489"/>
      <c r="K3" s="489"/>
      <c r="L3" s="489"/>
      <c r="M3" s="489"/>
      <c r="N3" s="489"/>
      <c r="O3" s="489"/>
    </row>
    <row r="4" spans="1:15" s="181" customFormat="1" ht="15">
      <c r="A4" s="182"/>
      <c r="B4" s="183"/>
      <c r="C4" s="182"/>
      <c r="D4" s="189"/>
      <c r="E4" s="184"/>
      <c r="F4" s="185"/>
      <c r="G4" s="185"/>
      <c r="H4" s="185"/>
      <c r="I4" s="185"/>
      <c r="J4" s="185"/>
      <c r="K4" s="185"/>
      <c r="L4" s="185"/>
      <c r="M4" s="185"/>
      <c r="N4" s="185"/>
      <c r="O4" s="185"/>
    </row>
    <row r="5" spans="1:15" s="181"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181"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181" customFormat="1" ht="31.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181" customFormat="1" ht="14.25">
      <c r="A8" s="476" t="s">
        <v>605</v>
      </c>
      <c r="B8" s="476"/>
      <c r="C8" s="476"/>
      <c r="D8" s="476"/>
      <c r="E8" s="476"/>
      <c r="F8" s="476"/>
      <c r="G8" s="476"/>
      <c r="H8" s="476"/>
      <c r="I8" s="476"/>
      <c r="J8" s="476"/>
      <c r="K8" s="476"/>
      <c r="L8" s="476"/>
      <c r="M8" s="476"/>
      <c r="N8" s="476"/>
      <c r="O8" s="476"/>
    </row>
    <row r="9" spans="1:15" s="181" customFormat="1" ht="14.25">
      <c r="B9" s="190"/>
      <c r="D9" s="191"/>
      <c r="E9" s="192"/>
      <c r="F9" s="193"/>
      <c r="G9" s="193"/>
      <c r="H9" s="193"/>
      <c r="I9" s="193"/>
      <c r="J9" s="193"/>
      <c r="K9" s="193"/>
      <c r="L9" s="194" t="s">
        <v>4</v>
      </c>
      <c r="M9" s="194"/>
      <c r="N9" s="479"/>
      <c r="O9" s="479"/>
    </row>
    <row r="10" spans="1:15" s="181" customFormat="1" ht="14.25">
      <c r="A10" s="195"/>
      <c r="B10" s="195"/>
      <c r="C10" s="196"/>
      <c r="D10" s="197"/>
      <c r="E10" s="198"/>
      <c r="F10" s="198"/>
      <c r="G10" s="198"/>
      <c r="H10" s="198"/>
      <c r="I10" s="198"/>
      <c r="J10" s="198"/>
      <c r="K10" s="198"/>
      <c r="L10" s="193" t="s">
        <v>5</v>
      </c>
      <c r="M10" s="193"/>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205" customFormat="1" ht="12">
      <c r="A13" s="485" t="s">
        <v>450</v>
      </c>
      <c r="B13" s="485"/>
      <c r="C13" s="485"/>
      <c r="D13" s="485"/>
      <c r="E13" s="485"/>
      <c r="F13" s="485"/>
      <c r="G13" s="485"/>
      <c r="H13" s="485"/>
      <c r="I13" s="485"/>
      <c r="J13" s="485"/>
      <c r="K13" s="485"/>
      <c r="L13" s="485"/>
      <c r="M13" s="485"/>
      <c r="N13" s="485"/>
      <c r="O13" s="485"/>
    </row>
    <row r="14" spans="1:15" s="205" customFormat="1" ht="84">
      <c r="A14" s="226">
        <v>1</v>
      </c>
      <c r="B14" s="112" t="s">
        <v>558</v>
      </c>
      <c r="C14" s="227" t="s">
        <v>20</v>
      </c>
      <c r="D14" s="224">
        <v>1.6</v>
      </c>
      <c r="E14" s="346"/>
      <c r="F14" s="346"/>
      <c r="G14" s="348"/>
      <c r="H14" s="347"/>
      <c r="I14" s="347"/>
      <c r="J14" s="122"/>
      <c r="K14" s="347"/>
      <c r="L14" s="347"/>
      <c r="M14" s="347"/>
      <c r="N14" s="347"/>
      <c r="O14" s="347"/>
    </row>
    <row r="15" spans="1:15" s="205" customFormat="1" ht="48" customHeight="1">
      <c r="A15" s="226">
        <f t="shared" ref="A15:A48" si="0">A14+1</f>
        <v>2</v>
      </c>
      <c r="B15" s="365" t="s">
        <v>559</v>
      </c>
      <c r="C15" s="227" t="s">
        <v>20</v>
      </c>
      <c r="D15" s="224">
        <v>1.6</v>
      </c>
      <c r="E15" s="346"/>
      <c r="F15" s="346"/>
      <c r="G15" s="348"/>
      <c r="H15" s="347"/>
      <c r="I15" s="348"/>
      <c r="J15" s="122"/>
      <c r="K15" s="347"/>
      <c r="L15" s="347"/>
      <c r="M15" s="347"/>
      <c r="N15" s="347"/>
      <c r="O15" s="347"/>
    </row>
    <row r="16" spans="1:15" s="205" customFormat="1" ht="24">
      <c r="A16" s="226">
        <f t="shared" si="0"/>
        <v>3</v>
      </c>
      <c r="B16" s="365" t="s">
        <v>198</v>
      </c>
      <c r="C16" s="227" t="s">
        <v>101</v>
      </c>
      <c r="D16" s="224">
        <v>1.6</v>
      </c>
      <c r="E16" s="346"/>
      <c r="F16" s="346"/>
      <c r="G16" s="348"/>
      <c r="H16" s="346"/>
      <c r="I16" s="347"/>
      <c r="J16" s="122"/>
      <c r="K16" s="347"/>
      <c r="L16" s="347"/>
      <c r="M16" s="347"/>
      <c r="N16" s="347"/>
      <c r="O16" s="347"/>
    </row>
    <row r="17" spans="1:15" s="205" customFormat="1" ht="84">
      <c r="A17" s="226">
        <f t="shared" si="0"/>
        <v>4</v>
      </c>
      <c r="B17" s="112" t="s">
        <v>571</v>
      </c>
      <c r="C17" s="227" t="s">
        <v>20</v>
      </c>
      <c r="D17" s="224">
        <v>32</v>
      </c>
      <c r="E17" s="346"/>
      <c r="F17" s="346"/>
      <c r="G17" s="348"/>
      <c r="H17" s="347"/>
      <c r="I17" s="347"/>
      <c r="J17" s="122"/>
      <c r="K17" s="347"/>
      <c r="L17" s="347"/>
      <c r="M17" s="347"/>
      <c r="N17" s="347"/>
      <c r="O17" s="347"/>
    </row>
    <row r="18" spans="1:15" s="205" customFormat="1" ht="49.5" customHeight="1">
      <c r="A18" s="226">
        <f t="shared" si="0"/>
        <v>5</v>
      </c>
      <c r="B18" s="365" t="s">
        <v>572</v>
      </c>
      <c r="C18" s="227" t="s">
        <v>20</v>
      </c>
      <c r="D18" s="224">
        <v>32</v>
      </c>
      <c r="E18" s="346"/>
      <c r="F18" s="346"/>
      <c r="G18" s="348"/>
      <c r="H18" s="347"/>
      <c r="I18" s="348"/>
      <c r="J18" s="122"/>
      <c r="K18" s="347"/>
      <c r="L18" s="347"/>
      <c r="M18" s="347"/>
      <c r="N18" s="347"/>
      <c r="O18" s="347"/>
    </row>
    <row r="19" spans="1:15" s="205" customFormat="1" ht="24">
      <c r="A19" s="226">
        <f t="shared" si="0"/>
        <v>6</v>
      </c>
      <c r="B19" s="365" t="s">
        <v>198</v>
      </c>
      <c r="C19" s="227" t="s">
        <v>101</v>
      </c>
      <c r="D19" s="224">
        <v>33.5</v>
      </c>
      <c r="E19" s="346"/>
      <c r="F19" s="346"/>
      <c r="G19" s="348"/>
      <c r="H19" s="346"/>
      <c r="I19" s="347"/>
      <c r="J19" s="122"/>
      <c r="K19" s="347"/>
      <c r="L19" s="347"/>
      <c r="M19" s="347"/>
      <c r="N19" s="347"/>
      <c r="O19" s="347"/>
    </row>
    <row r="20" spans="1:15" s="205" customFormat="1" ht="84">
      <c r="A20" s="226">
        <f t="shared" si="0"/>
        <v>7</v>
      </c>
      <c r="B20" s="112" t="s">
        <v>316</v>
      </c>
      <c r="C20" s="227" t="s">
        <v>25</v>
      </c>
      <c r="D20" s="224">
        <v>1</v>
      </c>
      <c r="E20" s="346"/>
      <c r="F20" s="346"/>
      <c r="G20" s="348"/>
      <c r="H20" s="347"/>
      <c r="I20" s="347"/>
      <c r="J20" s="122"/>
      <c r="K20" s="347"/>
      <c r="L20" s="347"/>
      <c r="M20" s="347"/>
      <c r="N20" s="347"/>
      <c r="O20" s="347"/>
    </row>
    <row r="21" spans="1:15" s="205" customFormat="1" ht="88.5" customHeight="1">
      <c r="A21" s="226">
        <f t="shared" si="0"/>
        <v>8</v>
      </c>
      <c r="B21" s="365" t="s">
        <v>639</v>
      </c>
      <c r="C21" s="227" t="s">
        <v>25</v>
      </c>
      <c r="D21" s="224">
        <v>1</v>
      </c>
      <c r="E21" s="346"/>
      <c r="F21" s="346"/>
      <c r="G21" s="348"/>
      <c r="H21" s="347"/>
      <c r="I21" s="347"/>
      <c r="J21" s="122"/>
      <c r="K21" s="347"/>
      <c r="L21" s="347"/>
      <c r="M21" s="347"/>
      <c r="N21" s="347"/>
      <c r="O21" s="347"/>
    </row>
    <row r="22" spans="1:15" s="205" customFormat="1" ht="24">
      <c r="A22" s="226">
        <f t="shared" si="0"/>
        <v>9</v>
      </c>
      <c r="B22" s="365" t="s">
        <v>97</v>
      </c>
      <c r="C22" s="227" t="s">
        <v>101</v>
      </c>
      <c r="D22" s="224">
        <v>0.09</v>
      </c>
      <c r="E22" s="346"/>
      <c r="F22" s="346"/>
      <c r="G22" s="348"/>
      <c r="H22" s="346"/>
      <c r="I22" s="347"/>
      <c r="J22" s="122"/>
      <c r="K22" s="347"/>
      <c r="L22" s="347"/>
      <c r="M22" s="347"/>
      <c r="N22" s="347"/>
      <c r="O22" s="347"/>
    </row>
    <row r="23" spans="1:15" s="205" customFormat="1" ht="24">
      <c r="A23" s="226">
        <f t="shared" si="0"/>
        <v>10</v>
      </c>
      <c r="B23" s="365" t="s">
        <v>199</v>
      </c>
      <c r="C23" s="227" t="s">
        <v>101</v>
      </c>
      <c r="D23" s="224">
        <v>0.1</v>
      </c>
      <c r="E23" s="346"/>
      <c r="F23" s="346"/>
      <c r="G23" s="348"/>
      <c r="H23" s="347"/>
      <c r="I23" s="347"/>
      <c r="J23" s="122"/>
      <c r="K23" s="347"/>
      <c r="L23" s="347"/>
      <c r="M23" s="347"/>
      <c r="N23" s="347"/>
      <c r="O23" s="347"/>
    </row>
    <row r="24" spans="1:15" s="205" customFormat="1" ht="84">
      <c r="A24" s="226">
        <f t="shared" si="0"/>
        <v>11</v>
      </c>
      <c r="B24" s="112" t="s">
        <v>449</v>
      </c>
      <c r="C24" s="227" t="s">
        <v>25</v>
      </c>
      <c r="D24" s="224">
        <v>1</v>
      </c>
      <c r="E24" s="346"/>
      <c r="F24" s="346"/>
      <c r="G24" s="348"/>
      <c r="H24" s="347"/>
      <c r="I24" s="347"/>
      <c r="J24" s="122"/>
      <c r="K24" s="347"/>
      <c r="L24" s="347"/>
      <c r="M24" s="347"/>
      <c r="N24" s="347"/>
      <c r="O24" s="347"/>
    </row>
    <row r="25" spans="1:15" s="205" customFormat="1" ht="84">
      <c r="A25" s="226">
        <f t="shared" si="0"/>
        <v>12</v>
      </c>
      <c r="B25" s="365" t="s">
        <v>317</v>
      </c>
      <c r="C25" s="227" t="s">
        <v>25</v>
      </c>
      <c r="D25" s="224">
        <v>1</v>
      </c>
      <c r="E25" s="346"/>
      <c r="F25" s="346"/>
      <c r="G25" s="348"/>
      <c r="H25" s="347"/>
      <c r="I25" s="347"/>
      <c r="J25" s="122"/>
      <c r="K25" s="347"/>
      <c r="L25" s="347"/>
      <c r="M25" s="347"/>
      <c r="N25" s="347"/>
      <c r="O25" s="347"/>
    </row>
    <row r="26" spans="1:15" s="205" customFormat="1" ht="24">
      <c r="A26" s="226">
        <f t="shared" si="0"/>
        <v>13</v>
      </c>
      <c r="B26" s="365" t="s">
        <v>97</v>
      </c>
      <c r="C26" s="227" t="s">
        <v>101</v>
      </c>
      <c r="D26" s="224">
        <v>0.09</v>
      </c>
      <c r="E26" s="346"/>
      <c r="F26" s="346"/>
      <c r="G26" s="348"/>
      <c r="H26" s="373"/>
      <c r="I26" s="347"/>
      <c r="J26" s="122"/>
      <c r="K26" s="347"/>
      <c r="L26" s="347"/>
      <c r="M26" s="347"/>
      <c r="N26" s="347"/>
      <c r="O26" s="347"/>
    </row>
    <row r="27" spans="1:15" s="205" customFormat="1" ht="17.25" customHeight="1">
      <c r="A27" s="226">
        <f t="shared" si="0"/>
        <v>14</v>
      </c>
      <c r="B27" s="365" t="s">
        <v>199</v>
      </c>
      <c r="C27" s="227" t="s">
        <v>101</v>
      </c>
      <c r="D27" s="224">
        <v>0.1</v>
      </c>
      <c r="E27" s="346"/>
      <c r="F27" s="346"/>
      <c r="G27" s="348"/>
      <c r="H27" s="347"/>
      <c r="I27" s="347"/>
      <c r="J27" s="122"/>
      <c r="K27" s="347"/>
      <c r="L27" s="347"/>
      <c r="M27" s="347"/>
      <c r="N27" s="347"/>
      <c r="O27" s="347"/>
    </row>
    <row r="28" spans="1:15" s="205" customFormat="1" ht="35.25" customHeight="1">
      <c r="A28" s="226">
        <f t="shared" si="0"/>
        <v>15</v>
      </c>
      <c r="B28" s="223" t="s">
        <v>201</v>
      </c>
      <c r="C28" s="227" t="s">
        <v>20</v>
      </c>
      <c r="D28" s="224">
        <v>1.6</v>
      </c>
      <c r="E28" s="373"/>
      <c r="F28" s="346"/>
      <c r="G28" s="348"/>
      <c r="H28" s="373"/>
      <c r="I28" s="374"/>
      <c r="J28" s="122"/>
      <c r="K28" s="347"/>
      <c r="L28" s="347"/>
      <c r="M28" s="347"/>
      <c r="N28" s="347"/>
      <c r="O28" s="347"/>
    </row>
    <row r="29" spans="1:15" s="205" customFormat="1" ht="40.5" customHeight="1">
      <c r="A29" s="226">
        <f t="shared" si="0"/>
        <v>16</v>
      </c>
      <c r="B29" s="223" t="s">
        <v>204</v>
      </c>
      <c r="C29" s="227" t="s">
        <v>20</v>
      </c>
      <c r="D29" s="224">
        <v>13.2</v>
      </c>
      <c r="E29" s="346"/>
      <c r="F29" s="346"/>
      <c r="G29" s="348"/>
      <c r="H29" s="347"/>
      <c r="I29" s="347"/>
      <c r="J29" s="122"/>
      <c r="K29" s="347"/>
      <c r="L29" s="347"/>
      <c r="M29" s="347"/>
      <c r="N29" s="347"/>
      <c r="O29" s="347"/>
    </row>
    <row r="30" spans="1:15" s="205" customFormat="1" ht="39" customHeight="1">
      <c r="A30" s="226">
        <f t="shared" si="0"/>
        <v>17</v>
      </c>
      <c r="B30" s="223" t="s">
        <v>204</v>
      </c>
      <c r="C30" s="227" t="s">
        <v>20</v>
      </c>
      <c r="D30" s="224">
        <v>18.8</v>
      </c>
      <c r="E30" s="346"/>
      <c r="F30" s="346"/>
      <c r="G30" s="348"/>
      <c r="H30" s="347"/>
      <c r="I30" s="347"/>
      <c r="J30" s="122"/>
      <c r="K30" s="347"/>
      <c r="L30" s="347"/>
      <c r="M30" s="347"/>
      <c r="N30" s="347"/>
      <c r="O30" s="347"/>
    </row>
    <row r="31" spans="1:15" s="205" customFormat="1" ht="27" customHeight="1">
      <c r="A31" s="226">
        <f t="shared" si="0"/>
        <v>18</v>
      </c>
      <c r="B31" s="223" t="s">
        <v>206</v>
      </c>
      <c r="C31" s="227" t="s">
        <v>20</v>
      </c>
      <c r="D31" s="224">
        <v>1.6</v>
      </c>
      <c r="E31" s="346"/>
      <c r="F31" s="346"/>
      <c r="G31" s="348"/>
      <c r="H31" s="347"/>
      <c r="I31" s="347"/>
      <c r="J31" s="122"/>
      <c r="K31" s="347"/>
      <c r="L31" s="347"/>
      <c r="M31" s="347"/>
      <c r="N31" s="347"/>
      <c r="O31" s="347"/>
    </row>
    <row r="32" spans="1:15" s="205" customFormat="1" ht="25.5" customHeight="1">
      <c r="A32" s="226">
        <f t="shared" si="0"/>
        <v>19</v>
      </c>
      <c r="B32" s="223" t="s">
        <v>135</v>
      </c>
      <c r="C32" s="227" t="s">
        <v>20</v>
      </c>
      <c r="D32" s="224">
        <v>13.2</v>
      </c>
      <c r="E32" s="346"/>
      <c r="F32" s="346"/>
      <c r="G32" s="348"/>
      <c r="H32" s="347"/>
      <c r="I32" s="347"/>
      <c r="J32" s="122"/>
      <c r="K32" s="347"/>
      <c r="L32" s="347"/>
      <c r="M32" s="347"/>
      <c r="N32" s="347"/>
      <c r="O32" s="347"/>
    </row>
    <row r="33" spans="1:15" s="205" customFormat="1" ht="28.5" customHeight="1">
      <c r="A33" s="226">
        <f t="shared" si="0"/>
        <v>20</v>
      </c>
      <c r="B33" s="223" t="s">
        <v>207</v>
      </c>
      <c r="C33" s="227" t="s">
        <v>20</v>
      </c>
      <c r="D33" s="224">
        <v>18.8</v>
      </c>
      <c r="E33" s="346"/>
      <c r="F33" s="346"/>
      <c r="G33" s="348"/>
      <c r="H33" s="347"/>
      <c r="I33" s="347"/>
      <c r="J33" s="122"/>
      <c r="K33" s="347"/>
      <c r="L33" s="347"/>
      <c r="M33" s="347"/>
      <c r="N33" s="347"/>
      <c r="O33" s="347"/>
    </row>
    <row r="34" spans="1:15" s="205" customFormat="1" ht="37.5" customHeight="1">
      <c r="A34" s="226">
        <f t="shared" si="0"/>
        <v>21</v>
      </c>
      <c r="B34" s="223" t="s">
        <v>208</v>
      </c>
      <c r="C34" s="227" t="s">
        <v>20</v>
      </c>
      <c r="D34" s="224">
        <v>1.6</v>
      </c>
      <c r="E34" s="346"/>
      <c r="F34" s="346"/>
      <c r="G34" s="348"/>
      <c r="H34" s="347"/>
      <c r="I34" s="347"/>
      <c r="J34" s="122"/>
      <c r="K34" s="347"/>
      <c r="L34" s="347"/>
      <c r="M34" s="347"/>
      <c r="N34" s="347"/>
      <c r="O34" s="347"/>
    </row>
    <row r="35" spans="1:15" s="205" customFormat="1" ht="37.5" customHeight="1">
      <c r="A35" s="226">
        <f t="shared" si="0"/>
        <v>22</v>
      </c>
      <c r="B35" s="223" t="s">
        <v>211</v>
      </c>
      <c r="C35" s="227" t="s">
        <v>20</v>
      </c>
      <c r="D35" s="224">
        <v>13.2</v>
      </c>
      <c r="E35" s="346"/>
      <c r="F35" s="346"/>
      <c r="G35" s="348"/>
      <c r="H35" s="347"/>
      <c r="I35" s="347"/>
      <c r="J35" s="122"/>
      <c r="K35" s="347"/>
      <c r="L35" s="347"/>
      <c r="M35" s="347"/>
      <c r="N35" s="347"/>
      <c r="O35" s="347"/>
    </row>
    <row r="36" spans="1:15" s="205" customFormat="1" ht="37.5" customHeight="1">
      <c r="A36" s="226">
        <f t="shared" si="0"/>
        <v>23</v>
      </c>
      <c r="B36" s="223" t="s">
        <v>318</v>
      </c>
      <c r="C36" s="227" t="s">
        <v>20</v>
      </c>
      <c r="D36" s="224">
        <v>18.8</v>
      </c>
      <c r="E36" s="346"/>
      <c r="F36" s="346"/>
      <c r="G36" s="348"/>
      <c r="H36" s="347"/>
      <c r="I36" s="347"/>
      <c r="J36" s="122"/>
      <c r="K36" s="347"/>
      <c r="L36" s="347"/>
      <c r="M36" s="347"/>
      <c r="N36" s="347"/>
      <c r="O36" s="347"/>
    </row>
    <row r="37" spans="1:15" s="205" customFormat="1" ht="41.25" customHeight="1">
      <c r="A37" s="226">
        <f t="shared" si="0"/>
        <v>24</v>
      </c>
      <c r="B37" s="223" t="s">
        <v>121</v>
      </c>
      <c r="C37" s="227" t="s">
        <v>101</v>
      </c>
      <c r="D37" s="224">
        <v>161.5</v>
      </c>
      <c r="E37" s="346"/>
      <c r="F37" s="346"/>
      <c r="G37" s="348"/>
      <c r="H37" s="347"/>
      <c r="I37" s="347"/>
      <c r="J37" s="122"/>
      <c r="K37" s="347"/>
      <c r="L37" s="347"/>
      <c r="M37" s="347"/>
      <c r="N37" s="347"/>
      <c r="O37" s="347"/>
    </row>
    <row r="38" spans="1:15" s="205" customFormat="1" ht="24">
      <c r="A38" s="226">
        <f t="shared" si="0"/>
        <v>25</v>
      </c>
      <c r="B38" s="223" t="s">
        <v>212</v>
      </c>
      <c r="C38" s="227" t="s">
        <v>20</v>
      </c>
      <c r="D38" s="224">
        <v>33.6</v>
      </c>
      <c r="E38" s="346"/>
      <c r="F38" s="346"/>
      <c r="G38" s="348"/>
      <c r="H38" s="346"/>
      <c r="I38" s="347"/>
      <c r="J38" s="122"/>
      <c r="K38" s="347"/>
      <c r="L38" s="347"/>
      <c r="M38" s="347"/>
      <c r="N38" s="347"/>
      <c r="O38" s="347"/>
    </row>
    <row r="39" spans="1:15" s="205" customFormat="1" ht="24">
      <c r="A39" s="226">
        <f t="shared" si="0"/>
        <v>26</v>
      </c>
      <c r="B39" s="112" t="s">
        <v>312</v>
      </c>
      <c r="C39" s="227" t="s">
        <v>83</v>
      </c>
      <c r="D39" s="224">
        <v>2</v>
      </c>
      <c r="E39" s="346"/>
      <c r="F39" s="346"/>
      <c r="G39" s="348"/>
      <c r="H39" s="347"/>
      <c r="I39" s="347"/>
      <c r="J39" s="122"/>
      <c r="K39" s="347"/>
      <c r="L39" s="347"/>
      <c r="M39" s="347"/>
      <c r="N39" s="347"/>
      <c r="O39" s="347"/>
    </row>
    <row r="40" spans="1:15" s="205" customFormat="1" ht="12">
      <c r="A40" s="226">
        <f t="shared" si="0"/>
        <v>27</v>
      </c>
      <c r="B40" s="112" t="s">
        <v>213</v>
      </c>
      <c r="C40" s="227" t="s">
        <v>83</v>
      </c>
      <c r="D40" s="224">
        <v>1</v>
      </c>
      <c r="E40" s="346"/>
      <c r="F40" s="346"/>
      <c r="G40" s="348"/>
      <c r="H40" s="347"/>
      <c r="I40" s="347"/>
      <c r="J40" s="122"/>
      <c r="K40" s="347"/>
      <c r="L40" s="347"/>
      <c r="M40" s="347"/>
      <c r="N40" s="347"/>
      <c r="O40" s="347"/>
    </row>
    <row r="41" spans="1:15" s="205" customFormat="1" ht="36">
      <c r="A41" s="226">
        <f t="shared" si="0"/>
        <v>28</v>
      </c>
      <c r="B41" s="365" t="s">
        <v>637</v>
      </c>
      <c r="C41" s="227" t="s">
        <v>20</v>
      </c>
      <c r="D41" s="224">
        <v>4</v>
      </c>
      <c r="E41" s="346"/>
      <c r="F41" s="346"/>
      <c r="G41" s="348"/>
      <c r="H41" s="347"/>
      <c r="I41" s="347"/>
      <c r="J41" s="122"/>
      <c r="K41" s="347"/>
      <c r="L41" s="347"/>
      <c r="M41" s="347"/>
      <c r="N41" s="347"/>
      <c r="O41" s="347"/>
    </row>
    <row r="42" spans="1:15" s="218" customFormat="1" ht="24">
      <c r="A42" s="226">
        <f t="shared" si="0"/>
        <v>29</v>
      </c>
      <c r="B42" s="112" t="s">
        <v>224</v>
      </c>
      <c r="C42" s="231" t="s">
        <v>83</v>
      </c>
      <c r="D42" s="232">
        <v>1</v>
      </c>
      <c r="E42" s="346"/>
      <c r="F42" s="346"/>
      <c r="G42" s="348"/>
      <c r="H42" s="346"/>
      <c r="I42" s="347"/>
      <c r="J42" s="122"/>
      <c r="K42" s="347"/>
      <c r="L42" s="347"/>
      <c r="M42" s="347"/>
      <c r="N42" s="347"/>
      <c r="O42" s="347"/>
    </row>
    <row r="43" spans="1:15" s="218" customFormat="1" ht="12">
      <c r="A43" s="226">
        <f t="shared" si="0"/>
        <v>30</v>
      </c>
      <c r="B43" s="112" t="s">
        <v>215</v>
      </c>
      <c r="C43" s="231" t="s">
        <v>83</v>
      </c>
      <c r="D43" s="232">
        <v>3</v>
      </c>
      <c r="E43" s="346"/>
      <c r="F43" s="346"/>
      <c r="G43" s="348"/>
      <c r="H43" s="346"/>
      <c r="I43" s="347"/>
      <c r="J43" s="122"/>
      <c r="K43" s="347"/>
      <c r="L43" s="347"/>
      <c r="M43" s="347"/>
      <c r="N43" s="347"/>
      <c r="O43" s="347"/>
    </row>
    <row r="44" spans="1:15" s="345" customFormat="1" ht="27.75" customHeight="1">
      <c r="A44" s="226">
        <f t="shared" si="0"/>
        <v>31</v>
      </c>
      <c r="B44" s="112" t="s">
        <v>90</v>
      </c>
      <c r="C44" s="231" t="s">
        <v>20</v>
      </c>
      <c r="D44" s="232">
        <v>33.6</v>
      </c>
      <c r="E44" s="346"/>
      <c r="F44" s="346"/>
      <c r="G44" s="348"/>
      <c r="H44" s="347"/>
      <c r="I44" s="347"/>
      <c r="J44" s="122"/>
      <c r="K44" s="347"/>
      <c r="L44" s="347"/>
      <c r="M44" s="347"/>
      <c r="N44" s="347"/>
      <c r="O44" s="347"/>
    </row>
    <row r="45" spans="1:15" s="345" customFormat="1" ht="24">
      <c r="A45" s="226">
        <f t="shared" si="0"/>
        <v>32</v>
      </c>
      <c r="B45" s="112" t="s">
        <v>218</v>
      </c>
      <c r="C45" s="231" t="s">
        <v>20</v>
      </c>
      <c r="D45" s="232">
        <v>33.6</v>
      </c>
      <c r="E45" s="346"/>
      <c r="F45" s="346"/>
      <c r="G45" s="348"/>
      <c r="H45" s="347"/>
      <c r="I45" s="347"/>
      <c r="J45" s="122"/>
      <c r="K45" s="347"/>
      <c r="L45" s="347"/>
      <c r="M45" s="347"/>
      <c r="N45" s="347"/>
      <c r="O45" s="347"/>
    </row>
    <row r="46" spans="1:15" s="345" customFormat="1" ht="12">
      <c r="A46" s="226">
        <f t="shared" si="0"/>
        <v>33</v>
      </c>
      <c r="B46" s="112" t="s">
        <v>98</v>
      </c>
      <c r="C46" s="231" t="s">
        <v>20</v>
      </c>
      <c r="D46" s="232">
        <v>33.6</v>
      </c>
      <c r="E46" s="346"/>
      <c r="F46" s="346"/>
      <c r="G46" s="348"/>
      <c r="H46" s="347"/>
      <c r="I46" s="347"/>
      <c r="J46" s="122"/>
      <c r="K46" s="347"/>
      <c r="L46" s="347"/>
      <c r="M46" s="347"/>
      <c r="N46" s="347"/>
      <c r="O46" s="347"/>
    </row>
    <row r="47" spans="1:15" s="345" customFormat="1" ht="39" customHeight="1">
      <c r="A47" s="226">
        <f t="shared" si="0"/>
        <v>34</v>
      </c>
      <c r="B47" s="223" t="s">
        <v>106</v>
      </c>
      <c r="C47" s="231" t="s">
        <v>25</v>
      </c>
      <c r="D47" s="232">
        <v>1</v>
      </c>
      <c r="E47" s="346"/>
      <c r="F47" s="346"/>
      <c r="G47" s="348"/>
      <c r="H47" s="347"/>
      <c r="I47" s="347"/>
      <c r="J47" s="122"/>
      <c r="K47" s="347"/>
      <c r="L47" s="347"/>
      <c r="M47" s="347"/>
      <c r="N47" s="347"/>
      <c r="O47" s="347"/>
    </row>
    <row r="48" spans="1:15" s="345" customFormat="1" ht="24">
      <c r="A48" s="226">
        <f t="shared" si="0"/>
        <v>35</v>
      </c>
      <c r="B48" s="112" t="s">
        <v>219</v>
      </c>
      <c r="C48" s="231" t="s">
        <v>25</v>
      </c>
      <c r="D48" s="232">
        <v>1</v>
      </c>
      <c r="E48" s="346"/>
      <c r="F48" s="346"/>
      <c r="G48" s="348"/>
      <c r="H48" s="373"/>
      <c r="I48" s="347"/>
      <c r="J48" s="122"/>
      <c r="K48" s="347"/>
      <c r="L48" s="347"/>
      <c r="M48" s="347"/>
      <c r="N48" s="347"/>
      <c r="O48" s="347"/>
    </row>
    <row r="49" spans="1:15" s="205" customFormat="1" ht="12" customHeight="1">
      <c r="A49" s="493" t="s">
        <v>220</v>
      </c>
      <c r="B49" s="494"/>
      <c r="C49" s="494"/>
      <c r="D49" s="494"/>
      <c r="E49" s="494"/>
      <c r="F49" s="494"/>
      <c r="G49" s="494"/>
      <c r="H49" s="494"/>
      <c r="I49" s="494"/>
      <c r="J49" s="494"/>
      <c r="K49" s="494"/>
      <c r="L49" s="494"/>
      <c r="M49" s="494"/>
      <c r="N49" s="494"/>
      <c r="O49" s="495"/>
    </row>
    <row r="50" spans="1:15" s="205" customFormat="1" ht="60">
      <c r="A50" s="226">
        <f>A48+1</f>
        <v>36</v>
      </c>
      <c r="B50" s="223" t="s">
        <v>99</v>
      </c>
      <c r="C50" s="227" t="s">
        <v>101</v>
      </c>
      <c r="D50" s="224">
        <v>126.4</v>
      </c>
      <c r="E50" s="373"/>
      <c r="F50" s="346"/>
      <c r="G50" s="348"/>
      <c r="H50" s="373"/>
      <c r="I50" s="374"/>
      <c r="J50" s="122"/>
      <c r="K50" s="221"/>
      <c r="L50" s="221"/>
      <c r="M50" s="221"/>
      <c r="N50" s="221"/>
      <c r="O50" s="221"/>
    </row>
    <row r="51" spans="1:15" s="334" customFormat="1" ht="38.25" customHeight="1">
      <c r="A51" s="371">
        <f>A50+1</f>
        <v>37</v>
      </c>
      <c r="B51" s="349" t="s">
        <v>420</v>
      </c>
      <c r="C51" s="351" t="s">
        <v>102</v>
      </c>
      <c r="D51" s="350">
        <v>30</v>
      </c>
      <c r="E51" s="228"/>
      <c r="F51" s="220"/>
      <c r="G51" s="222"/>
      <c r="H51" s="228"/>
      <c r="I51" s="229"/>
      <c r="J51" s="122"/>
      <c r="K51" s="221"/>
      <c r="L51" s="221"/>
      <c r="M51" s="221"/>
      <c r="N51" s="221"/>
      <c r="O51" s="221"/>
    </row>
    <row r="52" spans="1:15" s="334" customFormat="1" ht="12">
      <c r="A52" s="499" t="s">
        <v>601</v>
      </c>
      <c r="B52" s="500"/>
      <c r="C52" s="500"/>
      <c r="D52" s="500"/>
      <c r="E52" s="500"/>
      <c r="F52" s="500"/>
      <c r="G52" s="500"/>
      <c r="H52" s="500"/>
      <c r="I52" s="500"/>
      <c r="J52" s="500"/>
      <c r="K52" s="500"/>
      <c r="L52" s="500"/>
      <c r="M52" s="500"/>
      <c r="N52" s="500"/>
      <c r="O52" s="501"/>
    </row>
    <row r="53" spans="1:15" s="334" customFormat="1" ht="58.5" customHeight="1">
      <c r="A53" s="226">
        <f>A51+1</f>
        <v>38</v>
      </c>
      <c r="B53" s="223" t="s">
        <v>627</v>
      </c>
      <c r="C53" s="227" t="s">
        <v>20</v>
      </c>
      <c r="D53" s="224">
        <v>81.5</v>
      </c>
      <c r="E53" s="346"/>
      <c r="F53" s="346"/>
      <c r="G53" s="348"/>
      <c r="H53" s="347"/>
      <c r="I53" s="347"/>
      <c r="J53" s="122"/>
      <c r="K53" s="221"/>
      <c r="L53" s="221"/>
      <c r="M53" s="221"/>
      <c r="N53" s="221"/>
      <c r="O53" s="221"/>
    </row>
    <row r="54" spans="1:15" s="334" customFormat="1" ht="28.5" customHeight="1">
      <c r="A54" s="226">
        <f>A53+1</f>
        <v>39</v>
      </c>
      <c r="B54" s="365" t="s">
        <v>628</v>
      </c>
      <c r="C54" s="227" t="s">
        <v>20</v>
      </c>
      <c r="D54" s="224">
        <v>81.5</v>
      </c>
      <c r="E54" s="346"/>
      <c r="F54" s="346"/>
      <c r="G54" s="348"/>
      <c r="H54" s="347"/>
      <c r="I54" s="347"/>
      <c r="J54" s="122"/>
      <c r="K54" s="221"/>
      <c r="L54" s="221"/>
      <c r="M54" s="221"/>
      <c r="N54" s="221"/>
      <c r="O54" s="221"/>
    </row>
    <row r="55" spans="1:15" s="334" customFormat="1" ht="24">
      <c r="A55" s="226">
        <f t="shared" ref="A55:A77" si="1">A54+1</f>
        <v>40</v>
      </c>
      <c r="B55" s="365" t="s">
        <v>100</v>
      </c>
      <c r="C55" s="227" t="s">
        <v>101</v>
      </c>
      <c r="D55" s="224">
        <v>4.0014000000000003</v>
      </c>
      <c r="E55" s="346"/>
      <c r="F55" s="346"/>
      <c r="G55" s="348"/>
      <c r="H55" s="347"/>
      <c r="I55" s="347"/>
      <c r="J55" s="122"/>
      <c r="K55" s="221"/>
      <c r="L55" s="221"/>
      <c r="M55" s="221"/>
      <c r="N55" s="221"/>
      <c r="O55" s="221"/>
    </row>
    <row r="56" spans="1:15" s="334" customFormat="1" ht="27.75" customHeight="1">
      <c r="A56" s="226">
        <f t="shared" si="1"/>
        <v>41</v>
      </c>
      <c r="B56" s="223" t="s">
        <v>435</v>
      </c>
      <c r="C56" s="227" t="s">
        <v>81</v>
      </c>
      <c r="D56" s="224">
        <v>1</v>
      </c>
      <c r="E56" s="346"/>
      <c r="F56" s="346"/>
      <c r="G56" s="348"/>
      <c r="H56" s="347"/>
      <c r="I56" s="347"/>
      <c r="J56" s="122"/>
      <c r="K56" s="221"/>
      <c r="L56" s="221"/>
      <c r="M56" s="221"/>
      <c r="N56" s="221"/>
      <c r="O56" s="221"/>
    </row>
    <row r="57" spans="1:15" s="334" customFormat="1" ht="27" customHeight="1">
      <c r="A57" s="226">
        <f t="shared" si="1"/>
        <v>42</v>
      </c>
      <c r="B57" s="223" t="s">
        <v>451</v>
      </c>
      <c r="C57" s="227" t="s">
        <v>81</v>
      </c>
      <c r="D57" s="224">
        <v>1</v>
      </c>
      <c r="E57" s="346"/>
      <c r="F57" s="346"/>
      <c r="G57" s="348"/>
      <c r="H57" s="347"/>
      <c r="I57" s="347"/>
      <c r="J57" s="122"/>
      <c r="K57" s="221"/>
      <c r="L57" s="221"/>
      <c r="M57" s="221"/>
      <c r="N57" s="221"/>
      <c r="O57" s="221"/>
    </row>
    <row r="58" spans="1:15" s="334" customFormat="1" ht="12">
      <c r="A58" s="226">
        <f t="shared" si="1"/>
        <v>43</v>
      </c>
      <c r="B58" s="223" t="s">
        <v>107</v>
      </c>
      <c r="C58" s="227" t="s">
        <v>81</v>
      </c>
      <c r="D58" s="224">
        <v>2</v>
      </c>
      <c r="E58" s="346"/>
      <c r="F58" s="346"/>
      <c r="G58" s="348"/>
      <c r="H58" s="347"/>
      <c r="I58" s="347"/>
      <c r="J58" s="122"/>
      <c r="K58" s="221"/>
      <c r="L58" s="221"/>
      <c r="M58" s="221"/>
      <c r="N58" s="221"/>
      <c r="O58" s="221"/>
    </row>
    <row r="59" spans="1:15" s="334" customFormat="1" ht="14.25" customHeight="1">
      <c r="A59" s="226">
        <f t="shared" si="1"/>
        <v>44</v>
      </c>
      <c r="B59" s="365" t="s">
        <v>108</v>
      </c>
      <c r="C59" s="227" t="s">
        <v>101</v>
      </c>
      <c r="D59" s="224">
        <v>0.1</v>
      </c>
      <c r="E59" s="346"/>
      <c r="F59" s="346"/>
      <c r="G59" s="348"/>
      <c r="H59" s="347"/>
      <c r="I59" s="347"/>
      <c r="J59" s="122"/>
      <c r="K59" s="221"/>
      <c r="L59" s="221"/>
      <c r="M59" s="221"/>
      <c r="N59" s="221"/>
      <c r="O59" s="221"/>
    </row>
    <row r="60" spans="1:15" s="334" customFormat="1" ht="37.5" customHeight="1">
      <c r="A60" s="226">
        <f t="shared" si="1"/>
        <v>45</v>
      </c>
      <c r="B60" s="223" t="s">
        <v>115</v>
      </c>
      <c r="C60" s="227" t="s">
        <v>20</v>
      </c>
      <c r="D60" s="224">
        <v>5.2</v>
      </c>
      <c r="E60" s="346"/>
      <c r="F60" s="346"/>
      <c r="G60" s="348"/>
      <c r="H60" s="347"/>
      <c r="I60" s="347"/>
      <c r="J60" s="122"/>
      <c r="K60" s="221"/>
      <c r="L60" s="221"/>
      <c r="M60" s="221"/>
      <c r="N60" s="221"/>
      <c r="O60" s="221"/>
    </row>
    <row r="61" spans="1:15" s="334" customFormat="1" ht="24">
      <c r="A61" s="226">
        <f t="shared" si="1"/>
        <v>46</v>
      </c>
      <c r="B61" s="223" t="s">
        <v>116</v>
      </c>
      <c r="C61" s="227" t="s">
        <v>20</v>
      </c>
      <c r="D61" s="224">
        <v>5.2</v>
      </c>
      <c r="E61" s="346"/>
      <c r="F61" s="346"/>
      <c r="G61" s="348"/>
      <c r="H61" s="347"/>
      <c r="I61" s="347"/>
      <c r="J61" s="122"/>
      <c r="K61" s="221"/>
      <c r="L61" s="221"/>
      <c r="M61" s="221"/>
      <c r="N61" s="221"/>
      <c r="O61" s="221"/>
    </row>
    <row r="62" spans="1:15" s="334" customFormat="1" ht="24">
      <c r="A62" s="226">
        <f t="shared" si="1"/>
        <v>47</v>
      </c>
      <c r="B62" s="223" t="s">
        <v>227</v>
      </c>
      <c r="C62" s="227" t="s">
        <v>20</v>
      </c>
      <c r="D62" s="224">
        <v>5.2</v>
      </c>
      <c r="E62" s="346"/>
      <c r="F62" s="346"/>
      <c r="G62" s="348"/>
      <c r="H62" s="347"/>
      <c r="I62" s="347"/>
      <c r="J62" s="122"/>
      <c r="K62" s="221"/>
      <c r="L62" s="221"/>
      <c r="M62" s="221"/>
      <c r="N62" s="221"/>
      <c r="O62" s="221"/>
    </row>
    <row r="63" spans="1:15" s="334" customFormat="1" ht="34.5" customHeight="1">
      <c r="A63" s="226">
        <f t="shared" si="1"/>
        <v>48</v>
      </c>
      <c r="B63" s="223" t="s">
        <v>112</v>
      </c>
      <c r="C63" s="227" t="s">
        <v>101</v>
      </c>
      <c r="D63" s="224">
        <v>15.600000000000001</v>
      </c>
      <c r="E63" s="346"/>
      <c r="F63" s="346"/>
      <c r="G63" s="348"/>
      <c r="H63" s="347"/>
      <c r="I63" s="347"/>
      <c r="J63" s="122"/>
      <c r="K63" s="221"/>
      <c r="L63" s="221"/>
      <c r="M63" s="221"/>
      <c r="N63" s="221"/>
      <c r="O63" s="221"/>
    </row>
    <row r="64" spans="1:15" s="334" customFormat="1" ht="25.5" customHeight="1">
      <c r="A64" s="226">
        <f t="shared" si="1"/>
        <v>49</v>
      </c>
      <c r="B64" s="223" t="s">
        <v>117</v>
      </c>
      <c r="C64" s="227" t="s">
        <v>20</v>
      </c>
      <c r="D64" s="224">
        <v>5.2</v>
      </c>
      <c r="E64" s="346"/>
      <c r="F64" s="346"/>
      <c r="G64" s="348"/>
      <c r="H64" s="346"/>
      <c r="I64" s="347"/>
      <c r="J64" s="122"/>
      <c r="K64" s="221"/>
      <c r="L64" s="221"/>
      <c r="M64" s="221"/>
      <c r="N64" s="221"/>
      <c r="O64" s="221"/>
    </row>
    <row r="65" spans="1:15" s="334" customFormat="1" ht="12">
      <c r="A65" s="226">
        <f t="shared" si="1"/>
        <v>50</v>
      </c>
      <c r="B65" s="223" t="s">
        <v>118</v>
      </c>
      <c r="C65" s="227" t="s">
        <v>20</v>
      </c>
      <c r="D65" s="224">
        <v>81.5</v>
      </c>
      <c r="E65" s="346"/>
      <c r="F65" s="346"/>
      <c r="G65" s="348"/>
      <c r="H65" s="347"/>
      <c r="I65" s="347"/>
      <c r="J65" s="122"/>
      <c r="K65" s="221"/>
      <c r="L65" s="221"/>
      <c r="M65" s="221"/>
      <c r="N65" s="221"/>
      <c r="O65" s="221"/>
    </row>
    <row r="66" spans="1:15" s="334" customFormat="1" ht="24">
      <c r="A66" s="226">
        <f t="shared" si="1"/>
        <v>51</v>
      </c>
      <c r="B66" s="223" t="s">
        <v>228</v>
      </c>
      <c r="C66" s="227" t="s">
        <v>20</v>
      </c>
      <c r="D66" s="224">
        <v>81.5</v>
      </c>
      <c r="E66" s="346"/>
      <c r="F66" s="346"/>
      <c r="G66" s="348"/>
      <c r="H66" s="347"/>
      <c r="I66" s="347"/>
      <c r="J66" s="122"/>
      <c r="K66" s="221"/>
      <c r="L66" s="221"/>
      <c r="M66" s="221"/>
      <c r="N66" s="221"/>
      <c r="O66" s="221"/>
    </row>
    <row r="67" spans="1:15" s="334" customFormat="1" ht="24">
      <c r="A67" s="226">
        <f t="shared" si="1"/>
        <v>52</v>
      </c>
      <c r="B67" s="223" t="s">
        <v>452</v>
      </c>
      <c r="C67" s="227" t="s">
        <v>25</v>
      </c>
      <c r="D67" s="224">
        <v>1</v>
      </c>
      <c r="E67" s="228"/>
      <c r="F67" s="220"/>
      <c r="G67" s="222"/>
      <c r="H67" s="228"/>
      <c r="I67" s="229"/>
      <c r="J67" s="122"/>
      <c r="K67" s="221"/>
      <c r="L67" s="221"/>
      <c r="M67" s="221"/>
      <c r="N67" s="221"/>
      <c r="O67" s="221"/>
    </row>
    <row r="68" spans="1:15" s="334" customFormat="1" ht="12">
      <c r="A68" s="493" t="s">
        <v>254</v>
      </c>
      <c r="B68" s="494"/>
      <c r="C68" s="494"/>
      <c r="D68" s="494"/>
      <c r="E68" s="494"/>
      <c r="F68" s="494"/>
      <c r="G68" s="494"/>
      <c r="H68" s="494"/>
      <c r="I68" s="494"/>
      <c r="J68" s="494"/>
      <c r="K68" s="494"/>
      <c r="L68" s="494"/>
      <c r="M68" s="494"/>
      <c r="N68" s="494"/>
      <c r="O68" s="495"/>
    </row>
    <row r="69" spans="1:15" s="334" customFormat="1" ht="60" customHeight="1">
      <c r="A69" s="226">
        <f>A67+1</f>
        <v>53</v>
      </c>
      <c r="B69" s="223" t="s">
        <v>136</v>
      </c>
      <c r="C69" s="227" t="s">
        <v>101</v>
      </c>
      <c r="D69" s="224">
        <v>11.598600000000001</v>
      </c>
      <c r="E69" s="373"/>
      <c r="F69" s="346"/>
      <c r="G69" s="348"/>
      <c r="H69" s="373"/>
      <c r="I69" s="374"/>
      <c r="J69" s="122"/>
      <c r="K69" s="221"/>
      <c r="L69" s="221"/>
      <c r="M69" s="221"/>
      <c r="N69" s="221"/>
      <c r="O69" s="221"/>
    </row>
    <row r="70" spans="1:15" s="334" customFormat="1" ht="12">
      <c r="A70" s="493" t="s">
        <v>453</v>
      </c>
      <c r="B70" s="494"/>
      <c r="C70" s="494"/>
      <c r="D70" s="494"/>
      <c r="E70" s="494"/>
      <c r="F70" s="494"/>
      <c r="G70" s="494"/>
      <c r="H70" s="494"/>
      <c r="I70" s="494"/>
      <c r="J70" s="494"/>
      <c r="K70" s="494"/>
      <c r="L70" s="494"/>
      <c r="M70" s="494"/>
      <c r="N70" s="494"/>
      <c r="O70" s="495"/>
    </row>
    <row r="71" spans="1:15" s="334" customFormat="1" ht="72">
      <c r="A71" s="226">
        <f>A69+1</f>
        <v>54</v>
      </c>
      <c r="B71" s="223" t="s">
        <v>454</v>
      </c>
      <c r="C71" s="227" t="s">
        <v>25</v>
      </c>
      <c r="D71" s="224">
        <v>1</v>
      </c>
      <c r="E71" s="346"/>
      <c r="F71" s="220"/>
      <c r="G71" s="222"/>
      <c r="H71" s="346"/>
      <c r="I71" s="347"/>
      <c r="J71" s="122"/>
      <c r="K71" s="221"/>
      <c r="L71" s="221"/>
      <c r="M71" s="221"/>
      <c r="N71" s="221"/>
      <c r="O71" s="221"/>
    </row>
    <row r="72" spans="1:15" s="310" customFormat="1" ht="12">
      <c r="A72" s="496" t="s">
        <v>229</v>
      </c>
      <c r="B72" s="497"/>
      <c r="C72" s="497"/>
      <c r="D72" s="497"/>
      <c r="E72" s="497"/>
      <c r="F72" s="497"/>
      <c r="G72" s="497"/>
      <c r="H72" s="497"/>
      <c r="I72" s="497"/>
      <c r="J72" s="497"/>
      <c r="K72" s="497"/>
      <c r="L72" s="497"/>
      <c r="M72" s="497"/>
      <c r="N72" s="497"/>
      <c r="O72" s="498"/>
    </row>
    <row r="73" spans="1:15" s="310" customFormat="1" ht="12">
      <c r="A73" s="378">
        <f>A71+1</f>
        <v>55</v>
      </c>
      <c r="B73" s="223" t="s">
        <v>114</v>
      </c>
      <c r="C73" s="227" t="s">
        <v>25</v>
      </c>
      <c r="D73" s="224">
        <v>1</v>
      </c>
      <c r="E73" s="379"/>
      <c r="F73" s="379"/>
      <c r="G73" s="380"/>
      <c r="H73" s="381"/>
      <c r="I73" s="381"/>
      <c r="J73" s="382"/>
      <c r="K73" s="229"/>
      <c r="L73" s="229"/>
      <c r="M73" s="229"/>
      <c r="N73" s="229"/>
      <c r="O73" s="229"/>
    </row>
    <row r="74" spans="1:15" s="310" customFormat="1" ht="50.25" customHeight="1">
      <c r="A74" s="378">
        <f t="shared" si="1"/>
        <v>56</v>
      </c>
      <c r="B74" s="365" t="s">
        <v>640</v>
      </c>
      <c r="C74" s="227" t="s">
        <v>25</v>
      </c>
      <c r="D74" s="224">
        <v>1</v>
      </c>
      <c r="E74" s="228"/>
      <c r="F74" s="383"/>
      <c r="G74" s="384"/>
      <c r="H74" s="228"/>
      <c r="I74" s="229"/>
      <c r="J74" s="382"/>
      <c r="K74" s="229"/>
      <c r="L74" s="229"/>
      <c r="M74" s="229"/>
      <c r="N74" s="229"/>
      <c r="O74" s="229"/>
    </row>
    <row r="75" spans="1:15" s="310" customFormat="1" ht="36">
      <c r="A75" s="378">
        <f t="shared" si="1"/>
        <v>57</v>
      </c>
      <c r="B75" s="223" t="s">
        <v>574</v>
      </c>
      <c r="C75" s="227" t="s">
        <v>25</v>
      </c>
      <c r="D75" s="224">
        <v>1</v>
      </c>
      <c r="E75" s="379"/>
      <c r="F75" s="379"/>
      <c r="G75" s="380"/>
      <c r="H75" s="381"/>
      <c r="I75" s="381"/>
      <c r="J75" s="382"/>
      <c r="K75" s="229"/>
      <c r="L75" s="229"/>
      <c r="M75" s="229"/>
      <c r="N75" s="229"/>
      <c r="O75" s="229"/>
    </row>
    <row r="76" spans="1:15" s="310" customFormat="1" ht="48">
      <c r="A76" s="378">
        <f t="shared" si="1"/>
        <v>58</v>
      </c>
      <c r="B76" s="223" t="s">
        <v>455</v>
      </c>
      <c r="C76" s="227" t="s">
        <v>25</v>
      </c>
      <c r="D76" s="224">
        <v>1</v>
      </c>
      <c r="E76" s="228"/>
      <c r="F76" s="383"/>
      <c r="G76" s="384"/>
      <c r="H76" s="228"/>
      <c r="I76" s="229"/>
      <c r="J76" s="382"/>
      <c r="K76" s="229"/>
      <c r="L76" s="229"/>
      <c r="M76" s="229"/>
      <c r="N76" s="229"/>
      <c r="O76" s="229"/>
    </row>
    <row r="77" spans="1:15" s="310" customFormat="1" ht="36">
      <c r="A77" s="378">
        <f t="shared" si="1"/>
        <v>59</v>
      </c>
      <c r="B77" s="223" t="s">
        <v>575</v>
      </c>
      <c r="C77" s="227" t="s">
        <v>25</v>
      </c>
      <c r="D77" s="224">
        <v>1</v>
      </c>
      <c r="E77" s="379"/>
      <c r="F77" s="379"/>
      <c r="G77" s="380"/>
      <c r="H77" s="381"/>
      <c r="I77" s="381"/>
      <c r="J77" s="382"/>
      <c r="K77" s="229"/>
      <c r="L77" s="229"/>
      <c r="M77" s="229"/>
      <c r="N77" s="229"/>
      <c r="O77" s="229"/>
    </row>
    <row r="78" spans="1:15" s="181" customFormat="1" ht="12">
      <c r="A78" s="225" t="s">
        <v>41</v>
      </c>
      <c r="B78" s="480" t="s">
        <v>95</v>
      </c>
      <c r="C78" s="480"/>
      <c r="D78" s="480"/>
      <c r="E78" s="480"/>
      <c r="F78" s="480"/>
      <c r="G78" s="480"/>
      <c r="H78" s="480"/>
      <c r="I78" s="480"/>
      <c r="J78" s="480"/>
      <c r="K78" s="219"/>
      <c r="L78" s="370"/>
      <c r="M78" s="370"/>
      <c r="N78" s="370"/>
      <c r="O78" s="370"/>
    </row>
    <row r="79" spans="1:15">
      <c r="A79" s="187"/>
      <c r="B79" s="200"/>
      <c r="C79" s="188"/>
      <c r="D79" s="201"/>
      <c r="E79" s="188"/>
      <c r="F79" s="188"/>
      <c r="G79" s="188"/>
      <c r="H79" s="188"/>
      <c r="I79" s="188"/>
      <c r="J79" s="188"/>
      <c r="K79" s="188"/>
      <c r="L79" s="188"/>
      <c r="M79" s="188"/>
      <c r="N79" s="188"/>
      <c r="O79" s="188"/>
    </row>
    <row r="80" spans="1:15">
      <c r="A80" s="206" t="s">
        <v>77</v>
      </c>
      <c r="B80" s="207"/>
      <c r="C80" s="208"/>
      <c r="D80" s="208"/>
      <c r="E80" s="209"/>
      <c r="F80" s="210"/>
      <c r="G80" s="210"/>
      <c r="H80" s="210"/>
      <c r="I80" s="210"/>
      <c r="J80" s="210"/>
      <c r="K80" s="210"/>
      <c r="L80" s="211"/>
      <c r="M80" s="211"/>
      <c r="N80" s="211"/>
      <c r="O80" s="211"/>
    </row>
    <row r="81" spans="1:15" ht="12.75" customHeight="1">
      <c r="A81" s="212"/>
      <c r="B81" s="492" t="s">
        <v>137</v>
      </c>
      <c r="C81" s="492"/>
      <c r="D81" s="492"/>
      <c r="E81" s="492"/>
      <c r="F81" s="492"/>
      <c r="G81" s="492"/>
      <c r="H81" s="213"/>
      <c r="I81" s="213"/>
      <c r="J81" s="213"/>
      <c r="K81" s="213"/>
      <c r="L81" s="214"/>
      <c r="M81" s="214"/>
      <c r="N81" s="214"/>
      <c r="O81" s="214"/>
    </row>
    <row r="82" spans="1:15" ht="35.450000000000003" customHeight="1">
      <c r="A82" s="212"/>
      <c r="B82" s="492" t="s">
        <v>138</v>
      </c>
      <c r="C82" s="492"/>
      <c r="D82" s="492"/>
      <c r="E82" s="492"/>
      <c r="F82" s="492"/>
      <c r="G82" s="492"/>
      <c r="H82" s="492"/>
      <c r="I82" s="492"/>
      <c r="J82" s="492"/>
      <c r="K82" s="492"/>
      <c r="L82" s="492"/>
      <c r="M82" s="492"/>
      <c r="N82" s="492"/>
      <c r="O82" s="492"/>
    </row>
    <row r="83" spans="1:15" ht="11.45" customHeight="1">
      <c r="A83" s="212"/>
      <c r="B83" s="492" t="s">
        <v>139</v>
      </c>
      <c r="C83" s="492"/>
      <c r="D83" s="492"/>
      <c r="E83" s="492"/>
      <c r="F83" s="492"/>
      <c r="G83" s="492"/>
      <c r="H83" s="492"/>
      <c r="I83" s="492"/>
      <c r="J83" s="492"/>
      <c r="K83" s="492"/>
      <c r="L83" s="492"/>
      <c r="M83" s="492"/>
      <c r="N83" s="492"/>
      <c r="O83" s="492"/>
    </row>
    <row r="84" spans="1:15" ht="12.75" customHeight="1">
      <c r="A84" s="212"/>
      <c r="B84" s="492" t="s">
        <v>140</v>
      </c>
      <c r="C84" s="492"/>
      <c r="D84" s="492"/>
      <c r="E84" s="492"/>
      <c r="F84" s="492"/>
      <c r="G84" s="492"/>
      <c r="H84" s="492"/>
      <c r="I84" s="492"/>
      <c r="J84" s="492"/>
      <c r="K84" s="492"/>
      <c r="L84" s="492"/>
      <c r="M84" s="492"/>
      <c r="N84" s="492"/>
      <c r="O84" s="492"/>
    </row>
    <row r="85" spans="1:15">
      <c r="A85" s="212"/>
      <c r="B85" s="492" t="s">
        <v>141</v>
      </c>
      <c r="C85" s="492"/>
      <c r="D85" s="492"/>
      <c r="E85" s="492"/>
      <c r="F85" s="492"/>
      <c r="G85" s="492"/>
      <c r="H85" s="492"/>
      <c r="I85" s="492"/>
      <c r="J85" s="492"/>
      <c r="K85" s="492"/>
      <c r="L85" s="492"/>
      <c r="M85" s="492"/>
      <c r="N85" s="492"/>
      <c r="O85" s="492"/>
    </row>
    <row r="86" spans="1:15" ht="24.6" customHeight="1">
      <c r="A86" s="215"/>
      <c r="B86" s="492" t="s">
        <v>142</v>
      </c>
      <c r="C86" s="492"/>
      <c r="D86" s="492"/>
      <c r="E86" s="492"/>
      <c r="F86" s="492"/>
      <c r="G86" s="492"/>
      <c r="H86" s="492"/>
      <c r="I86" s="492"/>
      <c r="J86" s="492"/>
      <c r="K86" s="492"/>
      <c r="L86" s="492"/>
      <c r="M86" s="492"/>
      <c r="N86" s="492"/>
      <c r="O86" s="492"/>
    </row>
    <row r="87" spans="1:15">
      <c r="A87" s="215"/>
      <c r="B87" s="492" t="s">
        <v>143</v>
      </c>
      <c r="C87" s="492"/>
      <c r="D87" s="492"/>
      <c r="E87" s="492"/>
      <c r="F87" s="492"/>
      <c r="G87" s="492"/>
      <c r="H87" s="492"/>
      <c r="I87" s="492"/>
      <c r="J87" s="492"/>
      <c r="K87" s="492"/>
      <c r="L87" s="492"/>
      <c r="M87" s="492"/>
      <c r="N87" s="492"/>
      <c r="O87" s="492"/>
    </row>
    <row r="88" spans="1:15">
      <c r="A88" s="187"/>
      <c r="B88" s="200"/>
      <c r="C88" s="188"/>
      <c r="D88" s="201"/>
      <c r="E88" s="188"/>
      <c r="F88" s="188"/>
      <c r="G88" s="188"/>
      <c r="H88" s="188"/>
      <c r="I88" s="188"/>
      <c r="J88" s="188"/>
      <c r="K88" s="188"/>
      <c r="L88" s="188"/>
      <c r="M88" s="188"/>
      <c r="N88" s="188"/>
      <c r="O88" s="188"/>
    </row>
    <row r="89" spans="1:15">
      <c r="A89" s="187"/>
      <c r="B89" s="186" t="s">
        <v>44</v>
      </c>
      <c r="C89" s="490" t="s">
        <v>2</v>
      </c>
      <c r="D89" s="490"/>
      <c r="E89" s="490"/>
      <c r="F89" s="490"/>
      <c r="G89" s="490"/>
      <c r="H89" s="490"/>
      <c r="I89" s="490"/>
      <c r="J89" s="490"/>
      <c r="K89" s="490"/>
      <c r="L89" s="188"/>
      <c r="M89" s="400"/>
      <c r="N89" s="400"/>
      <c r="O89" s="400"/>
    </row>
    <row r="90" spans="1:15">
      <c r="A90" s="187"/>
      <c r="C90" s="490" t="s">
        <v>46</v>
      </c>
      <c r="D90" s="490"/>
      <c r="E90" s="490"/>
      <c r="F90" s="490"/>
      <c r="G90" s="490"/>
      <c r="H90" s="490"/>
      <c r="I90" s="490"/>
      <c r="J90" s="490"/>
      <c r="K90" s="490"/>
      <c r="L90" s="188"/>
      <c r="M90" s="490"/>
      <c r="N90" s="490"/>
      <c r="O90" s="490"/>
    </row>
    <row r="91" spans="1:15">
      <c r="A91" s="187"/>
      <c r="B91" s="491"/>
      <c r="C91" s="491"/>
      <c r="D91" s="201"/>
      <c r="E91" s="188"/>
      <c r="F91" s="188"/>
      <c r="G91" s="188"/>
      <c r="H91" s="188"/>
      <c r="I91" s="188"/>
      <c r="J91" s="188"/>
      <c r="K91" s="188"/>
      <c r="L91" s="188"/>
      <c r="M91" s="188"/>
      <c r="N91" s="188"/>
      <c r="O91" s="188"/>
    </row>
    <row r="92" spans="1:15">
      <c r="A92" s="187"/>
      <c r="B92" s="186" t="s">
        <v>22</v>
      </c>
      <c r="C92" s="490" t="s">
        <v>2</v>
      </c>
      <c r="D92" s="490"/>
      <c r="E92" s="490"/>
      <c r="F92" s="490"/>
      <c r="G92" s="490"/>
      <c r="H92" s="490"/>
      <c r="I92" s="490"/>
      <c r="J92" s="490"/>
      <c r="K92" s="490"/>
      <c r="L92" s="188"/>
      <c r="M92" s="400"/>
      <c r="N92" s="400"/>
      <c r="O92" s="400"/>
    </row>
    <row r="93" spans="1:15">
      <c r="A93" s="187"/>
      <c r="B93" s="186"/>
      <c r="C93" s="490" t="s">
        <v>46</v>
      </c>
      <c r="D93" s="490"/>
      <c r="E93" s="490"/>
      <c r="F93" s="406"/>
      <c r="G93" s="406"/>
      <c r="H93" s="406"/>
      <c r="I93" s="406"/>
      <c r="J93" s="406"/>
      <c r="K93" s="406"/>
      <c r="L93" s="188"/>
      <c r="M93" s="490"/>
      <c r="N93" s="490"/>
      <c r="O93" s="490"/>
    </row>
    <row r="94" spans="1:15">
      <c r="A94" s="202"/>
      <c r="B94" s="181"/>
      <c r="C94" s="203"/>
      <c r="D94" s="204"/>
      <c r="E94" s="203"/>
      <c r="F94" s="203"/>
      <c r="G94" s="203"/>
      <c r="H94" s="203"/>
      <c r="I94" s="203"/>
      <c r="J94" s="203"/>
      <c r="K94" s="203"/>
      <c r="L94" s="203"/>
      <c r="M94" s="203"/>
      <c r="N94" s="203"/>
      <c r="O94" s="203"/>
    </row>
  </sheetData>
  <mergeCells count="43">
    <mergeCell ref="C89:E89"/>
    <mergeCell ref="F89:K89"/>
    <mergeCell ref="M89:O89"/>
    <mergeCell ref="B83:O83"/>
    <mergeCell ref="B84:O84"/>
    <mergeCell ref="B85:O85"/>
    <mergeCell ref="B86:O86"/>
    <mergeCell ref="B87:O87"/>
    <mergeCell ref="C93:E93"/>
    <mergeCell ref="F93:K93"/>
    <mergeCell ref="M93:O93"/>
    <mergeCell ref="C90:E90"/>
    <mergeCell ref="F90:K90"/>
    <mergeCell ref="M90:O90"/>
    <mergeCell ref="B91:C91"/>
    <mergeCell ref="C92:E92"/>
    <mergeCell ref="F92:K92"/>
    <mergeCell ref="M92:O92"/>
    <mergeCell ref="A13:O13"/>
    <mergeCell ref="A49:O49"/>
    <mergeCell ref="B78:J78"/>
    <mergeCell ref="B81:G81"/>
    <mergeCell ref="B82:O82"/>
    <mergeCell ref="A72:O72"/>
    <mergeCell ref="A52:O52"/>
    <mergeCell ref="A68:O68"/>
    <mergeCell ref="A70:O70"/>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O85"/>
  <sheetViews>
    <sheetView view="pageBreakPreview" zoomScale="160" zoomScaleNormal="100" zoomScaleSheetLayoutView="160" workbookViewId="0">
      <selection activeCell="L14" sqref="L14"/>
    </sheetView>
  </sheetViews>
  <sheetFormatPr defaultColWidth="9.140625" defaultRowHeight="12.75"/>
  <cols>
    <col min="1" max="1" width="4.85546875" style="233" customWidth="1"/>
    <col min="2" max="2" width="35.85546875" style="234" customWidth="1"/>
    <col min="3" max="3" width="6.140625" style="235" customWidth="1"/>
    <col min="4" max="4" width="8.42578125" style="250" customWidth="1"/>
    <col min="5" max="5" width="5.42578125" style="235" customWidth="1"/>
    <col min="6" max="6" width="4.85546875" style="235" customWidth="1"/>
    <col min="7" max="7" width="6.42578125" style="235" customWidth="1"/>
    <col min="8" max="8" width="7.5703125" style="235" customWidth="1"/>
    <col min="9" max="9" width="6.140625" style="235" customWidth="1"/>
    <col min="10" max="10" width="7.42578125" style="235" customWidth="1"/>
    <col min="11" max="11" width="8.42578125" style="235" customWidth="1"/>
    <col min="12" max="12" width="9.42578125" style="235" customWidth="1"/>
    <col min="13" max="14" width="9.85546875" style="235" customWidth="1"/>
    <col min="15" max="15" width="11.140625" style="235" customWidth="1"/>
    <col min="16" max="16384" width="9.140625" style="236"/>
  </cols>
  <sheetData>
    <row r="1" spans="1:15" s="237" customFormat="1" ht="15">
      <c r="A1" s="488" t="s">
        <v>230</v>
      </c>
      <c r="B1" s="488"/>
      <c r="C1" s="488"/>
      <c r="D1" s="488"/>
      <c r="E1" s="488"/>
      <c r="F1" s="488"/>
      <c r="G1" s="488"/>
      <c r="H1" s="488"/>
      <c r="I1" s="488"/>
      <c r="J1" s="488"/>
      <c r="K1" s="488"/>
      <c r="L1" s="488"/>
      <c r="M1" s="488"/>
      <c r="N1" s="488"/>
      <c r="O1" s="488"/>
    </row>
    <row r="2" spans="1:15" s="237" customFormat="1" ht="15">
      <c r="A2" s="412" t="s">
        <v>457</v>
      </c>
      <c r="B2" s="412"/>
      <c r="C2" s="412"/>
      <c r="D2" s="412"/>
      <c r="E2" s="412"/>
      <c r="F2" s="412"/>
      <c r="G2" s="412"/>
      <c r="H2" s="412"/>
      <c r="I2" s="412"/>
      <c r="J2" s="412"/>
      <c r="K2" s="412"/>
      <c r="L2" s="412"/>
      <c r="M2" s="412"/>
      <c r="N2" s="412"/>
      <c r="O2" s="412"/>
    </row>
    <row r="3" spans="1:15" s="237" customFormat="1" ht="11.25">
      <c r="A3" s="489" t="s">
        <v>3</v>
      </c>
      <c r="B3" s="489"/>
      <c r="C3" s="489"/>
      <c r="D3" s="489"/>
      <c r="E3" s="489"/>
      <c r="F3" s="489"/>
      <c r="G3" s="489"/>
      <c r="H3" s="489"/>
      <c r="I3" s="489"/>
      <c r="J3" s="489"/>
      <c r="K3" s="489"/>
      <c r="L3" s="489"/>
      <c r="M3" s="489"/>
      <c r="N3" s="489"/>
      <c r="O3" s="489"/>
    </row>
    <row r="4" spans="1:15" s="237" customFormat="1" ht="15">
      <c r="A4" s="238"/>
      <c r="B4" s="239"/>
      <c r="C4" s="238"/>
      <c r="D4" s="245"/>
      <c r="E4" s="240"/>
      <c r="F4" s="241"/>
      <c r="G4" s="241"/>
      <c r="H4" s="241"/>
      <c r="I4" s="241"/>
      <c r="J4" s="241"/>
      <c r="K4" s="241"/>
      <c r="L4" s="241"/>
      <c r="M4" s="241"/>
      <c r="N4" s="241"/>
      <c r="O4" s="241"/>
    </row>
    <row r="5" spans="1:15" s="237"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237"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237" customFormat="1" ht="28.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237" customFormat="1" ht="14.25">
      <c r="A8" s="476" t="s">
        <v>605</v>
      </c>
      <c r="B8" s="476"/>
      <c r="C8" s="476"/>
      <c r="D8" s="476"/>
      <c r="E8" s="476"/>
      <c r="F8" s="476"/>
      <c r="G8" s="476"/>
      <c r="H8" s="476"/>
      <c r="I8" s="476"/>
      <c r="J8" s="476"/>
      <c r="K8" s="476"/>
      <c r="L8" s="476"/>
      <c r="M8" s="476"/>
      <c r="N8" s="476"/>
      <c r="O8" s="476"/>
    </row>
    <row r="9" spans="1:15" s="237" customFormat="1" ht="14.25">
      <c r="B9" s="190"/>
      <c r="D9" s="191"/>
      <c r="E9" s="192"/>
      <c r="F9" s="193"/>
      <c r="G9" s="193"/>
      <c r="H9" s="193"/>
      <c r="I9" s="193"/>
      <c r="J9" s="193"/>
      <c r="K9" s="193"/>
      <c r="L9" s="194" t="s">
        <v>4</v>
      </c>
      <c r="M9" s="194"/>
      <c r="N9" s="479"/>
      <c r="O9" s="479"/>
    </row>
    <row r="10" spans="1:15" s="237" customFormat="1" ht="14.25">
      <c r="A10" s="246"/>
      <c r="B10" s="246"/>
      <c r="C10" s="247"/>
      <c r="D10" s="248"/>
      <c r="E10" s="249"/>
      <c r="F10" s="249"/>
      <c r="G10" s="249"/>
      <c r="H10" s="249"/>
      <c r="I10" s="249"/>
      <c r="J10" s="249"/>
      <c r="K10" s="249"/>
      <c r="L10" s="193" t="s">
        <v>5</v>
      </c>
      <c r="M10" s="193"/>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256" customFormat="1" ht="12">
      <c r="A13" s="485" t="s">
        <v>459</v>
      </c>
      <c r="B13" s="485"/>
      <c r="C13" s="485"/>
      <c r="D13" s="485"/>
      <c r="E13" s="485"/>
      <c r="F13" s="485"/>
      <c r="G13" s="485"/>
      <c r="H13" s="485"/>
      <c r="I13" s="485"/>
      <c r="J13" s="485"/>
      <c r="K13" s="485"/>
      <c r="L13" s="485"/>
      <c r="M13" s="485"/>
      <c r="N13" s="485"/>
      <c r="O13" s="485"/>
    </row>
    <row r="14" spans="1:15" s="256" customFormat="1" ht="84">
      <c r="A14" s="226">
        <v>1</v>
      </c>
      <c r="B14" s="112" t="s">
        <v>556</v>
      </c>
      <c r="C14" s="227" t="s">
        <v>20</v>
      </c>
      <c r="D14" s="224">
        <v>49.6</v>
      </c>
      <c r="E14" s="346"/>
      <c r="F14" s="346"/>
      <c r="G14" s="348"/>
      <c r="H14" s="347"/>
      <c r="I14" s="347"/>
      <c r="J14" s="122"/>
      <c r="K14" s="221"/>
      <c r="L14" s="221"/>
      <c r="M14" s="221"/>
      <c r="N14" s="221"/>
      <c r="O14" s="221"/>
    </row>
    <row r="15" spans="1:15" s="256" customFormat="1" ht="48.75" customHeight="1">
      <c r="A15" s="226">
        <f t="shared" ref="A15:A40" si="0">A14+1</f>
        <v>2</v>
      </c>
      <c r="B15" s="365" t="s">
        <v>557</v>
      </c>
      <c r="C15" s="227" t="s">
        <v>20</v>
      </c>
      <c r="D15" s="224">
        <v>49.6</v>
      </c>
      <c r="E15" s="346"/>
      <c r="F15" s="346"/>
      <c r="G15" s="348"/>
      <c r="H15" s="347"/>
      <c r="I15" s="348"/>
      <c r="J15" s="122"/>
      <c r="K15" s="221"/>
      <c r="L15" s="221"/>
      <c r="M15" s="221"/>
      <c r="N15" s="221"/>
      <c r="O15" s="221"/>
    </row>
    <row r="16" spans="1:15" s="256" customFormat="1" ht="24">
      <c r="A16" s="226">
        <f t="shared" si="0"/>
        <v>3</v>
      </c>
      <c r="B16" s="365" t="s">
        <v>198</v>
      </c>
      <c r="C16" s="227" t="s">
        <v>101</v>
      </c>
      <c r="D16" s="224">
        <v>45.4</v>
      </c>
      <c r="E16" s="346"/>
      <c r="F16" s="346"/>
      <c r="G16" s="348"/>
      <c r="H16" s="346"/>
      <c r="I16" s="347"/>
      <c r="J16" s="122"/>
      <c r="K16" s="221"/>
      <c r="L16" s="221"/>
      <c r="M16" s="221"/>
      <c r="N16" s="221"/>
      <c r="O16" s="221"/>
    </row>
    <row r="17" spans="1:15" s="256" customFormat="1" ht="84">
      <c r="A17" s="226">
        <f t="shared" si="0"/>
        <v>4</v>
      </c>
      <c r="B17" s="223" t="s">
        <v>558</v>
      </c>
      <c r="C17" s="227" t="s">
        <v>20</v>
      </c>
      <c r="D17" s="224">
        <v>13.1</v>
      </c>
      <c r="E17" s="346"/>
      <c r="F17" s="346"/>
      <c r="G17" s="348"/>
      <c r="H17" s="347"/>
      <c r="I17" s="347"/>
      <c r="J17" s="122"/>
      <c r="K17" s="221"/>
      <c r="L17" s="221"/>
      <c r="M17" s="221"/>
      <c r="N17" s="221"/>
      <c r="O17" s="221"/>
    </row>
    <row r="18" spans="1:15" s="256" customFormat="1" ht="51" customHeight="1">
      <c r="A18" s="226">
        <f t="shared" si="0"/>
        <v>5</v>
      </c>
      <c r="B18" s="365" t="s">
        <v>559</v>
      </c>
      <c r="C18" s="227" t="s">
        <v>20</v>
      </c>
      <c r="D18" s="224">
        <v>13.1</v>
      </c>
      <c r="E18" s="346"/>
      <c r="F18" s="346"/>
      <c r="G18" s="348"/>
      <c r="H18" s="347"/>
      <c r="I18" s="348"/>
      <c r="J18" s="122"/>
      <c r="K18" s="221"/>
      <c r="L18" s="221"/>
      <c r="M18" s="221"/>
      <c r="N18" s="221"/>
      <c r="O18" s="221"/>
    </row>
    <row r="19" spans="1:15" s="256" customFormat="1" ht="24">
      <c r="A19" s="226">
        <f t="shared" si="0"/>
        <v>6</v>
      </c>
      <c r="B19" s="365" t="s">
        <v>198</v>
      </c>
      <c r="C19" s="227" t="s">
        <v>101</v>
      </c>
      <c r="D19" s="224">
        <v>12.8</v>
      </c>
      <c r="E19" s="346"/>
      <c r="F19" s="346"/>
      <c r="G19" s="348"/>
      <c r="H19" s="346"/>
      <c r="I19" s="347"/>
      <c r="J19" s="122"/>
      <c r="K19" s="221"/>
      <c r="L19" s="221"/>
      <c r="M19" s="221"/>
      <c r="N19" s="221"/>
      <c r="O19" s="221"/>
    </row>
    <row r="20" spans="1:15" s="256" customFormat="1" ht="84">
      <c r="A20" s="226">
        <f t="shared" si="0"/>
        <v>7</v>
      </c>
      <c r="B20" s="223" t="s">
        <v>571</v>
      </c>
      <c r="C20" s="227" t="s">
        <v>20</v>
      </c>
      <c r="D20" s="224">
        <v>209.1</v>
      </c>
      <c r="E20" s="346"/>
      <c r="F20" s="346"/>
      <c r="G20" s="348"/>
      <c r="H20" s="347"/>
      <c r="I20" s="347"/>
      <c r="J20" s="122"/>
      <c r="K20" s="221"/>
      <c r="L20" s="221"/>
      <c r="M20" s="221"/>
      <c r="N20" s="221"/>
      <c r="O20" s="221"/>
    </row>
    <row r="21" spans="1:15" s="256" customFormat="1" ht="60">
      <c r="A21" s="226">
        <f t="shared" si="0"/>
        <v>8</v>
      </c>
      <c r="B21" s="365" t="s">
        <v>572</v>
      </c>
      <c r="C21" s="227" t="s">
        <v>20</v>
      </c>
      <c r="D21" s="224">
        <v>209.1</v>
      </c>
      <c r="E21" s="346"/>
      <c r="F21" s="346"/>
      <c r="G21" s="348"/>
      <c r="H21" s="347"/>
      <c r="I21" s="347"/>
      <c r="J21" s="122"/>
      <c r="K21" s="221"/>
      <c r="L21" s="221"/>
      <c r="M21" s="221"/>
      <c r="N21" s="221"/>
      <c r="O21" s="221"/>
    </row>
    <row r="22" spans="1:15" s="256" customFormat="1" ht="24">
      <c r="A22" s="226">
        <f t="shared" si="0"/>
        <v>9</v>
      </c>
      <c r="B22" s="365" t="s">
        <v>198</v>
      </c>
      <c r="C22" s="227" t="s">
        <v>101</v>
      </c>
      <c r="D22" s="224">
        <v>219.6</v>
      </c>
      <c r="E22" s="346"/>
      <c r="F22" s="346"/>
      <c r="G22" s="348"/>
      <c r="H22" s="346"/>
      <c r="I22" s="347"/>
      <c r="J22" s="122"/>
      <c r="K22" s="221"/>
      <c r="L22" s="221"/>
      <c r="M22" s="221"/>
      <c r="N22" s="221"/>
      <c r="O22" s="221"/>
    </row>
    <row r="23" spans="1:15" s="256" customFormat="1" ht="96">
      <c r="A23" s="226">
        <f t="shared" si="0"/>
        <v>10</v>
      </c>
      <c r="B23" s="223" t="s">
        <v>646</v>
      </c>
      <c r="C23" s="227" t="s">
        <v>25</v>
      </c>
      <c r="D23" s="224">
        <v>2</v>
      </c>
      <c r="E23" s="346"/>
      <c r="F23" s="346"/>
      <c r="G23" s="348"/>
      <c r="H23" s="347"/>
      <c r="I23" s="347"/>
      <c r="J23" s="122"/>
      <c r="K23" s="221"/>
      <c r="L23" s="221"/>
      <c r="M23" s="221"/>
      <c r="N23" s="221"/>
      <c r="O23" s="221"/>
    </row>
    <row r="24" spans="1:15" s="256" customFormat="1" ht="84">
      <c r="A24" s="226">
        <f t="shared" si="0"/>
        <v>11</v>
      </c>
      <c r="B24" s="365" t="s">
        <v>645</v>
      </c>
      <c r="C24" s="227" t="s">
        <v>25</v>
      </c>
      <c r="D24" s="224">
        <v>2</v>
      </c>
      <c r="E24" s="346"/>
      <c r="F24" s="346"/>
      <c r="G24" s="348"/>
      <c r="H24" s="347"/>
      <c r="I24" s="347"/>
      <c r="J24" s="122"/>
      <c r="K24" s="221"/>
      <c r="L24" s="221"/>
      <c r="M24" s="221"/>
      <c r="N24" s="221"/>
      <c r="O24" s="221"/>
    </row>
    <row r="25" spans="1:15" s="256" customFormat="1" ht="24">
      <c r="A25" s="226">
        <f t="shared" si="0"/>
        <v>12</v>
      </c>
      <c r="B25" s="365" t="s">
        <v>97</v>
      </c>
      <c r="C25" s="227" t="s">
        <v>101</v>
      </c>
      <c r="D25" s="224">
        <v>0.2</v>
      </c>
      <c r="E25" s="346"/>
      <c r="F25" s="346"/>
      <c r="G25" s="348"/>
      <c r="H25" s="347"/>
      <c r="I25" s="347"/>
      <c r="J25" s="122"/>
      <c r="K25" s="221"/>
      <c r="L25" s="221"/>
      <c r="M25" s="221"/>
      <c r="N25" s="221"/>
      <c r="O25" s="221"/>
    </row>
    <row r="26" spans="1:15" s="256" customFormat="1" ht="24">
      <c r="A26" s="226">
        <f t="shared" si="0"/>
        <v>13</v>
      </c>
      <c r="B26" s="365" t="s">
        <v>199</v>
      </c>
      <c r="C26" s="227" t="s">
        <v>101</v>
      </c>
      <c r="D26" s="224">
        <v>0.2</v>
      </c>
      <c r="E26" s="346"/>
      <c r="F26" s="346"/>
      <c r="G26" s="348"/>
      <c r="H26" s="347"/>
      <c r="I26" s="347"/>
      <c r="J26" s="122"/>
      <c r="K26" s="221"/>
      <c r="L26" s="221"/>
      <c r="M26" s="221"/>
      <c r="N26" s="221"/>
      <c r="O26" s="221"/>
    </row>
    <row r="27" spans="1:15" s="256" customFormat="1" ht="90" customHeight="1">
      <c r="A27" s="226">
        <f t="shared" si="0"/>
        <v>14</v>
      </c>
      <c r="B27" s="223" t="s">
        <v>644</v>
      </c>
      <c r="C27" s="227" t="s">
        <v>25</v>
      </c>
      <c r="D27" s="224">
        <v>6</v>
      </c>
      <c r="E27" s="373"/>
      <c r="F27" s="346"/>
      <c r="G27" s="348"/>
      <c r="H27" s="373"/>
      <c r="I27" s="374"/>
      <c r="J27" s="122"/>
      <c r="K27" s="221"/>
      <c r="L27" s="221"/>
      <c r="M27" s="221"/>
      <c r="N27" s="221"/>
      <c r="O27" s="221"/>
    </row>
    <row r="28" spans="1:15" s="256" customFormat="1" ht="84">
      <c r="A28" s="226">
        <f t="shared" si="0"/>
        <v>15</v>
      </c>
      <c r="B28" s="365" t="s">
        <v>643</v>
      </c>
      <c r="C28" s="227" t="s">
        <v>25</v>
      </c>
      <c r="D28" s="224">
        <v>6</v>
      </c>
      <c r="E28" s="346"/>
      <c r="F28" s="346"/>
      <c r="G28" s="348"/>
      <c r="H28" s="347"/>
      <c r="I28" s="347"/>
      <c r="J28" s="122"/>
      <c r="K28" s="221"/>
      <c r="L28" s="221"/>
      <c r="M28" s="221"/>
      <c r="N28" s="221"/>
      <c r="O28" s="221"/>
    </row>
    <row r="29" spans="1:15" s="256" customFormat="1" ht="24">
      <c r="A29" s="226">
        <f t="shared" si="0"/>
        <v>16</v>
      </c>
      <c r="B29" s="365" t="s">
        <v>97</v>
      </c>
      <c r="C29" s="227" t="s">
        <v>101</v>
      </c>
      <c r="D29" s="224">
        <v>0.5</v>
      </c>
      <c r="E29" s="346"/>
      <c r="F29" s="346"/>
      <c r="G29" s="348"/>
      <c r="H29" s="346"/>
      <c r="I29" s="347"/>
      <c r="J29" s="122"/>
      <c r="K29" s="221"/>
      <c r="L29" s="221"/>
      <c r="M29" s="221"/>
      <c r="N29" s="221"/>
      <c r="O29" s="221"/>
    </row>
    <row r="30" spans="1:15" s="256" customFormat="1" ht="16.5" customHeight="1">
      <c r="A30" s="226">
        <f t="shared" si="0"/>
        <v>17</v>
      </c>
      <c r="B30" s="365" t="s">
        <v>199</v>
      </c>
      <c r="C30" s="227" t="s">
        <v>101</v>
      </c>
      <c r="D30" s="224">
        <v>0.5</v>
      </c>
      <c r="E30" s="346"/>
      <c r="F30" s="346"/>
      <c r="G30" s="348"/>
      <c r="H30" s="347"/>
      <c r="I30" s="347"/>
      <c r="J30" s="122"/>
      <c r="K30" s="221"/>
      <c r="L30" s="221"/>
      <c r="M30" s="221"/>
      <c r="N30" s="221"/>
      <c r="O30" s="221"/>
    </row>
    <row r="31" spans="1:15" s="256" customFormat="1" ht="89.25" customHeight="1">
      <c r="A31" s="226">
        <f t="shared" si="0"/>
        <v>18</v>
      </c>
      <c r="B31" s="223" t="s">
        <v>642</v>
      </c>
      <c r="C31" s="227" t="s">
        <v>25</v>
      </c>
      <c r="D31" s="224">
        <v>6</v>
      </c>
      <c r="E31" s="346"/>
      <c r="F31" s="346"/>
      <c r="G31" s="348"/>
      <c r="H31" s="347"/>
      <c r="I31" s="347"/>
      <c r="J31" s="122"/>
      <c r="K31" s="221"/>
      <c r="L31" s="221"/>
      <c r="M31" s="221"/>
      <c r="N31" s="221"/>
      <c r="O31" s="221"/>
    </row>
    <row r="32" spans="1:15" s="256" customFormat="1" ht="84">
      <c r="A32" s="226">
        <f t="shared" si="0"/>
        <v>19</v>
      </c>
      <c r="B32" s="365" t="s">
        <v>641</v>
      </c>
      <c r="C32" s="227" t="s">
        <v>25</v>
      </c>
      <c r="D32" s="224">
        <v>6</v>
      </c>
      <c r="E32" s="346"/>
      <c r="F32" s="346"/>
      <c r="G32" s="348"/>
      <c r="H32" s="346"/>
      <c r="I32" s="347"/>
      <c r="J32" s="122"/>
      <c r="K32" s="221"/>
      <c r="L32" s="221"/>
      <c r="M32" s="221"/>
      <c r="N32" s="221"/>
      <c r="O32" s="221"/>
    </row>
    <row r="33" spans="1:15" s="256" customFormat="1" ht="24">
      <c r="A33" s="226">
        <f t="shared" si="0"/>
        <v>20</v>
      </c>
      <c r="B33" s="365" t="s">
        <v>97</v>
      </c>
      <c r="C33" s="227" t="s">
        <v>101</v>
      </c>
      <c r="D33" s="224">
        <v>0.5</v>
      </c>
      <c r="E33" s="346"/>
      <c r="F33" s="346"/>
      <c r="G33" s="348"/>
      <c r="H33" s="347"/>
      <c r="I33" s="347"/>
      <c r="J33" s="122"/>
      <c r="K33" s="221"/>
      <c r="L33" s="221"/>
      <c r="M33" s="221"/>
      <c r="N33" s="221"/>
      <c r="O33" s="221"/>
    </row>
    <row r="34" spans="1:15" s="256" customFormat="1" ht="24">
      <c r="A34" s="226">
        <f>A33+1</f>
        <v>21</v>
      </c>
      <c r="B34" s="365" t="s">
        <v>199</v>
      </c>
      <c r="C34" s="227" t="s">
        <v>101</v>
      </c>
      <c r="D34" s="224">
        <v>0.5</v>
      </c>
      <c r="E34" s="346"/>
      <c r="F34" s="346"/>
      <c r="G34" s="348"/>
      <c r="H34" s="347"/>
      <c r="I34" s="347"/>
      <c r="J34" s="122"/>
      <c r="K34" s="221"/>
      <c r="L34" s="221"/>
      <c r="M34" s="221"/>
      <c r="N34" s="221"/>
      <c r="O34" s="221"/>
    </row>
    <row r="35" spans="1:15" s="256" customFormat="1" ht="96">
      <c r="A35" s="226">
        <f>A34+1</f>
        <v>22</v>
      </c>
      <c r="B35" s="223" t="s">
        <v>638</v>
      </c>
      <c r="C35" s="227" t="s">
        <v>25</v>
      </c>
      <c r="D35" s="224">
        <v>1</v>
      </c>
      <c r="E35" s="346"/>
      <c r="F35" s="346"/>
      <c r="G35" s="348"/>
      <c r="H35" s="347"/>
      <c r="I35" s="347"/>
      <c r="J35" s="122"/>
      <c r="K35" s="221"/>
      <c r="L35" s="221"/>
      <c r="M35" s="221"/>
      <c r="N35" s="221"/>
      <c r="O35" s="221"/>
    </row>
    <row r="36" spans="1:15" s="256" customFormat="1" ht="84">
      <c r="A36" s="226">
        <f t="shared" si="0"/>
        <v>23</v>
      </c>
      <c r="B36" s="365" t="s">
        <v>636</v>
      </c>
      <c r="C36" s="227" t="s">
        <v>25</v>
      </c>
      <c r="D36" s="224">
        <v>1</v>
      </c>
      <c r="E36" s="346"/>
      <c r="F36" s="346"/>
      <c r="G36" s="348"/>
      <c r="H36" s="346"/>
      <c r="I36" s="347"/>
      <c r="J36" s="122"/>
      <c r="K36" s="221"/>
      <c r="L36" s="221"/>
      <c r="M36" s="221"/>
      <c r="N36" s="221"/>
      <c r="O36" s="221"/>
    </row>
    <row r="37" spans="1:15" s="256" customFormat="1" ht="24">
      <c r="A37" s="226">
        <f t="shared" si="0"/>
        <v>24</v>
      </c>
      <c r="B37" s="365" t="s">
        <v>97</v>
      </c>
      <c r="C37" s="227" t="s">
        <v>101</v>
      </c>
      <c r="D37" s="224">
        <v>0.1</v>
      </c>
      <c r="E37" s="346"/>
      <c r="F37" s="346"/>
      <c r="G37" s="348"/>
      <c r="H37" s="347"/>
      <c r="I37" s="347"/>
      <c r="J37" s="122"/>
      <c r="K37" s="221"/>
      <c r="L37" s="221"/>
      <c r="M37" s="221"/>
      <c r="N37" s="221"/>
      <c r="O37" s="221"/>
    </row>
    <row r="38" spans="1:15" s="256" customFormat="1" ht="24">
      <c r="A38" s="226">
        <f t="shared" si="0"/>
        <v>25</v>
      </c>
      <c r="B38" s="365" t="s">
        <v>199</v>
      </c>
      <c r="C38" s="227" t="s">
        <v>101</v>
      </c>
      <c r="D38" s="224">
        <v>0.1</v>
      </c>
      <c r="E38" s="346"/>
      <c r="F38" s="346"/>
      <c r="G38" s="348"/>
      <c r="H38" s="347"/>
      <c r="I38" s="347"/>
      <c r="J38" s="122"/>
      <c r="K38" s="221"/>
      <c r="L38" s="221"/>
      <c r="M38" s="221"/>
      <c r="N38" s="221"/>
      <c r="O38" s="221"/>
    </row>
    <row r="39" spans="1:15" s="256" customFormat="1" ht="24">
      <c r="A39" s="226">
        <f t="shared" si="0"/>
        <v>26</v>
      </c>
      <c r="B39" s="223" t="s">
        <v>200</v>
      </c>
      <c r="C39" s="227" t="s">
        <v>81</v>
      </c>
      <c r="D39" s="224">
        <v>11</v>
      </c>
      <c r="E39" s="346"/>
      <c r="F39" s="346"/>
      <c r="G39" s="348"/>
      <c r="H39" s="347"/>
      <c r="I39" s="347"/>
      <c r="J39" s="122"/>
      <c r="K39" s="221"/>
      <c r="L39" s="221"/>
      <c r="M39" s="221"/>
      <c r="N39" s="221"/>
      <c r="O39" s="221"/>
    </row>
    <row r="40" spans="1:15" s="256" customFormat="1" ht="24">
      <c r="A40" s="226">
        <f t="shared" si="0"/>
        <v>27</v>
      </c>
      <c r="B40" s="223" t="s">
        <v>232</v>
      </c>
      <c r="C40" s="227" t="s">
        <v>25</v>
      </c>
      <c r="D40" s="224">
        <v>4</v>
      </c>
      <c r="E40" s="348"/>
      <c r="F40" s="346"/>
      <c r="G40" s="348"/>
      <c r="H40" s="348"/>
      <c r="I40" s="348"/>
      <c r="J40" s="122"/>
      <c r="K40" s="221"/>
      <c r="L40" s="221"/>
      <c r="M40" s="221"/>
      <c r="N40" s="221"/>
      <c r="O40" s="221"/>
    </row>
    <row r="41" spans="1:15" s="256" customFormat="1" ht="39" customHeight="1">
      <c r="A41" s="226">
        <f>A40+1</f>
        <v>28</v>
      </c>
      <c r="B41" s="223" t="s">
        <v>201</v>
      </c>
      <c r="C41" s="227" t="s">
        <v>20</v>
      </c>
      <c r="D41" s="224">
        <v>10.1</v>
      </c>
      <c r="E41" s="373"/>
      <c r="F41" s="346"/>
      <c r="G41" s="348"/>
      <c r="H41" s="373"/>
      <c r="I41" s="374"/>
      <c r="J41" s="122"/>
      <c r="K41" s="221"/>
      <c r="L41" s="221"/>
      <c r="M41" s="221"/>
      <c r="N41" s="221"/>
      <c r="O41" s="221"/>
    </row>
    <row r="42" spans="1:15" s="256" customFormat="1" ht="36.75" customHeight="1">
      <c r="A42" s="226">
        <f t="shared" ref="A42:A66" si="1">A41+1</f>
        <v>29</v>
      </c>
      <c r="B42" s="223" t="s">
        <v>202</v>
      </c>
      <c r="C42" s="227" t="s">
        <v>20</v>
      </c>
      <c r="D42" s="224">
        <v>138.1</v>
      </c>
      <c r="E42" s="346"/>
      <c r="F42" s="346"/>
      <c r="G42" s="348"/>
      <c r="H42" s="347"/>
      <c r="I42" s="347"/>
      <c r="J42" s="122"/>
      <c r="K42" s="221"/>
      <c r="L42" s="221"/>
      <c r="M42" s="221"/>
      <c r="N42" s="221"/>
      <c r="O42" s="221"/>
    </row>
    <row r="43" spans="1:15" s="256" customFormat="1" ht="36.75" customHeight="1">
      <c r="A43" s="226">
        <f t="shared" si="1"/>
        <v>30</v>
      </c>
      <c r="B43" s="223" t="s">
        <v>203</v>
      </c>
      <c r="C43" s="227" t="s">
        <v>20</v>
      </c>
      <c r="D43" s="224">
        <v>69.2</v>
      </c>
      <c r="E43" s="346"/>
      <c r="F43" s="346"/>
      <c r="G43" s="348"/>
      <c r="H43" s="347"/>
      <c r="I43" s="347"/>
      <c r="J43" s="122"/>
      <c r="K43" s="221"/>
      <c r="L43" s="221"/>
      <c r="M43" s="221"/>
      <c r="N43" s="221"/>
      <c r="O43" s="221"/>
    </row>
    <row r="44" spans="1:15" s="256" customFormat="1" ht="39.75" customHeight="1">
      <c r="A44" s="226">
        <f t="shared" si="1"/>
        <v>31</v>
      </c>
      <c r="B44" s="223" t="s">
        <v>204</v>
      </c>
      <c r="C44" s="227" t="s">
        <v>20</v>
      </c>
      <c r="D44" s="224">
        <v>54.4</v>
      </c>
      <c r="E44" s="346"/>
      <c r="F44" s="346"/>
      <c r="G44" s="348"/>
      <c r="H44" s="347"/>
      <c r="I44" s="347"/>
      <c r="J44" s="122"/>
      <c r="K44" s="221"/>
      <c r="L44" s="221"/>
      <c r="M44" s="221"/>
      <c r="N44" s="221"/>
      <c r="O44" s="221"/>
    </row>
    <row r="45" spans="1:15" s="256" customFormat="1" ht="26.25" customHeight="1">
      <c r="A45" s="226">
        <f t="shared" si="1"/>
        <v>32</v>
      </c>
      <c r="B45" s="223" t="s">
        <v>206</v>
      </c>
      <c r="C45" s="268" t="s">
        <v>20</v>
      </c>
      <c r="D45" s="267">
        <v>10.1</v>
      </c>
      <c r="E45" s="346"/>
      <c r="F45" s="346"/>
      <c r="G45" s="348"/>
      <c r="H45" s="347"/>
      <c r="I45" s="347"/>
      <c r="J45" s="122"/>
      <c r="K45" s="221"/>
      <c r="L45" s="221"/>
      <c r="M45" s="221"/>
      <c r="N45" s="221"/>
      <c r="O45" s="221"/>
    </row>
    <row r="46" spans="1:15" s="256" customFormat="1" ht="30" customHeight="1">
      <c r="A46" s="226">
        <f t="shared" si="1"/>
        <v>33</v>
      </c>
      <c r="B46" s="223" t="s">
        <v>133</v>
      </c>
      <c r="C46" s="268" t="s">
        <v>20</v>
      </c>
      <c r="D46" s="267">
        <v>138.1</v>
      </c>
      <c r="E46" s="346"/>
      <c r="F46" s="346"/>
      <c r="G46" s="348"/>
      <c r="H46" s="347"/>
      <c r="I46" s="347"/>
      <c r="J46" s="122"/>
      <c r="K46" s="221"/>
      <c r="L46" s="221"/>
      <c r="M46" s="221"/>
      <c r="N46" s="221"/>
      <c r="O46" s="221"/>
    </row>
    <row r="47" spans="1:15" s="256" customFormat="1" ht="26.25" customHeight="1">
      <c r="A47" s="226">
        <f t="shared" si="1"/>
        <v>34</v>
      </c>
      <c r="B47" s="223" t="s">
        <v>134</v>
      </c>
      <c r="C47" s="268" t="s">
        <v>20</v>
      </c>
      <c r="D47" s="267">
        <v>69.2</v>
      </c>
      <c r="E47" s="346"/>
      <c r="F47" s="346"/>
      <c r="G47" s="348"/>
      <c r="H47" s="347"/>
      <c r="I47" s="347"/>
      <c r="J47" s="122"/>
      <c r="K47" s="221"/>
      <c r="L47" s="221"/>
      <c r="M47" s="221"/>
      <c r="N47" s="221"/>
      <c r="O47" s="221"/>
    </row>
    <row r="48" spans="1:15" s="256" customFormat="1" ht="28.5" customHeight="1">
      <c r="A48" s="226">
        <f t="shared" si="1"/>
        <v>35</v>
      </c>
      <c r="B48" s="223" t="s">
        <v>135</v>
      </c>
      <c r="C48" s="268" t="s">
        <v>20</v>
      </c>
      <c r="D48" s="267">
        <v>54.4</v>
      </c>
      <c r="E48" s="346"/>
      <c r="F48" s="346"/>
      <c r="G48" s="348"/>
      <c r="H48" s="347"/>
      <c r="I48" s="347"/>
      <c r="J48" s="122"/>
      <c r="K48" s="221"/>
      <c r="L48" s="221"/>
      <c r="M48" s="221"/>
      <c r="N48" s="221"/>
      <c r="O48" s="221"/>
    </row>
    <row r="49" spans="1:15" s="256" customFormat="1" ht="48">
      <c r="A49" s="226">
        <f t="shared" si="1"/>
        <v>36</v>
      </c>
      <c r="B49" s="223" t="s">
        <v>208</v>
      </c>
      <c r="C49" s="227" t="s">
        <v>20</v>
      </c>
      <c r="D49" s="224">
        <v>10.1</v>
      </c>
      <c r="E49" s="346"/>
      <c r="F49" s="346"/>
      <c r="G49" s="348"/>
      <c r="H49" s="347"/>
      <c r="I49" s="347"/>
      <c r="J49" s="122"/>
      <c r="K49" s="221"/>
      <c r="L49" s="221"/>
      <c r="M49" s="221"/>
      <c r="N49" s="221"/>
      <c r="O49" s="221"/>
    </row>
    <row r="50" spans="1:15" s="256" customFormat="1" ht="48">
      <c r="A50" s="226">
        <f t="shared" si="1"/>
        <v>37</v>
      </c>
      <c r="B50" s="223" t="s">
        <v>209</v>
      </c>
      <c r="C50" s="227" t="s">
        <v>20</v>
      </c>
      <c r="D50" s="224">
        <v>138.1</v>
      </c>
      <c r="E50" s="346"/>
      <c r="F50" s="346"/>
      <c r="G50" s="348"/>
      <c r="H50" s="347"/>
      <c r="I50" s="347"/>
      <c r="J50" s="122"/>
      <c r="K50" s="221"/>
      <c r="L50" s="221"/>
      <c r="M50" s="221"/>
      <c r="N50" s="221"/>
      <c r="O50" s="221"/>
    </row>
    <row r="51" spans="1:15" s="256" customFormat="1" ht="48">
      <c r="A51" s="226">
        <f t="shared" si="1"/>
        <v>38</v>
      </c>
      <c r="B51" s="223" t="s">
        <v>210</v>
      </c>
      <c r="C51" s="227" t="s">
        <v>20</v>
      </c>
      <c r="D51" s="224">
        <v>69.2</v>
      </c>
      <c r="E51" s="346"/>
      <c r="F51" s="346"/>
      <c r="G51" s="348"/>
      <c r="H51" s="347"/>
      <c r="I51" s="347"/>
      <c r="J51" s="122"/>
      <c r="K51" s="221"/>
      <c r="L51" s="221"/>
      <c r="M51" s="221"/>
      <c r="N51" s="221"/>
      <c r="O51" s="221"/>
    </row>
    <row r="52" spans="1:15" s="256" customFormat="1" ht="48">
      <c r="A52" s="226">
        <f t="shared" si="1"/>
        <v>39</v>
      </c>
      <c r="B52" s="223" t="s">
        <v>211</v>
      </c>
      <c r="C52" s="227" t="s">
        <v>20</v>
      </c>
      <c r="D52" s="224">
        <v>54.4</v>
      </c>
      <c r="E52" s="346"/>
      <c r="F52" s="346"/>
      <c r="G52" s="348"/>
      <c r="H52" s="347"/>
      <c r="I52" s="347"/>
      <c r="J52" s="122"/>
      <c r="K52" s="221"/>
      <c r="L52" s="221"/>
      <c r="M52" s="221"/>
      <c r="N52" s="221"/>
      <c r="O52" s="221"/>
    </row>
    <row r="53" spans="1:15" s="334" customFormat="1" ht="34.5" customHeight="1">
      <c r="A53" s="226">
        <f t="shared" si="1"/>
        <v>40</v>
      </c>
      <c r="B53" s="223" t="s">
        <v>121</v>
      </c>
      <c r="C53" s="227" t="s">
        <v>101</v>
      </c>
      <c r="D53" s="224">
        <v>941.2</v>
      </c>
      <c r="E53" s="346"/>
      <c r="F53" s="346"/>
      <c r="G53" s="348"/>
      <c r="H53" s="347"/>
      <c r="I53" s="347"/>
      <c r="J53" s="122"/>
      <c r="K53" s="221"/>
      <c r="L53" s="221"/>
      <c r="M53" s="221"/>
      <c r="N53" s="221"/>
      <c r="O53" s="221"/>
    </row>
    <row r="54" spans="1:15" s="334" customFormat="1" ht="24">
      <c r="A54" s="226">
        <f t="shared" si="1"/>
        <v>41</v>
      </c>
      <c r="B54" s="223" t="s">
        <v>212</v>
      </c>
      <c r="C54" s="227" t="s">
        <v>20</v>
      </c>
      <c r="D54" s="224">
        <v>271.8</v>
      </c>
      <c r="E54" s="346"/>
      <c r="F54" s="346"/>
      <c r="G54" s="348"/>
      <c r="H54" s="346"/>
      <c r="I54" s="347"/>
      <c r="J54" s="122"/>
      <c r="K54" s="221"/>
      <c r="L54" s="221"/>
      <c r="M54" s="221"/>
      <c r="N54" s="221"/>
      <c r="O54" s="221"/>
    </row>
    <row r="55" spans="1:15" s="334" customFormat="1" ht="12">
      <c r="A55" s="226">
        <f t="shared" si="1"/>
        <v>42</v>
      </c>
      <c r="B55" s="223" t="s">
        <v>213</v>
      </c>
      <c r="C55" s="227" t="s">
        <v>83</v>
      </c>
      <c r="D55" s="224">
        <v>4</v>
      </c>
      <c r="E55" s="346"/>
      <c r="F55" s="346"/>
      <c r="G55" s="348"/>
      <c r="H55" s="347"/>
      <c r="I55" s="347"/>
      <c r="J55" s="122"/>
      <c r="K55" s="221"/>
      <c r="L55" s="221"/>
      <c r="M55" s="221"/>
      <c r="N55" s="221"/>
      <c r="O55" s="221"/>
    </row>
    <row r="56" spans="1:15" s="334" customFormat="1" ht="36">
      <c r="A56" s="226">
        <f t="shared" si="1"/>
        <v>43</v>
      </c>
      <c r="B56" s="365" t="s">
        <v>647</v>
      </c>
      <c r="C56" s="227" t="s">
        <v>20</v>
      </c>
      <c r="D56" s="224">
        <v>16</v>
      </c>
      <c r="E56" s="346"/>
      <c r="F56" s="346"/>
      <c r="G56" s="348"/>
      <c r="H56" s="347"/>
      <c r="I56" s="347"/>
      <c r="J56" s="122"/>
      <c r="K56" s="221"/>
      <c r="L56" s="221"/>
      <c r="M56" s="221"/>
      <c r="N56" s="221"/>
      <c r="O56" s="221"/>
    </row>
    <row r="57" spans="1:15" s="334" customFormat="1" ht="24">
      <c r="A57" s="226">
        <f t="shared" si="1"/>
        <v>44</v>
      </c>
      <c r="B57" s="223" t="s">
        <v>214</v>
      </c>
      <c r="C57" s="227" t="s">
        <v>83</v>
      </c>
      <c r="D57" s="224">
        <v>13</v>
      </c>
      <c r="E57" s="346"/>
      <c r="F57" s="346"/>
      <c r="G57" s="348"/>
      <c r="H57" s="347"/>
      <c r="I57" s="347"/>
      <c r="J57" s="122"/>
      <c r="K57" s="221"/>
      <c r="L57" s="221"/>
      <c r="M57" s="221"/>
      <c r="N57" s="221"/>
      <c r="O57" s="221"/>
    </row>
    <row r="58" spans="1:15" s="334" customFormat="1" ht="24">
      <c r="A58" s="226">
        <f t="shared" si="1"/>
        <v>45</v>
      </c>
      <c r="B58" s="223" t="s">
        <v>224</v>
      </c>
      <c r="C58" s="227" t="s">
        <v>83</v>
      </c>
      <c r="D58" s="224">
        <v>17</v>
      </c>
      <c r="E58" s="346"/>
      <c r="F58" s="346"/>
      <c r="G58" s="348"/>
      <c r="H58" s="347"/>
      <c r="I58" s="347"/>
      <c r="J58" s="122"/>
      <c r="K58" s="221"/>
      <c r="L58" s="221"/>
      <c r="M58" s="221"/>
      <c r="N58" s="221"/>
      <c r="O58" s="221"/>
    </row>
    <row r="59" spans="1:15" s="334" customFormat="1" ht="12">
      <c r="A59" s="226">
        <f t="shared" si="1"/>
        <v>46</v>
      </c>
      <c r="B59" s="223" t="s">
        <v>215</v>
      </c>
      <c r="C59" s="227" t="s">
        <v>83</v>
      </c>
      <c r="D59" s="224">
        <v>12</v>
      </c>
      <c r="E59" s="346"/>
      <c r="F59" s="346"/>
      <c r="G59" s="348"/>
      <c r="H59" s="347"/>
      <c r="I59" s="347"/>
      <c r="J59" s="122"/>
      <c r="K59" s="221"/>
      <c r="L59" s="221"/>
      <c r="M59" s="221"/>
      <c r="N59" s="221"/>
      <c r="O59" s="221"/>
    </row>
    <row r="60" spans="1:15" s="334" customFormat="1" ht="16.5" customHeight="1">
      <c r="A60" s="226">
        <f t="shared" si="1"/>
        <v>47</v>
      </c>
      <c r="B60" s="223" t="s">
        <v>217</v>
      </c>
      <c r="C60" s="227" t="s">
        <v>83</v>
      </c>
      <c r="D60" s="224">
        <v>3</v>
      </c>
      <c r="E60" s="346"/>
      <c r="F60" s="346"/>
      <c r="G60" s="348"/>
      <c r="H60" s="347"/>
      <c r="I60" s="347"/>
      <c r="J60" s="122"/>
      <c r="K60" s="221"/>
      <c r="L60" s="221"/>
      <c r="M60" s="221"/>
      <c r="N60" s="221"/>
      <c r="O60" s="221"/>
    </row>
    <row r="61" spans="1:15" s="334" customFormat="1" ht="36">
      <c r="A61" s="226">
        <f t="shared" si="1"/>
        <v>48</v>
      </c>
      <c r="B61" s="223" t="s">
        <v>90</v>
      </c>
      <c r="C61" s="227" t="s">
        <v>20</v>
      </c>
      <c r="D61" s="224">
        <v>222.2</v>
      </c>
      <c r="E61" s="346"/>
      <c r="F61" s="346"/>
      <c r="G61" s="348"/>
      <c r="H61" s="347"/>
      <c r="I61" s="347"/>
      <c r="J61" s="122"/>
      <c r="K61" s="221"/>
      <c r="L61" s="221"/>
      <c r="M61" s="221"/>
      <c r="N61" s="221"/>
      <c r="O61" s="221"/>
    </row>
    <row r="62" spans="1:15" s="334" customFormat="1" ht="48">
      <c r="A62" s="226">
        <f t="shared" si="1"/>
        <v>49</v>
      </c>
      <c r="B62" s="349" t="s">
        <v>576</v>
      </c>
      <c r="C62" s="351" t="s">
        <v>25</v>
      </c>
      <c r="D62" s="350">
        <v>1</v>
      </c>
      <c r="E62" s="346"/>
      <c r="F62" s="346"/>
      <c r="G62" s="348"/>
      <c r="H62" s="347"/>
      <c r="I62" s="347"/>
      <c r="J62" s="122"/>
      <c r="K62" s="221"/>
      <c r="L62" s="221"/>
      <c r="M62" s="221"/>
      <c r="N62" s="221"/>
      <c r="O62" s="221"/>
    </row>
    <row r="63" spans="1:15" s="334" customFormat="1" ht="24">
      <c r="A63" s="226">
        <f t="shared" si="1"/>
        <v>50</v>
      </c>
      <c r="B63" s="223" t="s">
        <v>218</v>
      </c>
      <c r="C63" s="227" t="s">
        <v>20</v>
      </c>
      <c r="D63" s="224">
        <v>271.8</v>
      </c>
      <c r="E63" s="346"/>
      <c r="F63" s="346"/>
      <c r="G63" s="348"/>
      <c r="H63" s="347"/>
      <c r="I63" s="347"/>
      <c r="J63" s="122"/>
      <c r="K63" s="221"/>
      <c r="L63" s="221"/>
      <c r="M63" s="221"/>
      <c r="N63" s="221"/>
      <c r="O63" s="221"/>
    </row>
    <row r="64" spans="1:15" s="334" customFormat="1" ht="12">
      <c r="A64" s="226">
        <f t="shared" si="1"/>
        <v>51</v>
      </c>
      <c r="B64" s="223" t="s">
        <v>98</v>
      </c>
      <c r="C64" s="227" t="s">
        <v>20</v>
      </c>
      <c r="D64" s="224">
        <v>271.8</v>
      </c>
      <c r="E64" s="346"/>
      <c r="F64" s="346"/>
      <c r="G64" s="348"/>
      <c r="H64" s="347"/>
      <c r="I64" s="347"/>
      <c r="J64" s="122"/>
      <c r="K64" s="221"/>
      <c r="L64" s="221"/>
      <c r="M64" s="221"/>
      <c r="N64" s="221"/>
      <c r="O64" s="221"/>
    </row>
    <row r="65" spans="1:15" s="334" customFormat="1" ht="48">
      <c r="A65" s="226">
        <f t="shared" si="1"/>
        <v>52</v>
      </c>
      <c r="B65" s="223" t="s">
        <v>106</v>
      </c>
      <c r="C65" s="227" t="s">
        <v>25</v>
      </c>
      <c r="D65" s="224">
        <v>1</v>
      </c>
      <c r="E65" s="346"/>
      <c r="F65" s="346"/>
      <c r="G65" s="348"/>
      <c r="H65" s="347"/>
      <c r="I65" s="347"/>
      <c r="J65" s="122"/>
      <c r="K65" s="221"/>
      <c r="L65" s="221"/>
      <c r="M65" s="221"/>
      <c r="N65" s="221"/>
      <c r="O65" s="221"/>
    </row>
    <row r="66" spans="1:15" s="334" customFormat="1" ht="24">
      <c r="A66" s="226">
        <f t="shared" si="1"/>
        <v>53</v>
      </c>
      <c r="B66" s="223" t="s">
        <v>219</v>
      </c>
      <c r="C66" s="227" t="s">
        <v>25</v>
      </c>
      <c r="D66" s="224">
        <v>1</v>
      </c>
      <c r="E66" s="346"/>
      <c r="F66" s="346"/>
      <c r="G66" s="348"/>
      <c r="H66" s="373"/>
      <c r="I66" s="347"/>
      <c r="J66" s="122"/>
      <c r="K66" s="221"/>
      <c r="L66" s="221"/>
      <c r="M66" s="221"/>
      <c r="N66" s="221"/>
      <c r="O66" s="221"/>
    </row>
    <row r="67" spans="1:15" s="256" customFormat="1" ht="12">
      <c r="A67" s="493" t="s">
        <v>220</v>
      </c>
      <c r="B67" s="494"/>
      <c r="C67" s="494"/>
      <c r="D67" s="494"/>
      <c r="E67" s="494"/>
      <c r="F67" s="494"/>
      <c r="G67" s="494"/>
      <c r="H67" s="494"/>
      <c r="I67" s="494"/>
      <c r="J67" s="494"/>
      <c r="K67" s="494"/>
      <c r="L67" s="494"/>
      <c r="M67" s="494"/>
      <c r="N67" s="494"/>
      <c r="O67" s="495"/>
    </row>
    <row r="68" spans="1:15" s="256" customFormat="1" ht="60">
      <c r="A68" s="226">
        <f>A66+1</f>
        <v>54</v>
      </c>
      <c r="B68" s="223" t="s">
        <v>99</v>
      </c>
      <c r="C68" s="227" t="s">
        <v>101</v>
      </c>
      <c r="D68" s="224">
        <v>663.5</v>
      </c>
      <c r="E68" s="373"/>
      <c r="F68" s="346"/>
      <c r="G68" s="348"/>
      <c r="H68" s="373"/>
      <c r="I68" s="374"/>
      <c r="J68" s="122"/>
      <c r="K68" s="221"/>
      <c r="L68" s="221"/>
      <c r="M68" s="221"/>
      <c r="N68" s="221"/>
      <c r="O68" s="221"/>
    </row>
    <row r="69" spans="1:15" s="237" customFormat="1" ht="12">
      <c r="A69" s="225" t="s">
        <v>41</v>
      </c>
      <c r="B69" s="480" t="s">
        <v>95</v>
      </c>
      <c r="C69" s="480"/>
      <c r="D69" s="480"/>
      <c r="E69" s="480"/>
      <c r="F69" s="480"/>
      <c r="G69" s="480"/>
      <c r="H69" s="480"/>
      <c r="I69" s="480"/>
      <c r="J69" s="480"/>
      <c r="K69" s="219"/>
      <c r="L69" s="368"/>
      <c r="M69" s="368"/>
      <c r="N69" s="368"/>
      <c r="O69" s="368"/>
    </row>
    <row r="70" spans="1:15">
      <c r="A70" s="243"/>
      <c r="B70" s="251"/>
      <c r="C70" s="244"/>
      <c r="D70" s="252"/>
      <c r="E70" s="244"/>
      <c r="F70" s="244"/>
      <c r="G70" s="244"/>
      <c r="H70" s="244"/>
      <c r="I70" s="244"/>
      <c r="J70" s="244"/>
      <c r="K70" s="244"/>
      <c r="L70" s="244"/>
      <c r="M70" s="244"/>
      <c r="N70" s="244"/>
      <c r="O70" s="244"/>
    </row>
    <row r="71" spans="1:15">
      <c r="A71" s="257" t="s">
        <v>77</v>
      </c>
      <c r="B71" s="258"/>
      <c r="C71" s="259"/>
      <c r="D71" s="259"/>
      <c r="E71" s="260"/>
      <c r="F71" s="261"/>
      <c r="G71" s="261"/>
      <c r="H71" s="261"/>
      <c r="I71" s="261"/>
      <c r="J71" s="261"/>
      <c r="K71" s="261"/>
      <c r="L71" s="262"/>
      <c r="M71" s="262"/>
      <c r="N71" s="262"/>
      <c r="O71" s="262"/>
    </row>
    <row r="72" spans="1:15" ht="12.75" customHeight="1">
      <c r="A72" s="263"/>
      <c r="B72" s="492" t="s">
        <v>137</v>
      </c>
      <c r="C72" s="492"/>
      <c r="D72" s="492"/>
      <c r="E72" s="492"/>
      <c r="F72" s="492"/>
      <c r="G72" s="492"/>
      <c r="H72" s="264"/>
      <c r="I72" s="264"/>
      <c r="J72" s="264"/>
      <c r="K72" s="264"/>
      <c r="L72" s="265"/>
      <c r="M72" s="265"/>
      <c r="N72" s="265"/>
      <c r="O72" s="265"/>
    </row>
    <row r="73" spans="1:15" ht="35.450000000000003" customHeight="1">
      <c r="A73" s="263"/>
      <c r="B73" s="492" t="s">
        <v>138</v>
      </c>
      <c r="C73" s="492"/>
      <c r="D73" s="492"/>
      <c r="E73" s="492"/>
      <c r="F73" s="492"/>
      <c r="G73" s="492"/>
      <c r="H73" s="492"/>
      <c r="I73" s="492"/>
      <c r="J73" s="492"/>
      <c r="K73" s="492"/>
      <c r="L73" s="492"/>
      <c r="M73" s="492"/>
      <c r="N73" s="492"/>
      <c r="O73" s="492"/>
    </row>
    <row r="74" spans="1:15" ht="11.45" customHeight="1">
      <c r="A74" s="263"/>
      <c r="B74" s="492" t="s">
        <v>139</v>
      </c>
      <c r="C74" s="492"/>
      <c r="D74" s="492"/>
      <c r="E74" s="492"/>
      <c r="F74" s="492"/>
      <c r="G74" s="492"/>
      <c r="H74" s="492"/>
      <c r="I74" s="492"/>
      <c r="J74" s="492"/>
      <c r="K74" s="492"/>
      <c r="L74" s="492"/>
      <c r="M74" s="492"/>
      <c r="N74" s="492"/>
      <c r="O74" s="492"/>
    </row>
    <row r="75" spans="1:15" ht="12.75" customHeight="1">
      <c r="A75" s="263"/>
      <c r="B75" s="492" t="s">
        <v>140</v>
      </c>
      <c r="C75" s="492"/>
      <c r="D75" s="492"/>
      <c r="E75" s="492"/>
      <c r="F75" s="492"/>
      <c r="G75" s="492"/>
      <c r="H75" s="492"/>
      <c r="I75" s="492"/>
      <c r="J75" s="492"/>
      <c r="K75" s="492"/>
      <c r="L75" s="492"/>
      <c r="M75" s="492"/>
      <c r="N75" s="492"/>
      <c r="O75" s="492"/>
    </row>
    <row r="76" spans="1:15">
      <c r="A76" s="263"/>
      <c r="B76" s="492" t="s">
        <v>141</v>
      </c>
      <c r="C76" s="492"/>
      <c r="D76" s="492"/>
      <c r="E76" s="492"/>
      <c r="F76" s="492"/>
      <c r="G76" s="492"/>
      <c r="H76" s="492"/>
      <c r="I76" s="492"/>
      <c r="J76" s="492"/>
      <c r="K76" s="492"/>
      <c r="L76" s="492"/>
      <c r="M76" s="492"/>
      <c r="N76" s="492"/>
      <c r="O76" s="492"/>
    </row>
    <row r="77" spans="1:15" ht="24.6" customHeight="1">
      <c r="A77" s="266"/>
      <c r="B77" s="492" t="s">
        <v>142</v>
      </c>
      <c r="C77" s="492"/>
      <c r="D77" s="492"/>
      <c r="E77" s="492"/>
      <c r="F77" s="492"/>
      <c r="G77" s="492"/>
      <c r="H77" s="492"/>
      <c r="I77" s="492"/>
      <c r="J77" s="492"/>
      <c r="K77" s="492"/>
      <c r="L77" s="492"/>
      <c r="M77" s="492"/>
      <c r="N77" s="492"/>
      <c r="O77" s="492"/>
    </row>
    <row r="78" spans="1:15">
      <c r="A78" s="266"/>
      <c r="B78" s="492" t="s">
        <v>143</v>
      </c>
      <c r="C78" s="492"/>
      <c r="D78" s="492"/>
      <c r="E78" s="492"/>
      <c r="F78" s="492"/>
      <c r="G78" s="492"/>
      <c r="H78" s="492"/>
      <c r="I78" s="492"/>
      <c r="J78" s="492"/>
      <c r="K78" s="492"/>
      <c r="L78" s="492"/>
      <c r="M78" s="492"/>
      <c r="N78" s="492"/>
      <c r="O78" s="492"/>
    </row>
    <row r="79" spans="1:15">
      <c r="A79" s="243"/>
      <c r="B79" s="251"/>
      <c r="C79" s="244"/>
      <c r="D79" s="252"/>
      <c r="E79" s="244"/>
      <c r="F79" s="244"/>
      <c r="G79" s="244"/>
      <c r="H79" s="244"/>
      <c r="I79" s="244"/>
      <c r="J79" s="244"/>
      <c r="K79" s="244"/>
      <c r="L79" s="244"/>
      <c r="M79" s="244"/>
      <c r="N79" s="244"/>
      <c r="O79" s="244"/>
    </row>
    <row r="80" spans="1:15">
      <c r="A80" s="243"/>
      <c r="B80" s="242" t="s">
        <v>44</v>
      </c>
      <c r="C80" s="490" t="s">
        <v>2</v>
      </c>
      <c r="D80" s="490"/>
      <c r="E80" s="490"/>
      <c r="F80" s="490"/>
      <c r="G80" s="490"/>
      <c r="H80" s="490"/>
      <c r="I80" s="490"/>
      <c r="J80" s="490"/>
      <c r="K80" s="490"/>
      <c r="L80" s="244"/>
      <c r="M80" s="400"/>
      <c r="N80" s="400"/>
      <c r="O80" s="400"/>
    </row>
    <row r="81" spans="1:15">
      <c r="A81" s="243"/>
      <c r="C81" s="490" t="s">
        <v>46</v>
      </c>
      <c r="D81" s="490"/>
      <c r="E81" s="490"/>
      <c r="F81" s="490"/>
      <c r="G81" s="490"/>
      <c r="H81" s="490"/>
      <c r="I81" s="490"/>
      <c r="J81" s="490"/>
      <c r="K81" s="490"/>
      <c r="L81" s="244"/>
      <c r="M81" s="490"/>
      <c r="N81" s="490"/>
      <c r="O81" s="490"/>
    </row>
    <row r="82" spans="1:15">
      <c r="A82" s="243"/>
      <c r="B82" s="491"/>
      <c r="C82" s="491"/>
      <c r="D82" s="252"/>
      <c r="E82" s="244"/>
      <c r="F82" s="244"/>
      <c r="G82" s="244"/>
      <c r="H82" s="244"/>
      <c r="I82" s="244"/>
      <c r="J82" s="244"/>
      <c r="K82" s="244"/>
      <c r="L82" s="244"/>
      <c r="M82" s="244"/>
      <c r="N82" s="244"/>
      <c r="O82" s="244"/>
    </row>
    <row r="83" spans="1:15">
      <c r="A83" s="243"/>
      <c r="B83" s="242" t="s">
        <v>22</v>
      </c>
      <c r="C83" s="490" t="s">
        <v>2</v>
      </c>
      <c r="D83" s="490"/>
      <c r="E83" s="490"/>
      <c r="F83" s="490"/>
      <c r="G83" s="490"/>
      <c r="H83" s="490"/>
      <c r="I83" s="490"/>
      <c r="J83" s="490"/>
      <c r="K83" s="490"/>
      <c r="L83" s="244"/>
      <c r="M83" s="400"/>
      <c r="N83" s="400"/>
      <c r="O83" s="400"/>
    </row>
    <row r="84" spans="1:15">
      <c r="A84" s="243"/>
      <c r="B84" s="242"/>
      <c r="C84" s="490" t="s">
        <v>46</v>
      </c>
      <c r="D84" s="490"/>
      <c r="E84" s="490"/>
      <c r="F84" s="406"/>
      <c r="G84" s="406"/>
      <c r="H84" s="406"/>
      <c r="I84" s="406"/>
      <c r="J84" s="406"/>
      <c r="K84" s="406"/>
      <c r="L84" s="244"/>
      <c r="M84" s="490"/>
      <c r="N84" s="490"/>
      <c r="O84" s="490"/>
    </row>
    <row r="85" spans="1:15">
      <c r="A85" s="253"/>
      <c r="B85" s="237"/>
      <c r="C85" s="254"/>
      <c r="D85" s="255"/>
      <c r="E85" s="254"/>
      <c r="F85" s="254"/>
      <c r="G85" s="254"/>
      <c r="H85" s="254"/>
      <c r="I85" s="254"/>
      <c r="J85" s="254"/>
      <c r="K85" s="254"/>
      <c r="L85" s="254"/>
      <c r="M85" s="254"/>
      <c r="N85" s="254"/>
      <c r="O85" s="254"/>
    </row>
  </sheetData>
  <mergeCells count="39">
    <mergeCell ref="C84:E84"/>
    <mergeCell ref="F84:K84"/>
    <mergeCell ref="M84:O84"/>
    <mergeCell ref="C81:E81"/>
    <mergeCell ref="F81:K81"/>
    <mergeCell ref="M81:O81"/>
    <mergeCell ref="B82:C82"/>
    <mergeCell ref="C83:E83"/>
    <mergeCell ref="F83:K83"/>
    <mergeCell ref="M83:O83"/>
    <mergeCell ref="C80:E80"/>
    <mergeCell ref="F80:K80"/>
    <mergeCell ref="M80:O80"/>
    <mergeCell ref="A13:O13"/>
    <mergeCell ref="A67:O67"/>
    <mergeCell ref="B69:J69"/>
    <mergeCell ref="B72:G72"/>
    <mergeCell ref="B73:O73"/>
    <mergeCell ref="B74:O74"/>
    <mergeCell ref="B75:O75"/>
    <mergeCell ref="B76:O76"/>
    <mergeCell ref="B77:O77"/>
    <mergeCell ref="B78:O78"/>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scale="96" firstPageNumber="0" orientation="landscape" r:id="rId1"/>
  <headerFooter alignWithMargins="0"/>
  <rowBreaks count="1" manualBreakCount="1">
    <brk id="61"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O70"/>
  <sheetViews>
    <sheetView view="pageBreakPreview" zoomScale="145" zoomScaleNormal="100" zoomScaleSheetLayoutView="145" workbookViewId="0">
      <selection activeCell="B42" sqref="B42"/>
    </sheetView>
  </sheetViews>
  <sheetFormatPr defaultColWidth="9.140625" defaultRowHeight="12.75"/>
  <cols>
    <col min="1" max="1" width="4.85546875" style="177" customWidth="1"/>
    <col min="2" max="2" width="35.85546875" style="178" customWidth="1"/>
    <col min="3" max="3" width="6.140625" style="179" customWidth="1"/>
    <col min="4" max="4" width="8.42578125" style="199" customWidth="1"/>
    <col min="5" max="5" width="5.42578125" style="179" customWidth="1"/>
    <col min="6" max="6" width="4.85546875" style="179" customWidth="1"/>
    <col min="7" max="7" width="6.42578125" style="179" customWidth="1"/>
    <col min="8" max="8" width="7.5703125" style="179" customWidth="1"/>
    <col min="9" max="9" width="6.140625" style="179" customWidth="1"/>
    <col min="10" max="10" width="7.42578125" style="179" customWidth="1"/>
    <col min="11" max="11" width="8.42578125" style="179" customWidth="1"/>
    <col min="12" max="12" width="9.42578125" style="179" customWidth="1"/>
    <col min="13" max="14" width="9.85546875" style="179" customWidth="1"/>
    <col min="15" max="15" width="11.140625" style="179" customWidth="1"/>
    <col min="16" max="16384" width="9.140625" style="180"/>
  </cols>
  <sheetData>
    <row r="1" spans="1:15" s="181" customFormat="1" ht="15">
      <c r="A1" s="488" t="s">
        <v>234</v>
      </c>
      <c r="B1" s="488"/>
      <c r="C1" s="488"/>
      <c r="D1" s="488"/>
      <c r="E1" s="488"/>
      <c r="F1" s="488"/>
      <c r="G1" s="488"/>
      <c r="H1" s="488"/>
      <c r="I1" s="488"/>
      <c r="J1" s="488"/>
      <c r="K1" s="488"/>
      <c r="L1" s="488"/>
      <c r="M1" s="488"/>
      <c r="N1" s="488"/>
      <c r="O1" s="488"/>
    </row>
    <row r="2" spans="1:15" s="181" customFormat="1" ht="15">
      <c r="A2" s="412" t="s">
        <v>476</v>
      </c>
      <c r="B2" s="412"/>
      <c r="C2" s="412"/>
      <c r="D2" s="412"/>
      <c r="E2" s="412"/>
      <c r="F2" s="412"/>
      <c r="G2" s="412"/>
      <c r="H2" s="412"/>
      <c r="I2" s="412"/>
      <c r="J2" s="412"/>
      <c r="K2" s="412"/>
      <c r="L2" s="412"/>
      <c r="M2" s="412"/>
      <c r="N2" s="412"/>
      <c r="O2" s="412"/>
    </row>
    <row r="3" spans="1:15" s="181" customFormat="1" ht="11.25">
      <c r="A3" s="489" t="s">
        <v>3</v>
      </c>
      <c r="B3" s="489"/>
      <c r="C3" s="489"/>
      <c r="D3" s="489"/>
      <c r="E3" s="489"/>
      <c r="F3" s="489"/>
      <c r="G3" s="489"/>
      <c r="H3" s="489"/>
      <c r="I3" s="489"/>
      <c r="J3" s="489"/>
      <c r="K3" s="489"/>
      <c r="L3" s="489"/>
      <c r="M3" s="489"/>
      <c r="N3" s="489"/>
      <c r="O3" s="489"/>
    </row>
    <row r="4" spans="1:15" s="181" customFormat="1" ht="15">
      <c r="A4" s="182"/>
      <c r="B4" s="183"/>
      <c r="C4" s="182"/>
      <c r="D4" s="189"/>
      <c r="E4" s="184"/>
      <c r="F4" s="185"/>
      <c r="G4" s="185"/>
      <c r="H4" s="185"/>
      <c r="I4" s="185"/>
      <c r="J4" s="185"/>
      <c r="K4" s="185"/>
      <c r="L4" s="185"/>
      <c r="M4" s="185"/>
      <c r="N4" s="185"/>
      <c r="O4" s="185"/>
    </row>
    <row r="5" spans="1:15" s="181"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181"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181" customFormat="1" ht="34.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181" customFormat="1" ht="14.25">
      <c r="A8" s="476" t="s">
        <v>605</v>
      </c>
      <c r="B8" s="476"/>
      <c r="C8" s="476"/>
      <c r="D8" s="476"/>
      <c r="E8" s="476"/>
      <c r="F8" s="476"/>
      <c r="G8" s="476"/>
      <c r="H8" s="476"/>
      <c r="I8" s="476"/>
      <c r="J8" s="476"/>
      <c r="K8" s="476"/>
      <c r="L8" s="476"/>
      <c r="M8" s="476"/>
      <c r="N8" s="476"/>
      <c r="O8" s="476"/>
    </row>
    <row r="9" spans="1:15" s="181" customFormat="1" ht="14.25">
      <c r="B9" s="190"/>
      <c r="D9" s="191"/>
      <c r="E9" s="192"/>
      <c r="F9" s="193"/>
      <c r="G9" s="193"/>
      <c r="H9" s="193"/>
      <c r="I9" s="193"/>
      <c r="J9" s="193"/>
      <c r="K9" s="193"/>
      <c r="L9" s="194" t="s">
        <v>4</v>
      </c>
      <c r="M9" s="194"/>
      <c r="N9" s="479"/>
      <c r="O9" s="479"/>
    </row>
    <row r="10" spans="1:15" s="181" customFormat="1" ht="14.25">
      <c r="A10" s="195"/>
      <c r="B10" s="195"/>
      <c r="C10" s="196"/>
      <c r="D10" s="197"/>
      <c r="E10" s="198"/>
      <c r="F10" s="198"/>
      <c r="G10" s="198"/>
      <c r="H10" s="198"/>
      <c r="I10" s="198"/>
      <c r="J10" s="198"/>
      <c r="K10" s="198"/>
      <c r="L10" s="193" t="s">
        <v>5</v>
      </c>
      <c r="M10" s="193"/>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205" customFormat="1" ht="12">
      <c r="A13" s="485" t="s">
        <v>477</v>
      </c>
      <c r="B13" s="485"/>
      <c r="C13" s="485"/>
      <c r="D13" s="485"/>
      <c r="E13" s="485"/>
      <c r="F13" s="485"/>
      <c r="G13" s="485"/>
      <c r="H13" s="485"/>
      <c r="I13" s="485"/>
      <c r="J13" s="485"/>
      <c r="K13" s="485"/>
      <c r="L13" s="485"/>
      <c r="M13" s="485"/>
      <c r="N13" s="485"/>
      <c r="O13" s="485"/>
    </row>
    <row r="14" spans="1:15" s="205" customFormat="1" ht="84">
      <c r="A14" s="226">
        <v>1</v>
      </c>
      <c r="B14" s="112" t="s">
        <v>556</v>
      </c>
      <c r="C14" s="227" t="s">
        <v>20</v>
      </c>
      <c r="D14" s="224">
        <v>35</v>
      </c>
      <c r="E14" s="346"/>
      <c r="F14" s="346"/>
      <c r="G14" s="348"/>
      <c r="H14" s="347"/>
      <c r="I14" s="347"/>
      <c r="J14" s="122"/>
      <c r="K14" s="221"/>
      <c r="L14" s="221"/>
      <c r="M14" s="221"/>
      <c r="N14" s="221"/>
      <c r="O14" s="221"/>
    </row>
    <row r="15" spans="1:15" s="205" customFormat="1" ht="51" customHeight="1">
      <c r="A15" s="226">
        <f t="shared" ref="A15:A47" si="0">A14+1</f>
        <v>2</v>
      </c>
      <c r="B15" s="365" t="s">
        <v>557</v>
      </c>
      <c r="C15" s="227" t="s">
        <v>20</v>
      </c>
      <c r="D15" s="224">
        <v>35</v>
      </c>
      <c r="E15" s="346"/>
      <c r="F15" s="346"/>
      <c r="G15" s="348"/>
      <c r="H15" s="347"/>
      <c r="I15" s="348"/>
      <c r="J15" s="122"/>
      <c r="K15" s="221"/>
      <c r="L15" s="221"/>
      <c r="M15" s="221"/>
      <c r="N15" s="221"/>
      <c r="O15" s="221"/>
    </row>
    <row r="16" spans="1:15" s="205" customFormat="1" ht="24">
      <c r="A16" s="226">
        <f t="shared" si="0"/>
        <v>3</v>
      </c>
      <c r="B16" s="365" t="s">
        <v>198</v>
      </c>
      <c r="C16" s="227" t="s">
        <v>101</v>
      </c>
      <c r="D16" s="224">
        <v>32.1</v>
      </c>
      <c r="E16" s="346"/>
      <c r="F16" s="346"/>
      <c r="G16" s="348"/>
      <c r="H16" s="346"/>
      <c r="I16" s="347"/>
      <c r="J16" s="122"/>
      <c r="K16" s="221"/>
      <c r="L16" s="221"/>
      <c r="M16" s="221"/>
      <c r="N16" s="221"/>
      <c r="O16" s="221"/>
    </row>
    <row r="17" spans="1:15" s="205" customFormat="1" ht="84">
      <c r="A17" s="226">
        <f t="shared" si="0"/>
        <v>4</v>
      </c>
      <c r="B17" s="112" t="s">
        <v>558</v>
      </c>
      <c r="C17" s="227" t="s">
        <v>20</v>
      </c>
      <c r="D17" s="224">
        <v>109.9</v>
      </c>
      <c r="E17" s="346"/>
      <c r="F17" s="346"/>
      <c r="G17" s="348"/>
      <c r="H17" s="347"/>
      <c r="I17" s="347"/>
      <c r="J17" s="122"/>
      <c r="K17" s="221"/>
      <c r="L17" s="221"/>
      <c r="M17" s="221"/>
      <c r="N17" s="221"/>
      <c r="O17" s="221"/>
    </row>
    <row r="18" spans="1:15" s="205" customFormat="1" ht="50.25" customHeight="1">
      <c r="A18" s="226">
        <f t="shared" si="0"/>
        <v>5</v>
      </c>
      <c r="B18" s="365" t="s">
        <v>559</v>
      </c>
      <c r="C18" s="227" t="s">
        <v>20</v>
      </c>
      <c r="D18" s="224">
        <v>109.9</v>
      </c>
      <c r="E18" s="346"/>
      <c r="F18" s="346"/>
      <c r="G18" s="348"/>
      <c r="H18" s="347"/>
      <c r="I18" s="348"/>
      <c r="J18" s="122"/>
      <c r="K18" s="221"/>
      <c r="L18" s="221"/>
      <c r="M18" s="221"/>
      <c r="N18" s="221"/>
      <c r="O18" s="221"/>
    </row>
    <row r="19" spans="1:15" s="205" customFormat="1" ht="24">
      <c r="A19" s="226">
        <f t="shared" si="0"/>
        <v>6</v>
      </c>
      <c r="B19" s="365" t="s">
        <v>198</v>
      </c>
      <c r="C19" s="227" t="s">
        <v>101</v>
      </c>
      <c r="D19" s="224">
        <v>107.2</v>
      </c>
      <c r="E19" s="346"/>
      <c r="F19" s="346"/>
      <c r="G19" s="348"/>
      <c r="H19" s="346"/>
      <c r="I19" s="347"/>
      <c r="J19" s="122"/>
      <c r="K19" s="221"/>
      <c r="L19" s="221"/>
      <c r="M19" s="221"/>
      <c r="N19" s="221"/>
      <c r="O19" s="221"/>
    </row>
    <row r="20" spans="1:15" s="205" customFormat="1" ht="86.25" customHeight="1">
      <c r="A20" s="226">
        <f t="shared" si="0"/>
        <v>7</v>
      </c>
      <c r="B20" s="112" t="s">
        <v>646</v>
      </c>
      <c r="C20" s="227" t="s">
        <v>25</v>
      </c>
      <c r="D20" s="224">
        <v>2</v>
      </c>
      <c r="E20" s="346"/>
      <c r="F20" s="346"/>
      <c r="G20" s="348"/>
      <c r="H20" s="347"/>
      <c r="I20" s="347"/>
      <c r="J20" s="122"/>
      <c r="K20" s="221"/>
      <c r="L20" s="221"/>
      <c r="M20" s="221"/>
      <c r="N20" s="221"/>
      <c r="O20" s="221"/>
    </row>
    <row r="21" spans="1:15" s="205" customFormat="1" ht="84">
      <c r="A21" s="226">
        <f t="shared" si="0"/>
        <v>8</v>
      </c>
      <c r="B21" s="365" t="s">
        <v>645</v>
      </c>
      <c r="C21" s="227" t="s">
        <v>25</v>
      </c>
      <c r="D21" s="224">
        <v>2</v>
      </c>
      <c r="E21" s="346"/>
      <c r="F21" s="346"/>
      <c r="G21" s="348"/>
      <c r="H21" s="347"/>
      <c r="I21" s="347"/>
      <c r="J21" s="122"/>
      <c r="K21" s="221"/>
      <c r="L21" s="221"/>
      <c r="M21" s="221"/>
      <c r="N21" s="221"/>
      <c r="O21" s="221"/>
    </row>
    <row r="22" spans="1:15" s="205" customFormat="1" ht="24">
      <c r="A22" s="226">
        <f t="shared" si="0"/>
        <v>9</v>
      </c>
      <c r="B22" s="365" t="s">
        <v>97</v>
      </c>
      <c r="C22" s="227" t="s">
        <v>101</v>
      </c>
      <c r="D22" s="224">
        <v>0.2</v>
      </c>
      <c r="E22" s="346"/>
      <c r="F22" s="346"/>
      <c r="G22" s="348"/>
      <c r="H22" s="347"/>
      <c r="I22" s="347"/>
      <c r="J22" s="122"/>
      <c r="K22" s="221"/>
      <c r="L22" s="221"/>
      <c r="M22" s="221"/>
      <c r="N22" s="221"/>
      <c r="O22" s="221"/>
    </row>
    <row r="23" spans="1:15" s="205" customFormat="1" ht="24">
      <c r="A23" s="226">
        <f t="shared" si="0"/>
        <v>10</v>
      </c>
      <c r="B23" s="365" t="s">
        <v>199</v>
      </c>
      <c r="C23" s="227" t="s">
        <v>101</v>
      </c>
      <c r="D23" s="224">
        <v>0.2</v>
      </c>
      <c r="E23" s="346"/>
      <c r="F23" s="346"/>
      <c r="G23" s="348"/>
      <c r="H23" s="347"/>
      <c r="I23" s="347"/>
      <c r="J23" s="122"/>
      <c r="K23" s="221"/>
      <c r="L23" s="221"/>
      <c r="M23" s="221"/>
      <c r="N23" s="221"/>
      <c r="O23" s="221"/>
    </row>
    <row r="24" spans="1:15" s="205" customFormat="1" ht="96">
      <c r="A24" s="226">
        <f t="shared" si="0"/>
        <v>11</v>
      </c>
      <c r="B24" s="112" t="s">
        <v>292</v>
      </c>
      <c r="C24" s="227" t="s">
        <v>25</v>
      </c>
      <c r="D24" s="224">
        <v>2</v>
      </c>
      <c r="E24" s="373"/>
      <c r="F24" s="346"/>
      <c r="G24" s="348"/>
      <c r="H24" s="373"/>
      <c r="I24" s="374"/>
      <c r="J24" s="122"/>
      <c r="K24" s="221"/>
      <c r="L24" s="221"/>
      <c r="M24" s="221"/>
      <c r="N24" s="221"/>
      <c r="O24" s="221"/>
    </row>
    <row r="25" spans="1:15" s="205" customFormat="1" ht="84">
      <c r="A25" s="226">
        <f t="shared" si="0"/>
        <v>12</v>
      </c>
      <c r="B25" s="365" t="s">
        <v>632</v>
      </c>
      <c r="C25" s="227" t="s">
        <v>25</v>
      </c>
      <c r="D25" s="224">
        <v>2</v>
      </c>
      <c r="E25" s="346"/>
      <c r="F25" s="346"/>
      <c r="G25" s="348"/>
      <c r="H25" s="347"/>
      <c r="I25" s="347"/>
      <c r="J25" s="122"/>
      <c r="K25" s="221"/>
      <c r="L25" s="221"/>
      <c r="M25" s="221"/>
      <c r="N25" s="221"/>
      <c r="O25" s="221"/>
    </row>
    <row r="26" spans="1:15" s="205" customFormat="1" ht="24">
      <c r="A26" s="226">
        <f t="shared" si="0"/>
        <v>13</v>
      </c>
      <c r="B26" s="365" t="s">
        <v>97</v>
      </c>
      <c r="C26" s="227" t="s">
        <v>101</v>
      </c>
      <c r="D26" s="224">
        <v>0.2</v>
      </c>
      <c r="E26" s="346"/>
      <c r="F26" s="346"/>
      <c r="G26" s="348"/>
      <c r="H26" s="346"/>
      <c r="I26" s="347"/>
      <c r="J26" s="122"/>
      <c r="K26" s="221"/>
      <c r="L26" s="221"/>
      <c r="M26" s="221"/>
      <c r="N26" s="221"/>
      <c r="O26" s="221"/>
    </row>
    <row r="27" spans="1:15" s="205" customFormat="1" ht="24">
      <c r="A27" s="226">
        <f t="shared" si="0"/>
        <v>14</v>
      </c>
      <c r="B27" s="365" t="s">
        <v>199</v>
      </c>
      <c r="C27" s="227" t="s">
        <v>101</v>
      </c>
      <c r="D27" s="224">
        <v>0.2</v>
      </c>
      <c r="E27" s="346"/>
      <c r="F27" s="346"/>
      <c r="G27" s="348"/>
      <c r="H27" s="347"/>
      <c r="I27" s="347"/>
      <c r="J27" s="122"/>
      <c r="K27" s="221"/>
      <c r="L27" s="221"/>
      <c r="M27" s="221"/>
      <c r="N27" s="221"/>
      <c r="O27" s="221"/>
    </row>
    <row r="28" spans="1:15" s="205" customFormat="1" ht="87.75" customHeight="1">
      <c r="A28" s="226">
        <f t="shared" si="0"/>
        <v>15</v>
      </c>
      <c r="B28" s="112" t="s">
        <v>633</v>
      </c>
      <c r="C28" s="227" t="s">
        <v>25</v>
      </c>
      <c r="D28" s="224">
        <v>4</v>
      </c>
      <c r="E28" s="346"/>
      <c r="F28" s="346"/>
      <c r="G28" s="348"/>
      <c r="H28" s="347"/>
      <c r="I28" s="347"/>
      <c r="J28" s="122"/>
      <c r="K28" s="221"/>
      <c r="L28" s="221"/>
      <c r="M28" s="221"/>
      <c r="N28" s="221"/>
      <c r="O28" s="221"/>
    </row>
    <row r="29" spans="1:15" s="205" customFormat="1" ht="84">
      <c r="A29" s="226">
        <f t="shared" si="0"/>
        <v>16</v>
      </c>
      <c r="B29" s="365" t="s">
        <v>634</v>
      </c>
      <c r="C29" s="227" t="s">
        <v>25</v>
      </c>
      <c r="D29" s="224">
        <v>4</v>
      </c>
      <c r="E29" s="346"/>
      <c r="F29" s="346"/>
      <c r="G29" s="348"/>
      <c r="H29" s="346"/>
      <c r="I29" s="347"/>
      <c r="J29" s="122"/>
      <c r="K29" s="221"/>
      <c r="L29" s="221"/>
      <c r="M29" s="221"/>
      <c r="N29" s="221"/>
      <c r="O29" s="221"/>
    </row>
    <row r="30" spans="1:15" s="205" customFormat="1" ht="24">
      <c r="A30" s="226">
        <f t="shared" si="0"/>
        <v>17</v>
      </c>
      <c r="B30" s="365" t="s">
        <v>97</v>
      </c>
      <c r="C30" s="227" t="s">
        <v>101</v>
      </c>
      <c r="D30" s="224">
        <v>0.4</v>
      </c>
      <c r="E30" s="346"/>
      <c r="F30" s="346"/>
      <c r="G30" s="348"/>
      <c r="H30" s="347"/>
      <c r="I30" s="347"/>
      <c r="J30" s="122"/>
      <c r="K30" s="221"/>
      <c r="L30" s="221"/>
      <c r="M30" s="221"/>
      <c r="N30" s="221"/>
      <c r="O30" s="221"/>
    </row>
    <row r="31" spans="1:15" s="205" customFormat="1" ht="24">
      <c r="A31" s="226">
        <f t="shared" si="0"/>
        <v>18</v>
      </c>
      <c r="B31" s="365" t="s">
        <v>199</v>
      </c>
      <c r="C31" s="227" t="s">
        <v>101</v>
      </c>
      <c r="D31" s="224">
        <v>0.4</v>
      </c>
      <c r="E31" s="346"/>
      <c r="F31" s="346"/>
      <c r="G31" s="348"/>
      <c r="H31" s="347"/>
      <c r="I31" s="347"/>
      <c r="J31" s="122"/>
      <c r="K31" s="221"/>
      <c r="L31" s="221"/>
      <c r="M31" s="221"/>
      <c r="N31" s="221"/>
      <c r="O31" s="221"/>
    </row>
    <row r="32" spans="1:15" s="205" customFormat="1" ht="24">
      <c r="A32" s="226">
        <f t="shared" si="0"/>
        <v>19</v>
      </c>
      <c r="B32" s="112" t="s">
        <v>200</v>
      </c>
      <c r="C32" s="227" t="s">
        <v>81</v>
      </c>
      <c r="D32" s="224">
        <v>6</v>
      </c>
      <c r="E32" s="346"/>
      <c r="F32" s="346"/>
      <c r="G32" s="348"/>
      <c r="H32" s="347"/>
      <c r="I32" s="347"/>
      <c r="J32" s="122"/>
      <c r="K32" s="221"/>
      <c r="L32" s="221"/>
      <c r="M32" s="221"/>
      <c r="N32" s="221"/>
      <c r="O32" s="221"/>
    </row>
    <row r="33" spans="1:15" s="205" customFormat="1" ht="39" customHeight="1">
      <c r="A33" s="226">
        <f t="shared" si="0"/>
        <v>20</v>
      </c>
      <c r="B33" s="223" t="s">
        <v>202</v>
      </c>
      <c r="C33" s="227" t="s">
        <v>20</v>
      </c>
      <c r="D33" s="224">
        <v>145</v>
      </c>
      <c r="E33" s="346"/>
      <c r="F33" s="346"/>
      <c r="G33" s="348"/>
      <c r="H33" s="347"/>
      <c r="I33" s="347"/>
      <c r="J33" s="122"/>
      <c r="K33" s="221"/>
      <c r="L33" s="221"/>
      <c r="M33" s="221"/>
      <c r="N33" s="221"/>
      <c r="O33" s="221"/>
    </row>
    <row r="34" spans="1:15" s="205" customFormat="1" ht="27" customHeight="1">
      <c r="A34" s="226">
        <f>A33+1</f>
        <v>21</v>
      </c>
      <c r="B34" s="223" t="s">
        <v>133</v>
      </c>
      <c r="C34" s="227" t="s">
        <v>20</v>
      </c>
      <c r="D34" s="224">
        <v>145</v>
      </c>
      <c r="E34" s="346"/>
      <c r="F34" s="346"/>
      <c r="G34" s="348"/>
      <c r="H34" s="347"/>
      <c r="I34" s="347"/>
      <c r="J34" s="122"/>
      <c r="K34" s="221"/>
      <c r="L34" s="221"/>
      <c r="M34" s="221"/>
      <c r="N34" s="221"/>
      <c r="O34" s="221"/>
    </row>
    <row r="35" spans="1:15" s="205" customFormat="1" ht="48">
      <c r="A35" s="226">
        <f>A34+1</f>
        <v>22</v>
      </c>
      <c r="B35" s="223" t="s">
        <v>209</v>
      </c>
      <c r="C35" s="227" t="s">
        <v>20</v>
      </c>
      <c r="D35" s="224">
        <v>145</v>
      </c>
      <c r="E35" s="346"/>
      <c r="F35" s="346"/>
      <c r="G35" s="348"/>
      <c r="H35" s="347"/>
      <c r="I35" s="347"/>
      <c r="J35" s="122"/>
      <c r="K35" s="221"/>
      <c r="L35" s="221"/>
      <c r="M35" s="221"/>
      <c r="N35" s="221"/>
      <c r="O35" s="221"/>
    </row>
    <row r="36" spans="1:15" s="205" customFormat="1" ht="41.25" customHeight="1">
      <c r="A36" s="226">
        <f t="shared" si="0"/>
        <v>23</v>
      </c>
      <c r="B36" s="223" t="s">
        <v>121</v>
      </c>
      <c r="C36" s="227" t="s">
        <v>101</v>
      </c>
      <c r="D36" s="224">
        <v>435</v>
      </c>
      <c r="E36" s="346"/>
      <c r="F36" s="346"/>
      <c r="G36" s="348"/>
      <c r="H36" s="347"/>
      <c r="I36" s="347"/>
      <c r="J36" s="122"/>
      <c r="K36" s="221"/>
      <c r="L36" s="221"/>
      <c r="M36" s="221"/>
      <c r="N36" s="221"/>
      <c r="O36" s="221"/>
    </row>
    <row r="37" spans="1:15" s="205" customFormat="1" ht="24">
      <c r="A37" s="226">
        <f t="shared" si="0"/>
        <v>24</v>
      </c>
      <c r="B37" s="223" t="s">
        <v>212</v>
      </c>
      <c r="C37" s="227" t="s">
        <v>20</v>
      </c>
      <c r="D37" s="224">
        <v>145</v>
      </c>
      <c r="E37" s="346"/>
      <c r="F37" s="346"/>
      <c r="G37" s="348"/>
      <c r="H37" s="346"/>
      <c r="I37" s="347"/>
      <c r="J37" s="122"/>
      <c r="K37" s="221"/>
      <c r="L37" s="221"/>
      <c r="M37" s="221"/>
      <c r="N37" s="221"/>
      <c r="O37" s="221"/>
    </row>
    <row r="38" spans="1:15" s="205" customFormat="1" ht="24">
      <c r="A38" s="226">
        <f t="shared" si="0"/>
        <v>25</v>
      </c>
      <c r="B38" s="223" t="s">
        <v>578</v>
      </c>
      <c r="C38" s="227" t="s">
        <v>25</v>
      </c>
      <c r="D38" s="224">
        <v>1</v>
      </c>
      <c r="E38" s="220"/>
      <c r="F38" s="220"/>
      <c r="G38" s="222"/>
      <c r="H38" s="228"/>
      <c r="I38" s="221"/>
      <c r="J38" s="122"/>
      <c r="K38" s="221"/>
      <c r="L38" s="221"/>
      <c r="M38" s="221"/>
      <c r="N38" s="221"/>
      <c r="O38" s="221"/>
    </row>
    <row r="39" spans="1:15" s="205" customFormat="1" ht="36">
      <c r="A39" s="226">
        <f t="shared" si="0"/>
        <v>26</v>
      </c>
      <c r="B39" s="223" t="s">
        <v>478</v>
      </c>
      <c r="C39" s="227" t="s">
        <v>25</v>
      </c>
      <c r="D39" s="224">
        <v>1</v>
      </c>
      <c r="E39" s="220"/>
      <c r="F39" s="220"/>
      <c r="G39" s="222"/>
      <c r="H39" s="221"/>
      <c r="I39" s="221"/>
      <c r="J39" s="122"/>
      <c r="K39" s="221"/>
      <c r="L39" s="221"/>
      <c r="M39" s="221"/>
      <c r="N39" s="221"/>
      <c r="O39" s="221"/>
    </row>
    <row r="40" spans="1:15" s="205" customFormat="1" ht="24">
      <c r="A40" s="226">
        <f t="shared" si="0"/>
        <v>27</v>
      </c>
      <c r="B40" s="223" t="s">
        <v>312</v>
      </c>
      <c r="C40" s="227" t="s">
        <v>83</v>
      </c>
      <c r="D40" s="224">
        <v>11</v>
      </c>
      <c r="E40" s="346"/>
      <c r="F40" s="346"/>
      <c r="G40" s="348"/>
      <c r="H40" s="347"/>
      <c r="I40" s="347"/>
      <c r="J40" s="122"/>
      <c r="K40" s="221"/>
      <c r="L40" s="221"/>
      <c r="M40" s="221"/>
      <c r="N40" s="221"/>
      <c r="O40" s="221"/>
    </row>
    <row r="41" spans="1:15" s="205" customFormat="1" ht="12">
      <c r="A41" s="226">
        <f t="shared" si="0"/>
        <v>28</v>
      </c>
      <c r="B41" s="223" t="s">
        <v>213</v>
      </c>
      <c r="C41" s="227" t="s">
        <v>83</v>
      </c>
      <c r="D41" s="224">
        <v>4</v>
      </c>
      <c r="E41" s="346"/>
      <c r="F41" s="346"/>
      <c r="G41" s="348"/>
      <c r="H41" s="347"/>
      <c r="I41" s="347"/>
      <c r="J41" s="122"/>
      <c r="K41" s="221"/>
      <c r="L41" s="221"/>
      <c r="M41" s="221"/>
      <c r="N41" s="221"/>
      <c r="O41" s="221"/>
    </row>
    <row r="42" spans="1:15" s="205" customFormat="1" ht="36">
      <c r="A42" s="226">
        <f t="shared" si="0"/>
        <v>29</v>
      </c>
      <c r="B42" s="365" t="s">
        <v>637</v>
      </c>
      <c r="C42" s="227" t="s">
        <v>20</v>
      </c>
      <c r="D42" s="224">
        <v>16</v>
      </c>
      <c r="E42" s="346"/>
      <c r="F42" s="346"/>
      <c r="G42" s="348"/>
      <c r="H42" s="347"/>
      <c r="I42" s="347"/>
      <c r="J42" s="122"/>
      <c r="K42" s="221"/>
      <c r="L42" s="221"/>
      <c r="M42" s="221"/>
      <c r="N42" s="221"/>
      <c r="O42" s="221"/>
    </row>
    <row r="43" spans="1:15" s="205" customFormat="1" ht="24">
      <c r="A43" s="226">
        <f t="shared" si="0"/>
        <v>30</v>
      </c>
      <c r="B43" s="223" t="s">
        <v>214</v>
      </c>
      <c r="C43" s="227" t="s">
        <v>83</v>
      </c>
      <c r="D43" s="224">
        <v>4</v>
      </c>
      <c r="E43" s="346"/>
      <c r="F43" s="346"/>
      <c r="G43" s="348"/>
      <c r="H43" s="347"/>
      <c r="I43" s="347"/>
      <c r="J43" s="122"/>
      <c r="K43" s="221"/>
      <c r="L43" s="221"/>
      <c r="M43" s="221"/>
      <c r="N43" s="221"/>
      <c r="O43" s="221"/>
    </row>
    <row r="44" spans="1:15" s="205" customFormat="1" ht="24">
      <c r="A44" s="226">
        <f t="shared" si="0"/>
        <v>31</v>
      </c>
      <c r="B44" s="223" t="s">
        <v>224</v>
      </c>
      <c r="C44" s="227" t="s">
        <v>83</v>
      </c>
      <c r="D44" s="224">
        <v>5</v>
      </c>
      <c r="E44" s="346"/>
      <c r="F44" s="346"/>
      <c r="G44" s="348"/>
      <c r="H44" s="347"/>
      <c r="I44" s="347"/>
      <c r="J44" s="122"/>
      <c r="K44" s="221"/>
      <c r="L44" s="221"/>
      <c r="M44" s="221"/>
      <c r="N44" s="221"/>
      <c r="O44" s="221"/>
    </row>
    <row r="45" spans="1:15" s="218" customFormat="1" ht="12">
      <c r="A45" s="226">
        <f t="shared" si="0"/>
        <v>32</v>
      </c>
      <c r="B45" s="223" t="s">
        <v>215</v>
      </c>
      <c r="C45" s="231" t="s">
        <v>83</v>
      </c>
      <c r="D45" s="232">
        <v>7</v>
      </c>
      <c r="E45" s="346"/>
      <c r="F45" s="346"/>
      <c r="G45" s="348"/>
      <c r="H45" s="347"/>
      <c r="I45" s="347"/>
      <c r="J45" s="122"/>
      <c r="K45" s="221"/>
      <c r="L45" s="221"/>
      <c r="M45" s="221"/>
      <c r="N45" s="221"/>
      <c r="O45" s="221"/>
    </row>
    <row r="46" spans="1:15" s="218" customFormat="1" ht="18" customHeight="1">
      <c r="A46" s="226">
        <f t="shared" si="0"/>
        <v>33</v>
      </c>
      <c r="B46" s="223" t="s">
        <v>217</v>
      </c>
      <c r="C46" s="231" t="s">
        <v>83</v>
      </c>
      <c r="D46" s="232">
        <v>2</v>
      </c>
      <c r="E46" s="346"/>
      <c r="F46" s="346"/>
      <c r="G46" s="348"/>
      <c r="H46" s="347"/>
      <c r="I46" s="347"/>
      <c r="J46" s="122"/>
      <c r="K46" s="221"/>
      <c r="L46" s="221"/>
      <c r="M46" s="221"/>
      <c r="N46" s="221"/>
      <c r="O46" s="221"/>
    </row>
    <row r="47" spans="1:15" s="205" customFormat="1" ht="36">
      <c r="A47" s="226">
        <f t="shared" si="0"/>
        <v>34</v>
      </c>
      <c r="B47" s="223" t="s">
        <v>90</v>
      </c>
      <c r="C47" s="227" t="s">
        <v>20</v>
      </c>
      <c r="D47" s="224">
        <v>109.9</v>
      </c>
      <c r="E47" s="346"/>
      <c r="F47" s="346"/>
      <c r="G47" s="348"/>
      <c r="H47" s="347"/>
      <c r="I47" s="347"/>
      <c r="J47" s="122"/>
      <c r="K47" s="221"/>
      <c r="L47" s="221"/>
      <c r="M47" s="221"/>
      <c r="N47" s="221"/>
      <c r="O47" s="221"/>
    </row>
    <row r="48" spans="1:15" s="205" customFormat="1" ht="24">
      <c r="A48" s="226">
        <f>A47+1</f>
        <v>35</v>
      </c>
      <c r="B48" s="223" t="s">
        <v>218</v>
      </c>
      <c r="C48" s="227" t="s">
        <v>20</v>
      </c>
      <c r="D48" s="224">
        <v>145</v>
      </c>
      <c r="E48" s="346"/>
      <c r="F48" s="346"/>
      <c r="G48" s="348"/>
      <c r="H48" s="347"/>
      <c r="I48" s="347"/>
      <c r="J48" s="122"/>
      <c r="K48" s="221"/>
      <c r="L48" s="221"/>
      <c r="M48" s="221"/>
      <c r="N48" s="221"/>
      <c r="O48" s="221"/>
    </row>
    <row r="49" spans="1:15" s="205" customFormat="1" ht="12">
      <c r="A49" s="226">
        <f t="shared" ref="A49:A51" si="1">A48+1</f>
        <v>36</v>
      </c>
      <c r="B49" s="223" t="s">
        <v>98</v>
      </c>
      <c r="C49" s="227" t="s">
        <v>20</v>
      </c>
      <c r="D49" s="224">
        <v>145</v>
      </c>
      <c r="E49" s="346"/>
      <c r="F49" s="346"/>
      <c r="G49" s="348"/>
      <c r="H49" s="347"/>
      <c r="I49" s="347"/>
      <c r="J49" s="122"/>
      <c r="K49" s="221"/>
      <c r="L49" s="221"/>
      <c r="M49" s="221"/>
      <c r="N49" s="221"/>
      <c r="O49" s="221"/>
    </row>
    <row r="50" spans="1:15" s="205" customFormat="1" ht="48">
      <c r="A50" s="226">
        <f t="shared" si="1"/>
        <v>37</v>
      </c>
      <c r="B50" s="223" t="s">
        <v>106</v>
      </c>
      <c r="C50" s="227" t="s">
        <v>25</v>
      </c>
      <c r="D50" s="224">
        <v>1</v>
      </c>
      <c r="E50" s="346"/>
      <c r="F50" s="346"/>
      <c r="G50" s="348"/>
      <c r="H50" s="347"/>
      <c r="I50" s="347"/>
      <c r="J50" s="122"/>
      <c r="K50" s="221"/>
      <c r="L50" s="221"/>
      <c r="M50" s="221"/>
      <c r="N50" s="221"/>
      <c r="O50" s="221"/>
    </row>
    <row r="51" spans="1:15" s="205" customFormat="1" ht="24">
      <c r="A51" s="226">
        <f t="shared" si="1"/>
        <v>38</v>
      </c>
      <c r="B51" s="223" t="s">
        <v>219</v>
      </c>
      <c r="C51" s="227" t="s">
        <v>25</v>
      </c>
      <c r="D51" s="224">
        <v>1</v>
      </c>
      <c r="E51" s="346"/>
      <c r="F51" s="346"/>
      <c r="G51" s="348"/>
      <c r="H51" s="373"/>
      <c r="I51" s="347"/>
      <c r="J51" s="122"/>
      <c r="K51" s="221"/>
      <c r="L51" s="221"/>
      <c r="M51" s="221"/>
      <c r="N51" s="221"/>
      <c r="O51" s="221"/>
    </row>
    <row r="52" spans="1:15" s="205" customFormat="1" ht="12">
      <c r="A52" s="493" t="s">
        <v>220</v>
      </c>
      <c r="B52" s="494"/>
      <c r="C52" s="494"/>
      <c r="D52" s="494"/>
      <c r="E52" s="494"/>
      <c r="F52" s="494"/>
      <c r="G52" s="494"/>
      <c r="H52" s="494"/>
      <c r="I52" s="494"/>
      <c r="J52" s="494"/>
      <c r="K52" s="494"/>
      <c r="L52" s="494"/>
      <c r="M52" s="494"/>
      <c r="N52" s="494"/>
      <c r="O52" s="495"/>
    </row>
    <row r="53" spans="1:15" s="205" customFormat="1" ht="60">
      <c r="A53" s="226">
        <f>A51+1</f>
        <v>39</v>
      </c>
      <c r="B53" s="223" t="s">
        <v>99</v>
      </c>
      <c r="C53" s="227" t="s">
        <v>101</v>
      </c>
      <c r="D53" s="224">
        <v>295.8</v>
      </c>
      <c r="E53" s="373"/>
      <c r="F53" s="346"/>
      <c r="G53" s="348"/>
      <c r="H53" s="373"/>
      <c r="I53" s="374"/>
      <c r="J53" s="122"/>
      <c r="K53" s="221"/>
      <c r="L53" s="221"/>
      <c r="M53" s="221"/>
      <c r="N53" s="221"/>
      <c r="O53" s="221"/>
    </row>
    <row r="54" spans="1:15" s="181" customFormat="1" ht="12">
      <c r="A54" s="225" t="s">
        <v>41</v>
      </c>
      <c r="B54" s="480" t="s">
        <v>95</v>
      </c>
      <c r="C54" s="480"/>
      <c r="D54" s="480"/>
      <c r="E54" s="480"/>
      <c r="F54" s="480"/>
      <c r="G54" s="480"/>
      <c r="H54" s="480"/>
      <c r="I54" s="480"/>
      <c r="J54" s="480"/>
      <c r="K54" s="219"/>
      <c r="L54" s="375"/>
      <c r="M54" s="375"/>
      <c r="N54" s="375"/>
      <c r="O54" s="375"/>
    </row>
    <row r="55" spans="1:15">
      <c r="A55" s="187"/>
      <c r="B55" s="200"/>
      <c r="C55" s="188"/>
      <c r="D55" s="201"/>
      <c r="E55" s="188"/>
      <c r="F55" s="188"/>
      <c r="G55" s="188"/>
      <c r="H55" s="188"/>
      <c r="I55" s="188"/>
      <c r="J55" s="188"/>
      <c r="K55" s="188"/>
      <c r="L55" s="188"/>
      <c r="M55" s="188"/>
      <c r="N55" s="188"/>
      <c r="O55" s="188"/>
    </row>
    <row r="56" spans="1:15">
      <c r="A56" s="206" t="s">
        <v>77</v>
      </c>
      <c r="B56" s="207"/>
      <c r="C56" s="208"/>
      <c r="D56" s="208"/>
      <c r="E56" s="209"/>
      <c r="F56" s="210"/>
      <c r="G56" s="210"/>
      <c r="H56" s="210"/>
      <c r="I56" s="210"/>
      <c r="J56" s="210"/>
      <c r="K56" s="210"/>
      <c r="L56" s="211"/>
      <c r="M56" s="211"/>
      <c r="N56" s="211"/>
      <c r="O56" s="211"/>
    </row>
    <row r="57" spans="1:15" ht="12.75" customHeight="1">
      <c r="A57" s="212"/>
      <c r="B57" s="492" t="s">
        <v>137</v>
      </c>
      <c r="C57" s="492"/>
      <c r="D57" s="492"/>
      <c r="E57" s="492"/>
      <c r="F57" s="492"/>
      <c r="G57" s="492"/>
      <c r="H57" s="213"/>
      <c r="I57" s="213"/>
      <c r="J57" s="213"/>
      <c r="K57" s="213"/>
      <c r="L57" s="214"/>
      <c r="M57" s="214"/>
      <c r="N57" s="214"/>
      <c r="O57" s="214"/>
    </row>
    <row r="58" spans="1:15" ht="35.450000000000003" customHeight="1">
      <c r="A58" s="212"/>
      <c r="B58" s="492" t="s">
        <v>138</v>
      </c>
      <c r="C58" s="492"/>
      <c r="D58" s="492"/>
      <c r="E58" s="492"/>
      <c r="F58" s="492"/>
      <c r="G58" s="492"/>
      <c r="H58" s="492"/>
      <c r="I58" s="492"/>
      <c r="J58" s="492"/>
      <c r="K58" s="492"/>
      <c r="L58" s="492"/>
      <c r="M58" s="492"/>
      <c r="N58" s="492"/>
      <c r="O58" s="492"/>
    </row>
    <row r="59" spans="1:15" ht="11.45" customHeight="1">
      <c r="A59" s="212"/>
      <c r="B59" s="492" t="s">
        <v>139</v>
      </c>
      <c r="C59" s="492"/>
      <c r="D59" s="492"/>
      <c r="E59" s="492"/>
      <c r="F59" s="492"/>
      <c r="G59" s="492"/>
      <c r="H59" s="492"/>
      <c r="I59" s="492"/>
      <c r="J59" s="492"/>
      <c r="K59" s="492"/>
      <c r="L59" s="492"/>
      <c r="M59" s="492"/>
      <c r="N59" s="492"/>
      <c r="O59" s="492"/>
    </row>
    <row r="60" spans="1:15" ht="12.75" customHeight="1">
      <c r="A60" s="212"/>
      <c r="B60" s="492" t="s">
        <v>140</v>
      </c>
      <c r="C60" s="492"/>
      <c r="D60" s="492"/>
      <c r="E60" s="492"/>
      <c r="F60" s="492"/>
      <c r="G60" s="492"/>
      <c r="H60" s="492"/>
      <c r="I60" s="492"/>
      <c r="J60" s="492"/>
      <c r="K60" s="492"/>
      <c r="L60" s="492"/>
      <c r="M60" s="492"/>
      <c r="N60" s="492"/>
      <c r="O60" s="492"/>
    </row>
    <row r="61" spans="1:15">
      <c r="A61" s="212"/>
      <c r="B61" s="492" t="s">
        <v>141</v>
      </c>
      <c r="C61" s="492"/>
      <c r="D61" s="492"/>
      <c r="E61" s="492"/>
      <c r="F61" s="492"/>
      <c r="G61" s="492"/>
      <c r="H61" s="492"/>
      <c r="I61" s="492"/>
      <c r="J61" s="492"/>
      <c r="K61" s="492"/>
      <c r="L61" s="492"/>
      <c r="M61" s="492"/>
      <c r="N61" s="492"/>
      <c r="O61" s="492"/>
    </row>
    <row r="62" spans="1:15" ht="24.6" customHeight="1">
      <c r="A62" s="215"/>
      <c r="B62" s="492" t="s">
        <v>142</v>
      </c>
      <c r="C62" s="492"/>
      <c r="D62" s="492"/>
      <c r="E62" s="492"/>
      <c r="F62" s="492"/>
      <c r="G62" s="492"/>
      <c r="H62" s="492"/>
      <c r="I62" s="492"/>
      <c r="J62" s="492"/>
      <c r="K62" s="492"/>
      <c r="L62" s="492"/>
      <c r="M62" s="492"/>
      <c r="N62" s="492"/>
      <c r="O62" s="492"/>
    </row>
    <row r="63" spans="1:15">
      <c r="A63" s="215"/>
      <c r="B63" s="492" t="s">
        <v>143</v>
      </c>
      <c r="C63" s="492"/>
      <c r="D63" s="492"/>
      <c r="E63" s="492"/>
      <c r="F63" s="492"/>
      <c r="G63" s="492"/>
      <c r="H63" s="492"/>
      <c r="I63" s="492"/>
      <c r="J63" s="492"/>
      <c r="K63" s="492"/>
      <c r="L63" s="492"/>
      <c r="M63" s="492"/>
      <c r="N63" s="492"/>
      <c r="O63" s="492"/>
    </row>
    <row r="64" spans="1:15">
      <c r="A64" s="187"/>
      <c r="B64" s="200"/>
      <c r="C64" s="188"/>
      <c r="D64" s="201"/>
      <c r="E64" s="188"/>
      <c r="F64" s="188"/>
      <c r="G64" s="188"/>
      <c r="H64" s="188"/>
      <c r="I64" s="188"/>
      <c r="J64" s="188"/>
      <c r="K64" s="188"/>
      <c r="L64" s="188"/>
      <c r="M64" s="188"/>
      <c r="N64" s="188"/>
      <c r="O64" s="188"/>
    </row>
    <row r="65" spans="1:15">
      <c r="A65" s="187"/>
      <c r="B65" s="186" t="s">
        <v>44</v>
      </c>
      <c r="C65" s="490" t="s">
        <v>2</v>
      </c>
      <c r="D65" s="490"/>
      <c r="E65" s="490"/>
      <c r="F65" s="490"/>
      <c r="G65" s="490"/>
      <c r="H65" s="490"/>
      <c r="I65" s="490"/>
      <c r="J65" s="490"/>
      <c r="K65" s="490"/>
      <c r="L65" s="188"/>
      <c r="M65" s="400"/>
      <c r="N65" s="400"/>
      <c r="O65" s="400"/>
    </row>
    <row r="66" spans="1:15">
      <c r="A66" s="187"/>
      <c r="C66" s="490" t="s">
        <v>46</v>
      </c>
      <c r="D66" s="490"/>
      <c r="E66" s="490"/>
      <c r="F66" s="490"/>
      <c r="G66" s="490"/>
      <c r="H66" s="490"/>
      <c r="I66" s="490"/>
      <c r="J66" s="490"/>
      <c r="K66" s="490"/>
      <c r="L66" s="188"/>
      <c r="M66" s="490"/>
      <c r="N66" s="490"/>
      <c r="O66" s="490"/>
    </row>
    <row r="67" spans="1:15">
      <c r="A67" s="187"/>
      <c r="B67" s="491"/>
      <c r="C67" s="491"/>
      <c r="D67" s="201"/>
      <c r="E67" s="188"/>
      <c r="F67" s="188"/>
      <c r="G67" s="188"/>
      <c r="H67" s="188"/>
      <c r="I67" s="188"/>
      <c r="J67" s="188"/>
      <c r="K67" s="188"/>
      <c r="L67" s="188"/>
      <c r="M67" s="188"/>
      <c r="N67" s="188"/>
      <c r="O67" s="188"/>
    </row>
    <row r="68" spans="1:15">
      <c r="A68" s="187"/>
      <c r="B68" s="186" t="s">
        <v>22</v>
      </c>
      <c r="C68" s="490" t="s">
        <v>2</v>
      </c>
      <c r="D68" s="490"/>
      <c r="E68" s="490"/>
      <c r="F68" s="490"/>
      <c r="G68" s="490"/>
      <c r="H68" s="490"/>
      <c r="I68" s="490"/>
      <c r="J68" s="490"/>
      <c r="K68" s="490"/>
      <c r="L68" s="188"/>
      <c r="M68" s="400"/>
      <c r="N68" s="400"/>
      <c r="O68" s="400"/>
    </row>
    <row r="69" spans="1:15">
      <c r="A69" s="187"/>
      <c r="B69" s="186"/>
      <c r="C69" s="490" t="s">
        <v>46</v>
      </c>
      <c r="D69" s="490"/>
      <c r="E69" s="490"/>
      <c r="F69" s="406"/>
      <c r="G69" s="406"/>
      <c r="H69" s="406"/>
      <c r="I69" s="406"/>
      <c r="J69" s="406"/>
      <c r="K69" s="406"/>
      <c r="L69" s="188"/>
      <c r="M69" s="490"/>
      <c r="N69" s="490"/>
      <c r="O69" s="490"/>
    </row>
    <row r="70" spans="1:15">
      <c r="A70" s="202"/>
      <c r="B70" s="181"/>
      <c r="C70" s="203"/>
      <c r="D70" s="204"/>
      <c r="E70" s="203"/>
      <c r="F70" s="203"/>
      <c r="G70" s="203"/>
      <c r="H70" s="203"/>
      <c r="I70" s="203"/>
      <c r="J70" s="203"/>
      <c r="K70" s="203"/>
      <c r="L70" s="203"/>
      <c r="M70" s="203"/>
      <c r="N70" s="203"/>
      <c r="O70" s="203"/>
    </row>
  </sheetData>
  <mergeCells count="39">
    <mergeCell ref="M65:O65"/>
    <mergeCell ref="B57:G57"/>
    <mergeCell ref="B61:O61"/>
    <mergeCell ref="B62:O62"/>
    <mergeCell ref="B63:O63"/>
    <mergeCell ref="C65:E65"/>
    <mergeCell ref="F65:K65"/>
    <mergeCell ref="B59:O59"/>
    <mergeCell ref="B60:O60"/>
    <mergeCell ref="C69:E69"/>
    <mergeCell ref="F69:K69"/>
    <mergeCell ref="M69:O69"/>
    <mergeCell ref="C66:E66"/>
    <mergeCell ref="F66:K66"/>
    <mergeCell ref="M66:O66"/>
    <mergeCell ref="B67:C67"/>
    <mergeCell ref="C68:E68"/>
    <mergeCell ref="F68:K68"/>
    <mergeCell ref="M68:O68"/>
    <mergeCell ref="A11:A12"/>
    <mergeCell ref="B11:B12"/>
    <mergeCell ref="E11:J11"/>
    <mergeCell ref="K11:O11"/>
    <mergeCell ref="B58:O58"/>
    <mergeCell ref="A13:O13"/>
    <mergeCell ref="B54:J54"/>
    <mergeCell ref="A52:O52"/>
    <mergeCell ref="A1:O1"/>
    <mergeCell ref="A2:O2"/>
    <mergeCell ref="A3:O3"/>
    <mergeCell ref="A5:B5"/>
    <mergeCell ref="C5:O5"/>
    <mergeCell ref="N9:O9"/>
    <mergeCell ref="N10:O10"/>
    <mergeCell ref="A6:B6"/>
    <mergeCell ref="C6:O6"/>
    <mergeCell ref="A7:B7"/>
    <mergeCell ref="C7:O7"/>
    <mergeCell ref="A8:O8"/>
  </mergeCells>
  <printOptions horizontalCentered="1"/>
  <pageMargins left="0" right="0" top="0.67" bottom="0.45" header="0.31" footer="0.49"/>
  <pageSetup paperSize="9" firstPageNumber="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O92"/>
  <sheetViews>
    <sheetView view="pageBreakPreview" zoomScale="160" zoomScaleNormal="100" zoomScaleSheetLayoutView="160" workbookViewId="0">
      <selection activeCell="J12" sqref="J12:K12"/>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322</v>
      </c>
      <c r="B1" s="488"/>
      <c r="C1" s="488"/>
      <c r="D1" s="488"/>
      <c r="E1" s="488"/>
      <c r="F1" s="488"/>
      <c r="G1" s="488"/>
      <c r="H1" s="488"/>
      <c r="I1" s="488"/>
      <c r="J1" s="488"/>
      <c r="K1" s="488"/>
      <c r="L1" s="488"/>
      <c r="M1" s="488"/>
      <c r="N1" s="488"/>
      <c r="O1" s="488"/>
    </row>
    <row r="2" spans="1:15" s="310" customFormat="1" ht="15">
      <c r="A2" s="412" t="s">
        <v>490</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0.7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488</v>
      </c>
      <c r="B13" s="485"/>
      <c r="C13" s="485"/>
      <c r="D13" s="485"/>
      <c r="E13" s="485"/>
      <c r="F13" s="485"/>
      <c r="G13" s="485"/>
      <c r="H13" s="485"/>
      <c r="I13" s="485"/>
      <c r="J13" s="485"/>
      <c r="K13" s="485"/>
      <c r="L13" s="485"/>
      <c r="M13" s="485"/>
      <c r="N13" s="485"/>
      <c r="O13" s="485"/>
    </row>
    <row r="14" spans="1:15" s="334" customFormat="1" ht="84">
      <c r="A14" s="226">
        <v>1</v>
      </c>
      <c r="B14" s="223" t="s">
        <v>556</v>
      </c>
      <c r="C14" s="227" t="s">
        <v>20</v>
      </c>
      <c r="D14" s="224">
        <v>227.1</v>
      </c>
      <c r="E14" s="346"/>
      <c r="F14" s="346"/>
      <c r="G14" s="348"/>
      <c r="H14" s="347"/>
      <c r="I14" s="347"/>
      <c r="J14" s="122"/>
      <c r="K14" s="221"/>
      <c r="L14" s="221"/>
      <c r="M14" s="221"/>
      <c r="N14" s="221"/>
      <c r="O14" s="221"/>
    </row>
    <row r="15" spans="1:15" s="334" customFormat="1" ht="48.75" customHeight="1">
      <c r="A15" s="226">
        <f t="shared" ref="A15:A49" si="0">A14+1</f>
        <v>2</v>
      </c>
      <c r="B15" s="365" t="s">
        <v>557</v>
      </c>
      <c r="C15" s="227" t="s">
        <v>20</v>
      </c>
      <c r="D15" s="224">
        <v>227.1</v>
      </c>
      <c r="E15" s="346"/>
      <c r="F15" s="346"/>
      <c r="G15" s="348"/>
      <c r="H15" s="347"/>
      <c r="I15" s="348"/>
      <c r="J15" s="122"/>
      <c r="K15" s="221"/>
      <c r="L15" s="221"/>
      <c r="M15" s="221"/>
      <c r="N15" s="221"/>
      <c r="O15" s="221"/>
    </row>
    <row r="16" spans="1:15" s="334" customFormat="1" ht="24">
      <c r="A16" s="226">
        <f t="shared" si="0"/>
        <v>3</v>
      </c>
      <c r="B16" s="365" t="s">
        <v>198</v>
      </c>
      <c r="C16" s="227" t="s">
        <v>101</v>
      </c>
      <c r="D16" s="224">
        <v>207.79650000000004</v>
      </c>
      <c r="E16" s="346"/>
      <c r="F16" s="346"/>
      <c r="G16" s="348"/>
      <c r="H16" s="346"/>
      <c r="I16" s="347"/>
      <c r="J16" s="122"/>
      <c r="K16" s="221"/>
      <c r="L16" s="221"/>
      <c r="M16" s="221"/>
      <c r="N16" s="221"/>
      <c r="O16" s="221"/>
    </row>
    <row r="17" spans="1:15" s="334" customFormat="1" ht="84">
      <c r="A17" s="226">
        <f t="shared" si="0"/>
        <v>4</v>
      </c>
      <c r="B17" s="223" t="s">
        <v>558</v>
      </c>
      <c r="C17" s="227" t="s">
        <v>20</v>
      </c>
      <c r="D17" s="224">
        <v>272.8</v>
      </c>
      <c r="E17" s="346"/>
      <c r="F17" s="346"/>
      <c r="G17" s="348"/>
      <c r="H17" s="347"/>
      <c r="I17" s="347"/>
      <c r="J17" s="122"/>
      <c r="K17" s="221"/>
      <c r="L17" s="221"/>
      <c r="M17" s="221"/>
      <c r="N17" s="221"/>
      <c r="O17" s="221"/>
    </row>
    <row r="18" spans="1:15" s="334" customFormat="1" ht="60">
      <c r="A18" s="226">
        <f t="shared" si="0"/>
        <v>5</v>
      </c>
      <c r="B18" s="365" t="s">
        <v>559</v>
      </c>
      <c r="C18" s="227" t="s">
        <v>20</v>
      </c>
      <c r="D18" s="224">
        <v>272.8</v>
      </c>
      <c r="E18" s="346"/>
      <c r="F18" s="346"/>
      <c r="G18" s="348"/>
      <c r="H18" s="347"/>
      <c r="I18" s="348"/>
      <c r="J18" s="122"/>
      <c r="K18" s="221"/>
      <c r="L18" s="221"/>
      <c r="M18" s="221"/>
      <c r="N18" s="221"/>
      <c r="O18" s="221"/>
    </row>
    <row r="19" spans="1:15" s="334" customFormat="1" ht="24">
      <c r="A19" s="226">
        <f t="shared" si="0"/>
        <v>6</v>
      </c>
      <c r="B19" s="365" t="s">
        <v>198</v>
      </c>
      <c r="C19" s="227" t="s">
        <v>101</v>
      </c>
      <c r="D19" s="224">
        <v>266</v>
      </c>
      <c r="E19" s="346"/>
      <c r="F19" s="346"/>
      <c r="G19" s="348"/>
      <c r="H19" s="346"/>
      <c r="I19" s="347"/>
      <c r="J19" s="122"/>
      <c r="K19" s="221"/>
      <c r="L19" s="221"/>
      <c r="M19" s="221"/>
      <c r="N19" s="221"/>
      <c r="O19" s="221"/>
    </row>
    <row r="20" spans="1:15" s="334" customFormat="1" ht="84">
      <c r="A20" s="226">
        <f t="shared" si="0"/>
        <v>7</v>
      </c>
      <c r="B20" s="223" t="s">
        <v>571</v>
      </c>
      <c r="C20" s="227" t="s">
        <v>20</v>
      </c>
      <c r="D20" s="224">
        <v>192.2</v>
      </c>
      <c r="E20" s="346"/>
      <c r="F20" s="346"/>
      <c r="G20" s="348"/>
      <c r="H20" s="347"/>
      <c r="I20" s="347"/>
      <c r="J20" s="122"/>
      <c r="K20" s="221"/>
      <c r="L20" s="221"/>
      <c r="M20" s="221"/>
      <c r="N20" s="221"/>
      <c r="O20" s="221"/>
    </row>
    <row r="21" spans="1:15" s="334" customFormat="1" ht="48.75" customHeight="1">
      <c r="A21" s="226">
        <f t="shared" si="0"/>
        <v>8</v>
      </c>
      <c r="B21" s="365" t="s">
        <v>572</v>
      </c>
      <c r="C21" s="227" t="s">
        <v>20</v>
      </c>
      <c r="D21" s="224">
        <v>192.2</v>
      </c>
      <c r="E21" s="346"/>
      <c r="F21" s="346"/>
      <c r="G21" s="348"/>
      <c r="H21" s="347"/>
      <c r="I21" s="347"/>
      <c r="J21" s="122"/>
      <c r="K21" s="221"/>
      <c r="L21" s="221"/>
      <c r="M21" s="221"/>
      <c r="N21" s="221"/>
      <c r="O21" s="221"/>
    </row>
    <row r="22" spans="1:15" s="334" customFormat="1" ht="24">
      <c r="A22" s="226">
        <f t="shared" si="0"/>
        <v>9</v>
      </c>
      <c r="B22" s="365" t="s">
        <v>198</v>
      </c>
      <c r="C22" s="227" t="s">
        <v>101</v>
      </c>
      <c r="D22" s="224">
        <v>201.8</v>
      </c>
      <c r="E22" s="346"/>
      <c r="F22" s="346"/>
      <c r="G22" s="348"/>
      <c r="H22" s="346"/>
      <c r="I22" s="347"/>
      <c r="J22" s="122"/>
      <c r="K22" s="221"/>
      <c r="L22" s="221"/>
      <c r="M22" s="221"/>
      <c r="N22" s="221"/>
      <c r="O22" s="221"/>
    </row>
    <row r="23" spans="1:15" s="334" customFormat="1" ht="85.5" customHeight="1">
      <c r="A23" s="226">
        <f t="shared" si="0"/>
        <v>10</v>
      </c>
      <c r="B23" s="223" t="s">
        <v>631</v>
      </c>
      <c r="C23" s="227" t="s">
        <v>25</v>
      </c>
      <c r="D23" s="224">
        <v>2</v>
      </c>
      <c r="E23" s="373"/>
      <c r="F23" s="346"/>
      <c r="G23" s="348"/>
      <c r="H23" s="373"/>
      <c r="I23" s="374"/>
      <c r="J23" s="122"/>
      <c r="K23" s="221"/>
      <c r="L23" s="221"/>
      <c r="M23" s="221"/>
      <c r="N23" s="221"/>
      <c r="O23" s="221"/>
    </row>
    <row r="24" spans="1:15" s="334" customFormat="1" ht="76.5" customHeight="1">
      <c r="A24" s="226">
        <f t="shared" si="0"/>
        <v>11</v>
      </c>
      <c r="B24" s="365" t="s">
        <v>632</v>
      </c>
      <c r="C24" s="227" t="s">
        <v>25</v>
      </c>
      <c r="D24" s="224">
        <v>2</v>
      </c>
      <c r="E24" s="346"/>
      <c r="F24" s="346"/>
      <c r="G24" s="348"/>
      <c r="H24" s="347"/>
      <c r="I24" s="347"/>
      <c r="J24" s="122"/>
      <c r="K24" s="221"/>
      <c r="L24" s="221"/>
      <c r="M24" s="221"/>
      <c r="N24" s="221"/>
      <c r="O24" s="221"/>
    </row>
    <row r="25" spans="1:15" s="334" customFormat="1" ht="24">
      <c r="A25" s="226">
        <f t="shared" si="0"/>
        <v>12</v>
      </c>
      <c r="B25" s="365" t="s">
        <v>97</v>
      </c>
      <c r="C25" s="227" t="s">
        <v>101</v>
      </c>
      <c r="D25" s="224">
        <v>0.2</v>
      </c>
      <c r="E25" s="346"/>
      <c r="F25" s="346"/>
      <c r="G25" s="348"/>
      <c r="H25" s="346"/>
      <c r="I25" s="347"/>
      <c r="J25" s="122"/>
      <c r="K25" s="221"/>
      <c r="L25" s="221"/>
      <c r="M25" s="221"/>
      <c r="N25" s="221"/>
      <c r="O25" s="221"/>
    </row>
    <row r="26" spans="1:15" s="334" customFormat="1" ht="24">
      <c r="A26" s="226">
        <f t="shared" si="0"/>
        <v>13</v>
      </c>
      <c r="B26" s="365" t="s">
        <v>199</v>
      </c>
      <c r="C26" s="227" t="s">
        <v>101</v>
      </c>
      <c r="D26" s="224">
        <v>0.2</v>
      </c>
      <c r="E26" s="346"/>
      <c r="F26" s="346"/>
      <c r="G26" s="348"/>
      <c r="H26" s="347"/>
      <c r="I26" s="347"/>
      <c r="J26" s="122"/>
      <c r="K26" s="221"/>
      <c r="L26" s="221"/>
      <c r="M26" s="221"/>
      <c r="N26" s="221"/>
      <c r="O26" s="221"/>
    </row>
    <row r="27" spans="1:15" s="334" customFormat="1" ht="87" customHeight="1">
      <c r="A27" s="226">
        <f t="shared" si="0"/>
        <v>14</v>
      </c>
      <c r="B27" s="223" t="s">
        <v>633</v>
      </c>
      <c r="C27" s="227" t="s">
        <v>25</v>
      </c>
      <c r="D27" s="224">
        <v>12</v>
      </c>
      <c r="E27" s="346"/>
      <c r="F27" s="346"/>
      <c r="G27" s="348"/>
      <c r="H27" s="347"/>
      <c r="I27" s="347"/>
      <c r="J27" s="122"/>
      <c r="K27" s="221"/>
      <c r="L27" s="221"/>
      <c r="M27" s="221"/>
      <c r="N27" s="221"/>
      <c r="O27" s="221"/>
    </row>
    <row r="28" spans="1:15" s="334" customFormat="1" ht="74.25" customHeight="1">
      <c r="A28" s="226">
        <f t="shared" si="0"/>
        <v>15</v>
      </c>
      <c r="B28" s="365" t="s">
        <v>634</v>
      </c>
      <c r="C28" s="227" t="s">
        <v>25</v>
      </c>
      <c r="D28" s="224">
        <v>12</v>
      </c>
      <c r="E28" s="346"/>
      <c r="F28" s="346"/>
      <c r="G28" s="348"/>
      <c r="H28" s="346"/>
      <c r="I28" s="347"/>
      <c r="J28" s="122"/>
      <c r="K28" s="221"/>
      <c r="L28" s="221"/>
      <c r="M28" s="221"/>
      <c r="N28" s="221"/>
      <c r="O28" s="221"/>
    </row>
    <row r="29" spans="1:15" s="334" customFormat="1" ht="24">
      <c r="A29" s="226">
        <f t="shared" si="0"/>
        <v>16</v>
      </c>
      <c r="B29" s="365" t="s">
        <v>97</v>
      </c>
      <c r="C29" s="227" t="s">
        <v>101</v>
      </c>
      <c r="D29" s="224">
        <v>1.1000000000000001</v>
      </c>
      <c r="E29" s="346"/>
      <c r="F29" s="346"/>
      <c r="G29" s="348"/>
      <c r="H29" s="347"/>
      <c r="I29" s="347"/>
      <c r="J29" s="122"/>
      <c r="K29" s="221"/>
      <c r="L29" s="221"/>
      <c r="M29" s="221"/>
      <c r="N29" s="221"/>
      <c r="O29" s="221"/>
    </row>
    <row r="30" spans="1:15" s="334" customFormat="1" ht="24">
      <c r="A30" s="226">
        <f t="shared" si="0"/>
        <v>17</v>
      </c>
      <c r="B30" s="365" t="s">
        <v>199</v>
      </c>
      <c r="C30" s="227" t="s">
        <v>101</v>
      </c>
      <c r="D30" s="224">
        <v>1.1000000000000001</v>
      </c>
      <c r="E30" s="346"/>
      <c r="F30" s="346"/>
      <c r="G30" s="348"/>
      <c r="H30" s="347"/>
      <c r="I30" s="347"/>
      <c r="J30" s="122"/>
      <c r="K30" s="221"/>
      <c r="L30" s="221"/>
      <c r="M30" s="221"/>
      <c r="N30" s="221"/>
      <c r="O30" s="221"/>
    </row>
    <row r="31" spans="1:15" s="334" customFormat="1" ht="88.5" customHeight="1">
      <c r="A31" s="226">
        <f t="shared" si="0"/>
        <v>18</v>
      </c>
      <c r="B31" s="223" t="s">
        <v>648</v>
      </c>
      <c r="C31" s="227" t="s">
        <v>25</v>
      </c>
      <c r="D31" s="224">
        <v>1</v>
      </c>
      <c r="E31" s="346"/>
      <c r="F31" s="346"/>
      <c r="G31" s="348"/>
      <c r="H31" s="347"/>
      <c r="I31" s="347"/>
      <c r="J31" s="122"/>
      <c r="K31" s="221"/>
      <c r="L31" s="221"/>
      <c r="M31" s="221"/>
      <c r="N31" s="221"/>
      <c r="O31" s="221"/>
    </row>
    <row r="32" spans="1:15" s="334" customFormat="1" ht="85.5" customHeight="1">
      <c r="A32" s="226">
        <f t="shared" si="0"/>
        <v>19</v>
      </c>
      <c r="B32" s="394" t="s">
        <v>649</v>
      </c>
      <c r="C32" s="227" t="s">
        <v>25</v>
      </c>
      <c r="D32" s="224">
        <v>1</v>
      </c>
      <c r="E32" s="346"/>
      <c r="F32" s="346"/>
      <c r="G32" s="348"/>
      <c r="H32" s="346"/>
      <c r="I32" s="347"/>
      <c r="J32" s="399"/>
      <c r="K32" s="221"/>
      <c r="L32" s="221"/>
      <c r="M32" s="221"/>
      <c r="N32" s="221"/>
      <c r="O32" s="221"/>
    </row>
    <row r="33" spans="1:15" s="334" customFormat="1" ht="24">
      <c r="A33" s="226">
        <f t="shared" si="0"/>
        <v>20</v>
      </c>
      <c r="B33" s="365" t="s">
        <v>97</v>
      </c>
      <c r="C33" s="227" t="s">
        <v>101</v>
      </c>
      <c r="D33" s="224">
        <v>0.1</v>
      </c>
      <c r="E33" s="346"/>
      <c r="F33" s="346"/>
      <c r="G33" s="348"/>
      <c r="H33" s="347"/>
      <c r="I33" s="347"/>
      <c r="J33" s="122"/>
      <c r="K33" s="221"/>
      <c r="L33" s="221"/>
      <c r="M33" s="221"/>
      <c r="N33" s="221"/>
      <c r="O33" s="221"/>
    </row>
    <row r="34" spans="1:15" s="334" customFormat="1" ht="24">
      <c r="A34" s="226">
        <f>A33+1</f>
        <v>21</v>
      </c>
      <c r="B34" s="365" t="s">
        <v>199</v>
      </c>
      <c r="C34" s="227" t="s">
        <v>101</v>
      </c>
      <c r="D34" s="224">
        <v>0.1</v>
      </c>
      <c r="E34" s="346"/>
      <c r="F34" s="346"/>
      <c r="G34" s="348"/>
      <c r="H34" s="347"/>
      <c r="I34" s="347"/>
      <c r="J34" s="122"/>
      <c r="K34" s="221"/>
      <c r="L34" s="221"/>
      <c r="M34" s="221"/>
      <c r="N34" s="221"/>
      <c r="O34" s="221"/>
    </row>
    <row r="35" spans="1:15" s="334" customFormat="1" ht="85.5" customHeight="1">
      <c r="A35" s="226">
        <f>A34+1</f>
        <v>22</v>
      </c>
      <c r="B35" s="223" t="s">
        <v>650</v>
      </c>
      <c r="C35" s="227" t="s">
        <v>25</v>
      </c>
      <c r="D35" s="224">
        <v>10</v>
      </c>
      <c r="E35" s="346"/>
      <c r="F35" s="346"/>
      <c r="G35" s="348"/>
      <c r="H35" s="347"/>
      <c r="I35" s="347"/>
      <c r="J35" s="122"/>
      <c r="K35" s="221"/>
      <c r="L35" s="221"/>
      <c r="M35" s="221"/>
      <c r="N35" s="221"/>
      <c r="O35" s="221"/>
    </row>
    <row r="36" spans="1:15" s="334" customFormat="1" ht="96">
      <c r="A36" s="226">
        <f t="shared" si="0"/>
        <v>23</v>
      </c>
      <c r="B36" s="394" t="s">
        <v>651</v>
      </c>
      <c r="C36" s="227" t="s">
        <v>25</v>
      </c>
      <c r="D36" s="224">
        <v>10</v>
      </c>
      <c r="E36" s="346"/>
      <c r="F36" s="346"/>
      <c r="G36" s="348"/>
      <c r="H36" s="347"/>
      <c r="I36" s="347"/>
      <c r="J36" s="122"/>
      <c r="K36" s="221"/>
      <c r="L36" s="221"/>
      <c r="M36" s="221"/>
      <c r="N36" s="221"/>
      <c r="O36" s="221"/>
    </row>
    <row r="37" spans="1:15" s="334" customFormat="1" ht="24">
      <c r="A37" s="226">
        <f t="shared" si="0"/>
        <v>24</v>
      </c>
      <c r="B37" s="365" t="s">
        <v>97</v>
      </c>
      <c r="C37" s="227" t="s">
        <v>101</v>
      </c>
      <c r="D37" s="224">
        <v>2.2000000000000002</v>
      </c>
      <c r="E37" s="346"/>
      <c r="F37" s="346"/>
      <c r="G37" s="348"/>
      <c r="H37" s="373"/>
      <c r="I37" s="347"/>
      <c r="J37" s="122"/>
      <c r="K37" s="221"/>
      <c r="L37" s="221"/>
      <c r="M37" s="221"/>
      <c r="N37" s="221"/>
      <c r="O37" s="221"/>
    </row>
    <row r="38" spans="1:15" s="334" customFormat="1" ht="18" customHeight="1">
      <c r="A38" s="226">
        <f t="shared" si="0"/>
        <v>25</v>
      </c>
      <c r="B38" s="365" t="s">
        <v>199</v>
      </c>
      <c r="C38" s="227" t="s">
        <v>101</v>
      </c>
      <c r="D38" s="224">
        <v>0.89999999999999991</v>
      </c>
      <c r="E38" s="346"/>
      <c r="F38" s="346"/>
      <c r="G38" s="348"/>
      <c r="H38" s="347"/>
      <c r="I38" s="347"/>
      <c r="J38" s="122"/>
      <c r="K38" s="221"/>
      <c r="L38" s="221"/>
      <c r="M38" s="221"/>
      <c r="N38" s="221"/>
      <c r="O38" s="221"/>
    </row>
    <row r="39" spans="1:15" s="334" customFormat="1" ht="24">
      <c r="A39" s="226">
        <f t="shared" si="0"/>
        <v>26</v>
      </c>
      <c r="B39" s="112" t="s">
        <v>200</v>
      </c>
      <c r="C39" s="227" t="s">
        <v>81</v>
      </c>
      <c r="D39" s="224">
        <v>32</v>
      </c>
      <c r="E39" s="346"/>
      <c r="F39" s="346"/>
      <c r="G39" s="348"/>
      <c r="H39" s="347"/>
      <c r="I39" s="347"/>
      <c r="J39" s="122"/>
      <c r="K39" s="221"/>
      <c r="L39" s="221"/>
      <c r="M39" s="221"/>
      <c r="N39" s="221"/>
      <c r="O39" s="221"/>
    </row>
    <row r="40" spans="1:15" s="334" customFormat="1" ht="24">
      <c r="A40" s="226">
        <f t="shared" si="0"/>
        <v>27</v>
      </c>
      <c r="B40" s="112" t="s">
        <v>232</v>
      </c>
      <c r="C40" s="227" t="s">
        <v>25</v>
      </c>
      <c r="D40" s="224">
        <v>5</v>
      </c>
      <c r="E40" s="348"/>
      <c r="F40" s="346"/>
      <c r="G40" s="348"/>
      <c r="H40" s="348"/>
      <c r="I40" s="348"/>
      <c r="J40" s="122"/>
      <c r="K40" s="221"/>
      <c r="L40" s="221"/>
      <c r="M40" s="221"/>
      <c r="N40" s="221"/>
      <c r="O40" s="221"/>
    </row>
    <row r="41" spans="1:15" s="334" customFormat="1" ht="24">
      <c r="A41" s="226">
        <f t="shared" si="0"/>
        <v>28</v>
      </c>
      <c r="B41" s="112" t="s">
        <v>307</v>
      </c>
      <c r="C41" s="227" t="s">
        <v>25</v>
      </c>
      <c r="D41" s="224">
        <v>8</v>
      </c>
      <c r="E41" s="348"/>
      <c r="F41" s="346"/>
      <c r="G41" s="348"/>
      <c r="H41" s="348"/>
      <c r="I41" s="348"/>
      <c r="J41" s="122"/>
      <c r="K41" s="221"/>
      <c r="L41" s="221"/>
      <c r="M41" s="221"/>
      <c r="N41" s="221"/>
      <c r="O41" s="221"/>
    </row>
    <row r="42" spans="1:15" s="334" customFormat="1" ht="24">
      <c r="A42" s="226">
        <f t="shared" si="0"/>
        <v>29</v>
      </c>
      <c r="B42" s="112" t="s">
        <v>489</v>
      </c>
      <c r="C42" s="227" t="s">
        <v>25</v>
      </c>
      <c r="D42" s="224">
        <v>2</v>
      </c>
      <c r="E42" s="348"/>
      <c r="F42" s="346"/>
      <c r="G42" s="348"/>
      <c r="H42" s="348"/>
      <c r="I42" s="348"/>
      <c r="J42" s="122"/>
      <c r="K42" s="221"/>
      <c r="L42" s="221"/>
      <c r="M42" s="221"/>
      <c r="N42" s="221"/>
      <c r="O42" s="221"/>
    </row>
    <row r="43" spans="1:15" s="334" customFormat="1" ht="37.5" customHeight="1">
      <c r="A43" s="226">
        <f t="shared" si="0"/>
        <v>30</v>
      </c>
      <c r="B43" s="112" t="s">
        <v>201</v>
      </c>
      <c r="C43" s="227" t="s">
        <v>20</v>
      </c>
      <c r="D43" s="224">
        <v>70.2</v>
      </c>
      <c r="E43" s="373"/>
      <c r="F43" s="346"/>
      <c r="G43" s="348"/>
      <c r="H43" s="373"/>
      <c r="I43" s="374"/>
      <c r="J43" s="122"/>
      <c r="K43" s="221"/>
      <c r="L43" s="221"/>
      <c r="M43" s="221"/>
      <c r="N43" s="221"/>
      <c r="O43" s="221"/>
    </row>
    <row r="44" spans="1:15" s="334" customFormat="1" ht="41.25" customHeight="1">
      <c r="A44" s="226">
        <f t="shared" si="0"/>
        <v>31</v>
      </c>
      <c r="B44" s="112" t="s">
        <v>202</v>
      </c>
      <c r="C44" s="227" t="s">
        <v>20</v>
      </c>
      <c r="D44" s="224">
        <v>240.2</v>
      </c>
      <c r="E44" s="346"/>
      <c r="F44" s="346"/>
      <c r="G44" s="348"/>
      <c r="H44" s="347"/>
      <c r="I44" s="347"/>
      <c r="J44" s="122"/>
      <c r="K44" s="221"/>
      <c r="L44" s="221"/>
      <c r="M44" s="221"/>
      <c r="N44" s="221"/>
      <c r="O44" s="221"/>
    </row>
    <row r="45" spans="1:15" s="345" customFormat="1" ht="38.25" customHeight="1">
      <c r="A45" s="226">
        <f t="shared" si="0"/>
        <v>32</v>
      </c>
      <c r="B45" s="112" t="s">
        <v>203</v>
      </c>
      <c r="C45" s="231" t="s">
        <v>20</v>
      </c>
      <c r="D45" s="232">
        <v>189.4</v>
      </c>
      <c r="E45" s="346"/>
      <c r="F45" s="346"/>
      <c r="G45" s="348"/>
      <c r="H45" s="347"/>
      <c r="I45" s="347"/>
      <c r="J45" s="122"/>
      <c r="K45" s="221"/>
      <c r="L45" s="221"/>
      <c r="M45" s="221"/>
      <c r="N45" s="221"/>
      <c r="O45" s="221"/>
    </row>
    <row r="46" spans="1:15" s="345" customFormat="1" ht="40.5" customHeight="1">
      <c r="A46" s="226">
        <f t="shared" si="0"/>
        <v>33</v>
      </c>
      <c r="B46" s="112" t="s">
        <v>204</v>
      </c>
      <c r="C46" s="231" t="s">
        <v>20</v>
      </c>
      <c r="D46" s="232">
        <v>49.9</v>
      </c>
      <c r="E46" s="346"/>
      <c r="F46" s="346"/>
      <c r="G46" s="348"/>
      <c r="H46" s="347"/>
      <c r="I46" s="347"/>
      <c r="J46" s="122"/>
      <c r="K46" s="221"/>
      <c r="L46" s="221"/>
      <c r="M46" s="221"/>
      <c r="N46" s="221"/>
      <c r="O46" s="221"/>
    </row>
    <row r="47" spans="1:15" s="345" customFormat="1" ht="39.75" customHeight="1">
      <c r="A47" s="226">
        <f t="shared" si="0"/>
        <v>34</v>
      </c>
      <c r="B47" s="112" t="s">
        <v>205</v>
      </c>
      <c r="C47" s="231" t="s">
        <v>20</v>
      </c>
      <c r="D47" s="232">
        <v>142.4</v>
      </c>
      <c r="E47" s="346"/>
      <c r="F47" s="346"/>
      <c r="G47" s="348"/>
      <c r="H47" s="347"/>
      <c r="I47" s="347"/>
      <c r="J47" s="122"/>
      <c r="K47" s="221"/>
      <c r="L47" s="221"/>
      <c r="M47" s="221"/>
      <c r="N47" s="221"/>
      <c r="O47" s="221"/>
    </row>
    <row r="48" spans="1:15" s="345" customFormat="1" ht="26.25" customHeight="1">
      <c r="A48" s="226">
        <f t="shared" si="0"/>
        <v>35</v>
      </c>
      <c r="B48" s="112" t="s">
        <v>206</v>
      </c>
      <c r="C48" s="231" t="s">
        <v>20</v>
      </c>
      <c r="D48" s="232">
        <v>70.2</v>
      </c>
      <c r="E48" s="346"/>
      <c r="F48" s="346"/>
      <c r="G48" s="348"/>
      <c r="H48" s="347"/>
      <c r="I48" s="347"/>
      <c r="J48" s="122"/>
      <c r="K48" s="221"/>
      <c r="L48" s="221"/>
      <c r="M48" s="221"/>
      <c r="N48" s="221"/>
      <c r="O48" s="221"/>
    </row>
    <row r="49" spans="1:15" s="334" customFormat="1" ht="36">
      <c r="A49" s="226">
        <f t="shared" si="0"/>
        <v>36</v>
      </c>
      <c r="B49" s="112" t="s">
        <v>133</v>
      </c>
      <c r="C49" s="227" t="s">
        <v>20</v>
      </c>
      <c r="D49" s="224">
        <v>240.2</v>
      </c>
      <c r="E49" s="346"/>
      <c r="F49" s="346"/>
      <c r="G49" s="348"/>
      <c r="H49" s="347"/>
      <c r="I49" s="347"/>
      <c r="J49" s="122"/>
      <c r="K49" s="221"/>
      <c r="L49" s="221"/>
      <c r="M49" s="221"/>
      <c r="N49" s="221"/>
      <c r="O49" s="221"/>
    </row>
    <row r="50" spans="1:15" s="334" customFormat="1" ht="27.75" customHeight="1">
      <c r="A50" s="226">
        <f>A49+1</f>
        <v>37</v>
      </c>
      <c r="B50" s="112" t="s">
        <v>134</v>
      </c>
      <c r="C50" s="227" t="s">
        <v>20</v>
      </c>
      <c r="D50" s="224">
        <v>189.4</v>
      </c>
      <c r="E50" s="346"/>
      <c r="F50" s="346"/>
      <c r="G50" s="348"/>
      <c r="H50" s="347"/>
      <c r="I50" s="347"/>
      <c r="J50" s="122"/>
      <c r="K50" s="221"/>
      <c r="L50" s="221"/>
      <c r="M50" s="221"/>
      <c r="N50" s="221"/>
      <c r="O50" s="221"/>
    </row>
    <row r="51" spans="1:15" s="334" customFormat="1" ht="28.5" customHeight="1">
      <c r="A51" s="226">
        <f t="shared" ref="A51:A75" si="1">A50+1</f>
        <v>38</v>
      </c>
      <c r="B51" s="112" t="s">
        <v>135</v>
      </c>
      <c r="C51" s="227" t="s">
        <v>20</v>
      </c>
      <c r="D51" s="224">
        <v>49.9</v>
      </c>
      <c r="E51" s="346"/>
      <c r="F51" s="346"/>
      <c r="G51" s="348"/>
      <c r="H51" s="347"/>
      <c r="I51" s="347"/>
      <c r="J51" s="122"/>
      <c r="K51" s="221"/>
      <c r="L51" s="221"/>
      <c r="M51" s="221"/>
      <c r="N51" s="221"/>
      <c r="O51" s="221"/>
    </row>
    <row r="52" spans="1:15" s="334" customFormat="1" ht="26.25" customHeight="1">
      <c r="A52" s="226">
        <f t="shared" si="1"/>
        <v>39</v>
      </c>
      <c r="B52" s="112" t="s">
        <v>207</v>
      </c>
      <c r="C52" s="227" t="s">
        <v>102</v>
      </c>
      <c r="D52" s="224">
        <v>142.4</v>
      </c>
      <c r="E52" s="346"/>
      <c r="F52" s="346"/>
      <c r="G52" s="348"/>
      <c r="H52" s="347"/>
      <c r="I52" s="347"/>
      <c r="J52" s="122"/>
      <c r="K52" s="221"/>
      <c r="L52" s="221"/>
      <c r="M52" s="221"/>
      <c r="N52" s="221"/>
      <c r="O52" s="221"/>
    </row>
    <row r="53" spans="1:15" s="334" customFormat="1" ht="48">
      <c r="A53" s="226">
        <f t="shared" si="1"/>
        <v>40</v>
      </c>
      <c r="B53" s="112" t="s">
        <v>208</v>
      </c>
      <c r="C53" s="227" t="s">
        <v>20</v>
      </c>
      <c r="D53" s="224">
        <v>70.2</v>
      </c>
      <c r="E53" s="346"/>
      <c r="F53" s="346"/>
      <c r="G53" s="348"/>
      <c r="H53" s="347"/>
      <c r="I53" s="347"/>
      <c r="J53" s="122"/>
      <c r="K53" s="221"/>
      <c r="L53" s="221"/>
      <c r="M53" s="221"/>
      <c r="N53" s="221"/>
      <c r="O53" s="221"/>
    </row>
    <row r="54" spans="1:15" s="334" customFormat="1" ht="48">
      <c r="A54" s="226">
        <f t="shared" si="1"/>
        <v>41</v>
      </c>
      <c r="B54" s="112" t="s">
        <v>209</v>
      </c>
      <c r="C54" s="227" t="s">
        <v>20</v>
      </c>
      <c r="D54" s="224">
        <v>240.2</v>
      </c>
      <c r="E54" s="346"/>
      <c r="F54" s="346"/>
      <c r="G54" s="348"/>
      <c r="H54" s="347"/>
      <c r="I54" s="347"/>
      <c r="J54" s="122"/>
      <c r="K54" s="221"/>
      <c r="L54" s="221"/>
      <c r="M54" s="221"/>
      <c r="N54" s="221"/>
      <c r="O54" s="221"/>
    </row>
    <row r="55" spans="1:15" s="334" customFormat="1" ht="48">
      <c r="A55" s="226">
        <f t="shared" si="1"/>
        <v>42</v>
      </c>
      <c r="B55" s="112" t="s">
        <v>210</v>
      </c>
      <c r="C55" s="227" t="s">
        <v>20</v>
      </c>
      <c r="D55" s="224">
        <v>189.4</v>
      </c>
      <c r="E55" s="346"/>
      <c r="F55" s="346"/>
      <c r="G55" s="348"/>
      <c r="H55" s="347"/>
      <c r="I55" s="347"/>
      <c r="J55" s="122"/>
      <c r="K55" s="221"/>
      <c r="L55" s="221"/>
      <c r="M55" s="221"/>
      <c r="N55" s="221"/>
      <c r="O55" s="221"/>
    </row>
    <row r="56" spans="1:15" s="334" customFormat="1" ht="48">
      <c r="A56" s="226">
        <f t="shared" si="1"/>
        <v>43</v>
      </c>
      <c r="B56" s="112" t="s">
        <v>211</v>
      </c>
      <c r="C56" s="227" t="s">
        <v>20</v>
      </c>
      <c r="D56" s="224">
        <v>49.9</v>
      </c>
      <c r="E56" s="346"/>
      <c r="F56" s="346"/>
      <c r="G56" s="348"/>
      <c r="H56" s="347"/>
      <c r="I56" s="347"/>
      <c r="J56" s="122"/>
      <c r="K56" s="221"/>
      <c r="L56" s="221"/>
      <c r="M56" s="221"/>
      <c r="N56" s="221"/>
      <c r="O56" s="221"/>
    </row>
    <row r="57" spans="1:15" s="334" customFormat="1" ht="48">
      <c r="A57" s="226">
        <f t="shared" si="1"/>
        <v>44</v>
      </c>
      <c r="B57" s="112" t="s">
        <v>318</v>
      </c>
      <c r="C57" s="227" t="s">
        <v>20</v>
      </c>
      <c r="D57" s="224">
        <v>142.4</v>
      </c>
      <c r="E57" s="346"/>
      <c r="F57" s="346"/>
      <c r="G57" s="348"/>
      <c r="H57" s="347"/>
      <c r="I57" s="347"/>
      <c r="J57" s="122"/>
      <c r="K57" s="221"/>
      <c r="L57" s="221"/>
      <c r="M57" s="221"/>
      <c r="N57" s="221"/>
      <c r="O57" s="221"/>
    </row>
    <row r="58" spans="1:15" s="334" customFormat="1" ht="39" customHeight="1">
      <c r="A58" s="226">
        <f t="shared" si="1"/>
        <v>45</v>
      </c>
      <c r="B58" s="112" t="s">
        <v>121</v>
      </c>
      <c r="C58" s="227" t="s">
        <v>101</v>
      </c>
      <c r="D58" s="224">
        <v>2561</v>
      </c>
      <c r="E58" s="346"/>
      <c r="F58" s="346"/>
      <c r="G58" s="348"/>
      <c r="H58" s="347"/>
      <c r="I58" s="347"/>
      <c r="J58" s="122"/>
      <c r="K58" s="221"/>
      <c r="L58" s="221"/>
      <c r="M58" s="221"/>
      <c r="N58" s="221"/>
      <c r="O58" s="221"/>
    </row>
    <row r="59" spans="1:15" s="334" customFormat="1" ht="24">
      <c r="A59" s="226">
        <f t="shared" si="1"/>
        <v>46</v>
      </c>
      <c r="B59" s="112" t="s">
        <v>212</v>
      </c>
      <c r="C59" s="227" t="s">
        <v>20</v>
      </c>
      <c r="D59" s="224">
        <v>692.1</v>
      </c>
      <c r="E59" s="346"/>
      <c r="F59" s="346"/>
      <c r="G59" s="348"/>
      <c r="H59" s="346"/>
      <c r="I59" s="347"/>
      <c r="J59" s="122"/>
      <c r="K59" s="221"/>
      <c r="L59" s="221"/>
      <c r="M59" s="221"/>
      <c r="N59" s="221"/>
      <c r="O59" s="221"/>
    </row>
    <row r="60" spans="1:15" s="334" customFormat="1" ht="24">
      <c r="A60" s="226">
        <f t="shared" si="1"/>
        <v>47</v>
      </c>
      <c r="B60" s="223" t="s">
        <v>312</v>
      </c>
      <c r="C60" s="227" t="s">
        <v>83</v>
      </c>
      <c r="D60" s="224">
        <v>58</v>
      </c>
      <c r="E60" s="346"/>
      <c r="F60" s="346"/>
      <c r="G60" s="348"/>
      <c r="H60" s="347"/>
      <c r="I60" s="347"/>
      <c r="J60" s="122"/>
      <c r="K60" s="221"/>
      <c r="L60" s="221"/>
      <c r="M60" s="221"/>
      <c r="N60" s="221"/>
      <c r="O60" s="221"/>
    </row>
    <row r="61" spans="1:15" s="334" customFormat="1" ht="12">
      <c r="A61" s="226">
        <f t="shared" si="1"/>
        <v>48</v>
      </c>
      <c r="B61" s="223" t="s">
        <v>213</v>
      </c>
      <c r="C61" s="227" t="s">
        <v>83</v>
      </c>
      <c r="D61" s="224">
        <v>16</v>
      </c>
      <c r="E61" s="346"/>
      <c r="F61" s="346"/>
      <c r="G61" s="348"/>
      <c r="H61" s="347"/>
      <c r="I61" s="347"/>
      <c r="J61" s="122"/>
      <c r="K61" s="221"/>
      <c r="L61" s="221"/>
      <c r="M61" s="221"/>
      <c r="N61" s="221"/>
      <c r="O61" s="221"/>
    </row>
    <row r="62" spans="1:15" s="334" customFormat="1" ht="36">
      <c r="A62" s="226">
        <f t="shared" si="1"/>
        <v>49</v>
      </c>
      <c r="B62" s="365" t="s">
        <v>652</v>
      </c>
      <c r="C62" s="227" t="s">
        <v>20</v>
      </c>
      <c r="D62" s="224">
        <v>64</v>
      </c>
      <c r="E62" s="346"/>
      <c r="F62" s="346"/>
      <c r="G62" s="348"/>
      <c r="H62" s="347"/>
      <c r="I62" s="347"/>
      <c r="J62" s="122"/>
      <c r="K62" s="221"/>
      <c r="L62" s="221"/>
      <c r="M62" s="221"/>
      <c r="N62" s="221"/>
      <c r="O62" s="221"/>
    </row>
    <row r="63" spans="1:15" s="334" customFormat="1" ht="24">
      <c r="A63" s="226">
        <f t="shared" si="1"/>
        <v>50</v>
      </c>
      <c r="B63" s="223" t="s">
        <v>214</v>
      </c>
      <c r="C63" s="227" t="s">
        <v>83</v>
      </c>
      <c r="D63" s="224">
        <v>29</v>
      </c>
      <c r="E63" s="346"/>
      <c r="F63" s="346"/>
      <c r="G63" s="348"/>
      <c r="H63" s="347"/>
      <c r="I63" s="347"/>
      <c r="J63" s="122"/>
      <c r="K63" s="221"/>
      <c r="L63" s="221"/>
      <c r="M63" s="221"/>
      <c r="N63" s="221"/>
      <c r="O63" s="221"/>
    </row>
    <row r="64" spans="1:15" s="334" customFormat="1" ht="24">
      <c r="A64" s="226">
        <f t="shared" si="1"/>
        <v>51</v>
      </c>
      <c r="B64" s="223" t="s">
        <v>224</v>
      </c>
      <c r="C64" s="227" t="s">
        <v>83</v>
      </c>
      <c r="D64" s="224">
        <v>44</v>
      </c>
      <c r="E64" s="346"/>
      <c r="F64" s="346"/>
      <c r="G64" s="348"/>
      <c r="H64" s="347"/>
      <c r="I64" s="347"/>
      <c r="J64" s="122"/>
      <c r="K64" s="221"/>
      <c r="L64" s="221"/>
      <c r="M64" s="221"/>
      <c r="N64" s="221"/>
      <c r="O64" s="221"/>
    </row>
    <row r="65" spans="1:15" s="334" customFormat="1" ht="12">
      <c r="A65" s="226">
        <f t="shared" si="1"/>
        <v>52</v>
      </c>
      <c r="B65" s="223" t="s">
        <v>215</v>
      </c>
      <c r="C65" s="227" t="s">
        <v>83</v>
      </c>
      <c r="D65" s="224">
        <v>13</v>
      </c>
      <c r="E65" s="346"/>
      <c r="F65" s="346"/>
      <c r="G65" s="348"/>
      <c r="H65" s="347"/>
      <c r="I65" s="347"/>
      <c r="J65" s="122"/>
      <c r="K65" s="221"/>
      <c r="L65" s="221"/>
      <c r="M65" s="221"/>
      <c r="N65" s="221"/>
      <c r="O65" s="221"/>
    </row>
    <row r="66" spans="1:15" s="334" customFormat="1" ht="12">
      <c r="A66" s="226">
        <f t="shared" si="1"/>
        <v>53</v>
      </c>
      <c r="B66" s="223" t="s">
        <v>216</v>
      </c>
      <c r="C66" s="227" t="s">
        <v>83</v>
      </c>
      <c r="D66" s="224">
        <v>46</v>
      </c>
      <c r="E66" s="346"/>
      <c r="F66" s="346"/>
      <c r="G66" s="348"/>
      <c r="H66" s="347"/>
      <c r="I66" s="347"/>
      <c r="J66" s="122"/>
      <c r="K66" s="221"/>
      <c r="L66" s="221"/>
      <c r="M66" s="221"/>
      <c r="N66" s="221"/>
      <c r="O66" s="221"/>
    </row>
    <row r="67" spans="1:15" s="334" customFormat="1" ht="16.5" customHeight="1">
      <c r="A67" s="226">
        <f t="shared" si="1"/>
        <v>54</v>
      </c>
      <c r="B67" s="223" t="s">
        <v>217</v>
      </c>
      <c r="C67" s="227" t="s">
        <v>83</v>
      </c>
      <c r="D67" s="224">
        <v>10</v>
      </c>
      <c r="E67" s="346"/>
      <c r="F67" s="346"/>
      <c r="G67" s="348"/>
      <c r="H67" s="347"/>
      <c r="I67" s="347"/>
      <c r="J67" s="122"/>
      <c r="K67" s="221"/>
      <c r="L67" s="221"/>
      <c r="M67" s="221"/>
      <c r="N67" s="221"/>
      <c r="O67" s="221"/>
    </row>
    <row r="68" spans="1:15" s="334" customFormat="1" ht="36">
      <c r="A68" s="226">
        <f t="shared" si="1"/>
        <v>55</v>
      </c>
      <c r="B68" s="223" t="s">
        <v>90</v>
      </c>
      <c r="C68" s="227" t="s">
        <v>20</v>
      </c>
      <c r="D68" s="224">
        <v>465</v>
      </c>
      <c r="E68" s="346"/>
      <c r="F68" s="346"/>
      <c r="G68" s="348"/>
      <c r="H68" s="347"/>
      <c r="I68" s="347"/>
      <c r="J68" s="122"/>
      <c r="K68" s="221"/>
      <c r="L68" s="221"/>
      <c r="M68" s="221"/>
      <c r="N68" s="221"/>
      <c r="O68" s="221"/>
    </row>
    <row r="69" spans="1:15" s="334" customFormat="1" ht="24">
      <c r="A69" s="226">
        <f t="shared" si="1"/>
        <v>56</v>
      </c>
      <c r="B69" s="223" t="s">
        <v>218</v>
      </c>
      <c r="C69" s="227" t="s">
        <v>20</v>
      </c>
      <c r="D69" s="224">
        <v>692.1</v>
      </c>
      <c r="E69" s="346"/>
      <c r="F69" s="346"/>
      <c r="G69" s="348"/>
      <c r="H69" s="347"/>
      <c r="I69" s="347"/>
      <c r="J69" s="122"/>
      <c r="K69" s="221"/>
      <c r="L69" s="221"/>
      <c r="M69" s="221"/>
      <c r="N69" s="221"/>
      <c r="O69" s="221"/>
    </row>
    <row r="70" spans="1:15" s="334" customFormat="1" ht="12">
      <c r="A70" s="226">
        <f t="shared" si="1"/>
        <v>57</v>
      </c>
      <c r="B70" s="223" t="s">
        <v>98</v>
      </c>
      <c r="C70" s="227" t="s">
        <v>20</v>
      </c>
      <c r="D70" s="224">
        <v>692.1</v>
      </c>
      <c r="E70" s="346"/>
      <c r="F70" s="346"/>
      <c r="G70" s="348"/>
      <c r="H70" s="347"/>
      <c r="I70" s="347"/>
      <c r="J70" s="122"/>
      <c r="K70" s="221"/>
      <c r="L70" s="221"/>
      <c r="M70" s="221"/>
      <c r="N70" s="221"/>
      <c r="O70" s="221"/>
    </row>
    <row r="71" spans="1:15" s="334" customFormat="1" ht="48">
      <c r="A71" s="226">
        <f t="shared" si="1"/>
        <v>58</v>
      </c>
      <c r="B71" s="223" t="s">
        <v>106</v>
      </c>
      <c r="C71" s="227" t="s">
        <v>25</v>
      </c>
      <c r="D71" s="224">
        <v>1</v>
      </c>
      <c r="E71" s="346"/>
      <c r="F71" s="346"/>
      <c r="G71" s="348"/>
      <c r="H71" s="347"/>
      <c r="I71" s="347"/>
      <c r="J71" s="122"/>
      <c r="K71" s="221"/>
      <c r="L71" s="221"/>
      <c r="M71" s="221"/>
      <c r="N71" s="221"/>
      <c r="O71" s="221"/>
    </row>
    <row r="72" spans="1:15" s="334" customFormat="1" ht="24">
      <c r="A72" s="226">
        <f t="shared" si="1"/>
        <v>59</v>
      </c>
      <c r="B72" s="223" t="s">
        <v>219</v>
      </c>
      <c r="C72" s="227" t="s">
        <v>25</v>
      </c>
      <c r="D72" s="224">
        <v>1</v>
      </c>
      <c r="E72" s="346"/>
      <c r="F72" s="346"/>
      <c r="G72" s="348"/>
      <c r="H72" s="373"/>
      <c r="I72" s="347"/>
      <c r="J72" s="122"/>
      <c r="K72" s="221"/>
      <c r="L72" s="221"/>
      <c r="M72" s="221"/>
      <c r="N72" s="221"/>
      <c r="O72" s="221"/>
    </row>
    <row r="73" spans="1:15" s="334" customFormat="1" ht="12">
      <c r="A73" s="493" t="s">
        <v>220</v>
      </c>
      <c r="B73" s="494"/>
      <c r="C73" s="494"/>
      <c r="D73" s="494"/>
      <c r="E73" s="494"/>
      <c r="F73" s="494"/>
      <c r="G73" s="494"/>
      <c r="H73" s="494"/>
      <c r="I73" s="494"/>
      <c r="J73" s="494"/>
      <c r="K73" s="494"/>
      <c r="L73" s="494"/>
      <c r="M73" s="494"/>
      <c r="N73" s="494"/>
      <c r="O73" s="495"/>
    </row>
    <row r="74" spans="1:15" s="334" customFormat="1" ht="60">
      <c r="A74" s="226">
        <f>A72+1</f>
        <v>60</v>
      </c>
      <c r="B74" s="223" t="s">
        <v>99</v>
      </c>
      <c r="C74" s="227" t="s">
        <v>101</v>
      </c>
      <c r="D74" s="224">
        <v>1885.4</v>
      </c>
      <c r="E74" s="373"/>
      <c r="F74" s="346"/>
      <c r="G74" s="348"/>
      <c r="H74" s="373"/>
      <c r="I74" s="374"/>
      <c r="J74" s="122"/>
      <c r="K74" s="221"/>
      <c r="L74" s="221"/>
      <c r="M74" s="221"/>
      <c r="N74" s="221"/>
      <c r="O74" s="221"/>
    </row>
    <row r="75" spans="1:15" s="334" customFormat="1" ht="36">
      <c r="A75" s="226">
        <f t="shared" si="1"/>
        <v>61</v>
      </c>
      <c r="B75" s="223" t="s">
        <v>405</v>
      </c>
      <c r="C75" s="227" t="s">
        <v>102</v>
      </c>
      <c r="D75" s="224">
        <v>86</v>
      </c>
      <c r="E75" s="346"/>
      <c r="F75" s="346"/>
      <c r="G75" s="348"/>
      <c r="H75" s="347"/>
      <c r="I75" s="347"/>
      <c r="J75" s="122"/>
      <c r="K75" s="221"/>
      <c r="L75" s="221"/>
      <c r="M75" s="221"/>
      <c r="N75" s="221"/>
      <c r="O75" s="221"/>
    </row>
    <row r="76" spans="1:15" s="310" customFormat="1" ht="12">
      <c r="A76" s="225" t="s">
        <v>41</v>
      </c>
      <c r="B76" s="480" t="s">
        <v>95</v>
      </c>
      <c r="C76" s="480"/>
      <c r="D76" s="480"/>
      <c r="E76" s="480"/>
      <c r="F76" s="480"/>
      <c r="G76" s="480"/>
      <c r="H76" s="480"/>
      <c r="I76" s="480"/>
      <c r="J76" s="480"/>
      <c r="K76" s="364"/>
      <c r="L76" s="368"/>
      <c r="M76" s="368"/>
      <c r="N76" s="368"/>
      <c r="O76" s="368"/>
    </row>
    <row r="77" spans="1:15">
      <c r="A77" s="316"/>
      <c r="B77" s="329"/>
      <c r="C77" s="317"/>
      <c r="D77" s="330"/>
      <c r="E77" s="317"/>
      <c r="F77" s="317"/>
      <c r="G77" s="317"/>
      <c r="H77" s="317"/>
      <c r="I77" s="317"/>
      <c r="J77" s="317"/>
      <c r="K77" s="317"/>
      <c r="L77" s="317"/>
      <c r="M77" s="317"/>
      <c r="N77" s="317"/>
      <c r="O77" s="317"/>
    </row>
    <row r="78" spans="1:15">
      <c r="A78" s="335" t="s">
        <v>77</v>
      </c>
      <c r="B78" s="336"/>
      <c r="C78" s="337"/>
      <c r="D78" s="337"/>
      <c r="E78" s="338"/>
      <c r="F78" s="339"/>
      <c r="G78" s="339"/>
      <c r="H78" s="339"/>
      <c r="I78" s="339"/>
      <c r="J78" s="339"/>
      <c r="K78" s="339"/>
      <c r="L78" s="340"/>
      <c r="M78" s="340"/>
      <c r="N78" s="340"/>
      <c r="O78" s="340"/>
    </row>
    <row r="79" spans="1:15" ht="12.75" customHeight="1">
      <c r="A79" s="341"/>
      <c r="B79" s="492" t="s">
        <v>137</v>
      </c>
      <c r="C79" s="492"/>
      <c r="D79" s="492"/>
      <c r="E79" s="492"/>
      <c r="F79" s="492"/>
      <c r="G79" s="492"/>
      <c r="H79" s="342"/>
      <c r="I79" s="342"/>
      <c r="J79" s="342"/>
      <c r="K79" s="342"/>
      <c r="L79" s="343"/>
      <c r="M79" s="343"/>
      <c r="N79" s="343"/>
      <c r="O79" s="343"/>
    </row>
    <row r="80" spans="1:15" ht="35.450000000000003" customHeight="1">
      <c r="A80" s="341"/>
      <c r="B80" s="492" t="s">
        <v>138</v>
      </c>
      <c r="C80" s="492"/>
      <c r="D80" s="492"/>
      <c r="E80" s="492"/>
      <c r="F80" s="492"/>
      <c r="G80" s="492"/>
      <c r="H80" s="492"/>
      <c r="I80" s="492"/>
      <c r="J80" s="492"/>
      <c r="K80" s="492"/>
      <c r="L80" s="492"/>
      <c r="M80" s="492"/>
      <c r="N80" s="492"/>
      <c r="O80" s="492"/>
    </row>
    <row r="81" spans="1:15" ht="11.45" customHeight="1">
      <c r="A81" s="341"/>
      <c r="B81" s="492" t="s">
        <v>139</v>
      </c>
      <c r="C81" s="492"/>
      <c r="D81" s="492"/>
      <c r="E81" s="492"/>
      <c r="F81" s="492"/>
      <c r="G81" s="492"/>
      <c r="H81" s="492"/>
      <c r="I81" s="492"/>
      <c r="J81" s="492"/>
      <c r="K81" s="492"/>
      <c r="L81" s="492"/>
      <c r="M81" s="492"/>
      <c r="N81" s="492"/>
      <c r="O81" s="492"/>
    </row>
    <row r="82" spans="1:15" ht="12.75" customHeight="1">
      <c r="A82" s="341"/>
      <c r="B82" s="492" t="s">
        <v>140</v>
      </c>
      <c r="C82" s="492"/>
      <c r="D82" s="492"/>
      <c r="E82" s="492"/>
      <c r="F82" s="492"/>
      <c r="G82" s="492"/>
      <c r="H82" s="492"/>
      <c r="I82" s="492"/>
      <c r="J82" s="492"/>
      <c r="K82" s="492"/>
      <c r="L82" s="492"/>
      <c r="M82" s="492"/>
      <c r="N82" s="492"/>
      <c r="O82" s="492"/>
    </row>
    <row r="83" spans="1:15">
      <c r="A83" s="341"/>
      <c r="B83" s="492" t="s">
        <v>141</v>
      </c>
      <c r="C83" s="492"/>
      <c r="D83" s="492"/>
      <c r="E83" s="492"/>
      <c r="F83" s="492"/>
      <c r="G83" s="492"/>
      <c r="H83" s="492"/>
      <c r="I83" s="492"/>
      <c r="J83" s="492"/>
      <c r="K83" s="492"/>
      <c r="L83" s="492"/>
      <c r="M83" s="492"/>
      <c r="N83" s="492"/>
      <c r="O83" s="492"/>
    </row>
    <row r="84" spans="1:15" ht="24.6" customHeight="1">
      <c r="A84" s="344"/>
      <c r="B84" s="492" t="s">
        <v>142</v>
      </c>
      <c r="C84" s="492"/>
      <c r="D84" s="492"/>
      <c r="E84" s="492"/>
      <c r="F84" s="492"/>
      <c r="G84" s="492"/>
      <c r="H84" s="492"/>
      <c r="I84" s="492"/>
      <c r="J84" s="492"/>
      <c r="K84" s="492"/>
      <c r="L84" s="492"/>
      <c r="M84" s="492"/>
      <c r="N84" s="492"/>
      <c r="O84" s="492"/>
    </row>
    <row r="85" spans="1:15">
      <c r="A85" s="344"/>
      <c r="B85" s="492" t="s">
        <v>143</v>
      </c>
      <c r="C85" s="492"/>
      <c r="D85" s="492"/>
      <c r="E85" s="492"/>
      <c r="F85" s="492"/>
      <c r="G85" s="492"/>
      <c r="H85" s="492"/>
      <c r="I85" s="492"/>
      <c r="J85" s="492"/>
      <c r="K85" s="492"/>
      <c r="L85" s="492"/>
      <c r="M85" s="492"/>
      <c r="N85" s="492"/>
      <c r="O85" s="492"/>
    </row>
    <row r="86" spans="1:15">
      <c r="A86" s="316"/>
      <c r="B86" s="329"/>
      <c r="C86" s="317"/>
      <c r="D86" s="330"/>
      <c r="E86" s="317"/>
      <c r="F86" s="317"/>
      <c r="G86" s="317"/>
      <c r="H86" s="317"/>
      <c r="I86" s="317"/>
      <c r="J86" s="317"/>
      <c r="K86" s="317"/>
      <c r="L86" s="317"/>
      <c r="M86" s="317"/>
      <c r="N86" s="317"/>
      <c r="O86" s="317"/>
    </row>
    <row r="87" spans="1:15">
      <c r="A87" s="316"/>
      <c r="B87" s="315" t="s">
        <v>44</v>
      </c>
      <c r="C87" s="490" t="s">
        <v>2</v>
      </c>
      <c r="D87" s="490"/>
      <c r="E87" s="490"/>
      <c r="F87" s="490"/>
      <c r="G87" s="490"/>
      <c r="H87" s="490"/>
      <c r="I87" s="490"/>
      <c r="J87" s="490"/>
      <c r="K87" s="490"/>
      <c r="L87" s="317"/>
      <c r="M87" s="400"/>
      <c r="N87" s="400"/>
      <c r="O87" s="400"/>
    </row>
    <row r="88" spans="1:15">
      <c r="A88" s="316"/>
      <c r="C88" s="490" t="s">
        <v>46</v>
      </c>
      <c r="D88" s="490"/>
      <c r="E88" s="490"/>
      <c r="F88" s="490"/>
      <c r="G88" s="490"/>
      <c r="H88" s="490"/>
      <c r="I88" s="490"/>
      <c r="J88" s="490"/>
      <c r="K88" s="490"/>
      <c r="L88" s="317"/>
      <c r="M88" s="490"/>
      <c r="N88" s="490"/>
      <c r="O88" s="490"/>
    </row>
    <row r="89" spans="1:15">
      <c r="A89" s="316"/>
      <c r="B89" s="491"/>
      <c r="C89" s="491"/>
      <c r="D89" s="330"/>
      <c r="E89" s="317"/>
      <c r="F89" s="317"/>
      <c r="G89" s="317"/>
      <c r="H89" s="317"/>
      <c r="I89" s="317"/>
      <c r="J89" s="317"/>
      <c r="K89" s="317"/>
      <c r="L89" s="317"/>
      <c r="M89" s="317"/>
      <c r="N89" s="317"/>
      <c r="O89" s="317"/>
    </row>
    <row r="90" spans="1:15">
      <c r="A90" s="316"/>
      <c r="B90" s="315" t="s">
        <v>22</v>
      </c>
      <c r="C90" s="490" t="s">
        <v>2</v>
      </c>
      <c r="D90" s="490"/>
      <c r="E90" s="490"/>
      <c r="F90" s="490"/>
      <c r="G90" s="490"/>
      <c r="H90" s="490"/>
      <c r="I90" s="490"/>
      <c r="J90" s="490"/>
      <c r="K90" s="490"/>
      <c r="L90" s="317"/>
      <c r="M90" s="400"/>
      <c r="N90" s="400"/>
      <c r="O90" s="400"/>
    </row>
    <row r="91" spans="1:15">
      <c r="A91" s="316"/>
      <c r="B91" s="315"/>
      <c r="C91" s="490" t="s">
        <v>46</v>
      </c>
      <c r="D91" s="490"/>
      <c r="E91" s="490"/>
      <c r="F91" s="406"/>
      <c r="G91" s="406"/>
      <c r="H91" s="406"/>
      <c r="I91" s="406"/>
      <c r="J91" s="406"/>
      <c r="K91" s="406"/>
      <c r="L91" s="317"/>
      <c r="M91" s="490"/>
      <c r="N91" s="490"/>
      <c r="O91" s="490"/>
    </row>
    <row r="92" spans="1:15">
      <c r="A92" s="331"/>
      <c r="B92" s="310"/>
      <c r="C92" s="332"/>
      <c r="D92" s="333"/>
      <c r="E92" s="332"/>
      <c r="F92" s="332"/>
      <c r="G92" s="332"/>
      <c r="H92" s="332"/>
      <c r="I92" s="332"/>
      <c r="J92" s="332"/>
      <c r="K92" s="332"/>
      <c r="L92" s="332"/>
      <c r="M92" s="332"/>
      <c r="N92" s="332"/>
      <c r="O92" s="332"/>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M87:O87"/>
    <mergeCell ref="A13:O13"/>
    <mergeCell ref="B76:J76"/>
    <mergeCell ref="B79:G79"/>
    <mergeCell ref="B80:O80"/>
    <mergeCell ref="B81:O81"/>
    <mergeCell ref="A73:O73"/>
    <mergeCell ref="B82:O82"/>
    <mergeCell ref="B83:O83"/>
    <mergeCell ref="B84:O84"/>
    <mergeCell ref="B85:O85"/>
    <mergeCell ref="C87:E87"/>
    <mergeCell ref="F87:K87"/>
    <mergeCell ref="C91:E91"/>
    <mergeCell ref="F91:K91"/>
    <mergeCell ref="M91:O91"/>
    <mergeCell ref="C88:E88"/>
    <mergeCell ref="F88:K88"/>
    <mergeCell ref="M88:O88"/>
    <mergeCell ref="B89:C89"/>
    <mergeCell ref="C90:E90"/>
    <mergeCell ref="F90:K90"/>
    <mergeCell ref="M90:O90"/>
  </mergeCells>
  <printOptions horizontalCentered="1"/>
  <pageMargins left="0" right="0" top="0.67" bottom="0.45" header="0.31" footer="0.49"/>
  <pageSetup paperSize="9" firstPageNumber="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O63"/>
  <sheetViews>
    <sheetView view="pageBreakPreview" topLeftCell="A26" zoomScale="130" zoomScaleNormal="100" zoomScaleSheetLayoutView="130" workbookViewId="0">
      <selection activeCell="H29" sqref="H29"/>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541</v>
      </c>
      <c r="B1" s="488"/>
      <c r="C1" s="488"/>
      <c r="D1" s="488"/>
      <c r="E1" s="488"/>
      <c r="F1" s="488"/>
      <c r="G1" s="488"/>
      <c r="H1" s="488"/>
      <c r="I1" s="488"/>
      <c r="J1" s="488"/>
      <c r="K1" s="488"/>
      <c r="L1" s="488"/>
      <c r="M1" s="488"/>
      <c r="N1" s="488"/>
      <c r="O1" s="488"/>
    </row>
    <row r="2" spans="1:15" s="310" customFormat="1" ht="15">
      <c r="A2" s="412" t="s">
        <v>500</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0.7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231</v>
      </c>
      <c r="B13" s="485"/>
      <c r="C13" s="485"/>
      <c r="D13" s="485"/>
      <c r="E13" s="485"/>
      <c r="F13" s="485"/>
      <c r="G13" s="485"/>
      <c r="H13" s="485"/>
      <c r="I13" s="485"/>
      <c r="J13" s="485"/>
      <c r="K13" s="485"/>
      <c r="L13" s="485"/>
      <c r="M13" s="485"/>
      <c r="N13" s="485"/>
      <c r="O13" s="485"/>
    </row>
    <row r="14" spans="1:15" s="334" customFormat="1" ht="84">
      <c r="A14" s="226">
        <v>1</v>
      </c>
      <c r="B14" s="223" t="s">
        <v>556</v>
      </c>
      <c r="C14" s="227" t="s">
        <v>20</v>
      </c>
      <c r="D14" s="224">
        <v>74.599999999999994</v>
      </c>
      <c r="E14" s="346"/>
      <c r="F14" s="346"/>
      <c r="G14" s="348"/>
      <c r="H14" s="347"/>
      <c r="I14" s="347"/>
      <c r="J14" s="122"/>
      <c r="K14" s="221"/>
      <c r="L14" s="221"/>
      <c r="M14" s="221"/>
      <c r="N14" s="221"/>
      <c r="O14" s="221"/>
    </row>
    <row r="15" spans="1:15" s="334" customFormat="1" ht="54.75" customHeight="1">
      <c r="A15" s="226">
        <f t="shared" ref="A15:A40" si="0">A14+1</f>
        <v>2</v>
      </c>
      <c r="B15" s="365" t="s">
        <v>557</v>
      </c>
      <c r="C15" s="227" t="s">
        <v>20</v>
      </c>
      <c r="D15" s="224">
        <v>74.599999999999994</v>
      </c>
      <c r="E15" s="346"/>
      <c r="F15" s="346"/>
      <c r="G15" s="348"/>
      <c r="H15" s="347"/>
      <c r="I15" s="348"/>
      <c r="J15" s="122"/>
      <c r="K15" s="221"/>
      <c r="L15" s="221"/>
      <c r="M15" s="221"/>
      <c r="N15" s="221"/>
      <c r="O15" s="221"/>
    </row>
    <row r="16" spans="1:15" s="334" customFormat="1" ht="24">
      <c r="A16" s="226">
        <f t="shared" si="0"/>
        <v>3</v>
      </c>
      <c r="B16" s="365" t="s">
        <v>198</v>
      </c>
      <c r="C16" s="227" t="s">
        <v>101</v>
      </c>
      <c r="D16" s="224">
        <v>68.2</v>
      </c>
      <c r="E16" s="346"/>
      <c r="F16" s="346"/>
      <c r="G16" s="348"/>
      <c r="H16" s="346"/>
      <c r="I16" s="347"/>
      <c r="J16" s="122"/>
      <c r="K16" s="221"/>
      <c r="L16" s="221"/>
      <c r="M16" s="221"/>
      <c r="N16" s="221"/>
      <c r="O16" s="221"/>
    </row>
    <row r="17" spans="1:15" s="334" customFormat="1" ht="84">
      <c r="A17" s="226">
        <f t="shared" si="0"/>
        <v>4</v>
      </c>
      <c r="B17" s="223" t="s">
        <v>558</v>
      </c>
      <c r="C17" s="227" t="s">
        <v>20</v>
      </c>
      <c r="D17" s="224">
        <v>282.8</v>
      </c>
      <c r="E17" s="346"/>
      <c r="F17" s="346"/>
      <c r="G17" s="348"/>
      <c r="H17" s="347"/>
      <c r="I17" s="347"/>
      <c r="J17" s="122"/>
      <c r="K17" s="221"/>
      <c r="L17" s="221"/>
      <c r="M17" s="221"/>
      <c r="N17" s="221"/>
      <c r="O17" s="221"/>
    </row>
    <row r="18" spans="1:15" s="334" customFormat="1" ht="52.5" customHeight="1">
      <c r="A18" s="226">
        <f t="shared" si="0"/>
        <v>5</v>
      </c>
      <c r="B18" s="365" t="s">
        <v>559</v>
      </c>
      <c r="C18" s="227" t="s">
        <v>20</v>
      </c>
      <c r="D18" s="224">
        <v>282.8</v>
      </c>
      <c r="E18" s="346"/>
      <c r="F18" s="346"/>
      <c r="G18" s="348"/>
      <c r="H18" s="347"/>
      <c r="I18" s="348"/>
      <c r="J18" s="122"/>
      <c r="K18" s="221"/>
      <c r="L18" s="221"/>
      <c r="M18" s="221"/>
      <c r="N18" s="221"/>
      <c r="O18" s="221"/>
    </row>
    <row r="19" spans="1:15" s="334" customFormat="1" ht="24">
      <c r="A19" s="226">
        <f t="shared" si="0"/>
        <v>6</v>
      </c>
      <c r="B19" s="365" t="s">
        <v>198</v>
      </c>
      <c r="C19" s="227" t="s">
        <v>101</v>
      </c>
      <c r="D19" s="224">
        <v>275.7</v>
      </c>
      <c r="E19" s="346"/>
      <c r="F19" s="346"/>
      <c r="G19" s="348"/>
      <c r="H19" s="346"/>
      <c r="I19" s="347"/>
      <c r="J19" s="122"/>
      <c r="K19" s="221"/>
      <c r="L19" s="221"/>
      <c r="M19" s="221"/>
      <c r="N19" s="221"/>
      <c r="O19" s="221"/>
    </row>
    <row r="20" spans="1:15" s="334" customFormat="1" ht="89.25" customHeight="1">
      <c r="A20" s="226">
        <f t="shared" si="0"/>
        <v>7</v>
      </c>
      <c r="B20" s="223" t="s">
        <v>631</v>
      </c>
      <c r="C20" s="227" t="s">
        <v>25</v>
      </c>
      <c r="D20" s="224">
        <v>14</v>
      </c>
      <c r="E20" s="373"/>
      <c r="F20" s="346"/>
      <c r="G20" s="348"/>
      <c r="H20" s="373"/>
      <c r="I20" s="374"/>
      <c r="J20" s="122"/>
      <c r="K20" s="221"/>
      <c r="L20" s="221"/>
      <c r="M20" s="221"/>
      <c r="N20" s="221"/>
      <c r="O20" s="221"/>
    </row>
    <row r="21" spans="1:15" s="334" customFormat="1" ht="84">
      <c r="A21" s="226">
        <f t="shared" si="0"/>
        <v>8</v>
      </c>
      <c r="B21" s="394" t="s">
        <v>632</v>
      </c>
      <c r="C21" s="227" t="s">
        <v>25</v>
      </c>
      <c r="D21" s="224">
        <v>14</v>
      </c>
      <c r="E21" s="346"/>
      <c r="F21" s="346"/>
      <c r="G21" s="348"/>
      <c r="H21" s="347"/>
      <c r="I21" s="347"/>
      <c r="J21" s="122"/>
      <c r="K21" s="221"/>
      <c r="L21" s="221"/>
      <c r="M21" s="221"/>
      <c r="N21" s="221"/>
      <c r="O21" s="221"/>
    </row>
    <row r="22" spans="1:15" s="334" customFormat="1" ht="24">
      <c r="A22" s="226">
        <f t="shared" si="0"/>
        <v>9</v>
      </c>
      <c r="B22" s="365" t="s">
        <v>97</v>
      </c>
      <c r="C22" s="227" t="s">
        <v>101</v>
      </c>
      <c r="D22" s="224">
        <v>1.3</v>
      </c>
      <c r="E22" s="346"/>
      <c r="F22" s="346"/>
      <c r="G22" s="348"/>
      <c r="H22" s="346"/>
      <c r="I22" s="347"/>
      <c r="J22" s="122"/>
      <c r="K22" s="221"/>
      <c r="L22" s="221"/>
      <c r="M22" s="221"/>
      <c r="N22" s="221"/>
      <c r="O22" s="221"/>
    </row>
    <row r="23" spans="1:15" s="334" customFormat="1" ht="24">
      <c r="A23" s="226">
        <f t="shared" si="0"/>
        <v>10</v>
      </c>
      <c r="B23" s="365" t="s">
        <v>199</v>
      </c>
      <c r="C23" s="227" t="s">
        <v>101</v>
      </c>
      <c r="D23" s="224">
        <v>1.3</v>
      </c>
      <c r="E23" s="346"/>
      <c r="F23" s="346"/>
      <c r="G23" s="348"/>
      <c r="H23" s="347"/>
      <c r="I23" s="347"/>
      <c r="J23" s="122"/>
      <c r="K23" s="221"/>
      <c r="L23" s="221"/>
      <c r="M23" s="221"/>
      <c r="N23" s="221"/>
      <c r="O23" s="221"/>
    </row>
    <row r="24" spans="1:15" s="334" customFormat="1" ht="24">
      <c r="A24" s="226">
        <f t="shared" si="0"/>
        <v>11</v>
      </c>
      <c r="B24" s="223" t="s">
        <v>200</v>
      </c>
      <c r="C24" s="227" t="s">
        <v>81</v>
      </c>
      <c r="D24" s="224">
        <v>13</v>
      </c>
      <c r="E24" s="346"/>
      <c r="F24" s="346"/>
      <c r="G24" s="348"/>
      <c r="H24" s="347"/>
      <c r="I24" s="347"/>
      <c r="J24" s="122"/>
      <c r="K24" s="221"/>
      <c r="L24" s="221"/>
      <c r="M24" s="221"/>
      <c r="N24" s="221"/>
      <c r="O24" s="221"/>
    </row>
    <row r="25" spans="1:15" s="334" customFormat="1" ht="35.25" customHeight="1">
      <c r="A25" s="226">
        <f t="shared" si="0"/>
        <v>12</v>
      </c>
      <c r="B25" s="223" t="s">
        <v>201</v>
      </c>
      <c r="C25" s="227" t="s">
        <v>20</v>
      </c>
      <c r="D25" s="224">
        <v>40.299999999999997</v>
      </c>
      <c r="E25" s="373"/>
      <c r="F25" s="346"/>
      <c r="G25" s="348"/>
      <c r="H25" s="373"/>
      <c r="I25" s="374"/>
      <c r="J25" s="122"/>
      <c r="K25" s="221"/>
      <c r="L25" s="221"/>
      <c r="M25" s="221"/>
      <c r="N25" s="221"/>
      <c r="O25" s="221"/>
    </row>
    <row r="26" spans="1:15" s="334" customFormat="1" ht="36" customHeight="1">
      <c r="A26" s="226">
        <f t="shared" si="0"/>
        <v>13</v>
      </c>
      <c r="B26" s="223" t="s">
        <v>202</v>
      </c>
      <c r="C26" s="227" t="s">
        <v>20</v>
      </c>
      <c r="D26" s="224">
        <v>317</v>
      </c>
      <c r="E26" s="346"/>
      <c r="F26" s="346"/>
      <c r="G26" s="348"/>
      <c r="H26" s="347"/>
      <c r="I26" s="347"/>
      <c r="J26" s="122"/>
      <c r="K26" s="221"/>
      <c r="L26" s="221"/>
      <c r="M26" s="221"/>
      <c r="N26" s="221"/>
      <c r="O26" s="221"/>
    </row>
    <row r="27" spans="1:15" s="334" customFormat="1" ht="27" customHeight="1">
      <c r="A27" s="226">
        <f t="shared" si="0"/>
        <v>14</v>
      </c>
      <c r="B27" s="223" t="s">
        <v>206</v>
      </c>
      <c r="C27" s="227" t="s">
        <v>20</v>
      </c>
      <c r="D27" s="224">
        <v>40.299999999999997</v>
      </c>
      <c r="E27" s="346"/>
      <c r="F27" s="346"/>
      <c r="G27" s="348"/>
      <c r="H27" s="347"/>
      <c r="I27" s="347"/>
      <c r="J27" s="122"/>
      <c r="K27" s="221"/>
      <c r="L27" s="221"/>
      <c r="M27" s="221"/>
      <c r="N27" s="221"/>
      <c r="O27" s="221"/>
    </row>
    <row r="28" spans="1:15" s="334" customFormat="1" ht="26.25" customHeight="1">
      <c r="A28" s="226">
        <f t="shared" si="0"/>
        <v>15</v>
      </c>
      <c r="B28" s="223" t="s">
        <v>133</v>
      </c>
      <c r="C28" s="227" t="s">
        <v>20</v>
      </c>
      <c r="D28" s="224">
        <v>317</v>
      </c>
      <c r="E28" s="346"/>
      <c r="F28" s="346"/>
      <c r="G28" s="348"/>
      <c r="H28" s="347"/>
      <c r="I28" s="347"/>
      <c r="J28" s="122"/>
      <c r="K28" s="221"/>
      <c r="L28" s="221"/>
      <c r="M28" s="221"/>
      <c r="N28" s="221"/>
      <c r="O28" s="221"/>
    </row>
    <row r="29" spans="1:15" s="334" customFormat="1" ht="48">
      <c r="A29" s="226">
        <f t="shared" si="0"/>
        <v>16</v>
      </c>
      <c r="B29" s="223" t="s">
        <v>208</v>
      </c>
      <c r="C29" s="227" t="s">
        <v>20</v>
      </c>
      <c r="D29" s="224">
        <v>40.299999999999997</v>
      </c>
      <c r="E29" s="346"/>
      <c r="F29" s="346"/>
      <c r="G29" s="348"/>
      <c r="H29" s="347"/>
      <c r="I29" s="347"/>
      <c r="J29" s="122"/>
      <c r="K29" s="221"/>
      <c r="L29" s="221"/>
      <c r="M29" s="221"/>
      <c r="N29" s="221"/>
      <c r="O29" s="221"/>
    </row>
    <row r="30" spans="1:15" s="334" customFormat="1" ht="48">
      <c r="A30" s="226">
        <f t="shared" si="0"/>
        <v>17</v>
      </c>
      <c r="B30" s="223" t="s">
        <v>209</v>
      </c>
      <c r="C30" s="227" t="s">
        <v>20</v>
      </c>
      <c r="D30" s="224">
        <v>317</v>
      </c>
      <c r="E30" s="346"/>
      <c r="F30" s="346"/>
      <c r="G30" s="348"/>
      <c r="H30" s="347"/>
      <c r="I30" s="347"/>
      <c r="J30" s="122"/>
      <c r="K30" s="221"/>
      <c r="L30" s="221"/>
      <c r="M30" s="221"/>
      <c r="N30" s="221"/>
      <c r="O30" s="221"/>
    </row>
    <row r="31" spans="1:15" s="334" customFormat="1" ht="38.25" customHeight="1">
      <c r="A31" s="226">
        <f t="shared" si="0"/>
        <v>18</v>
      </c>
      <c r="B31" s="223" t="s">
        <v>121</v>
      </c>
      <c r="C31" s="227" t="s">
        <v>101</v>
      </c>
      <c r="D31" s="224">
        <v>1041.7</v>
      </c>
      <c r="E31" s="346"/>
      <c r="F31" s="346"/>
      <c r="G31" s="348"/>
      <c r="H31" s="347"/>
      <c r="I31" s="347"/>
      <c r="J31" s="122"/>
      <c r="K31" s="221"/>
      <c r="L31" s="221"/>
      <c r="M31" s="221"/>
      <c r="N31" s="221"/>
      <c r="O31" s="221"/>
    </row>
    <row r="32" spans="1:15" s="334" customFormat="1" ht="24">
      <c r="A32" s="226">
        <f t="shared" si="0"/>
        <v>19</v>
      </c>
      <c r="B32" s="223" t="s">
        <v>212</v>
      </c>
      <c r="C32" s="227" t="s">
        <v>20</v>
      </c>
      <c r="D32" s="224">
        <v>357.3</v>
      </c>
      <c r="E32" s="346"/>
      <c r="F32" s="346"/>
      <c r="G32" s="348"/>
      <c r="H32" s="346"/>
      <c r="I32" s="347"/>
      <c r="J32" s="122"/>
      <c r="K32" s="221"/>
      <c r="L32" s="221"/>
      <c r="M32" s="221"/>
      <c r="N32" s="221"/>
      <c r="O32" s="221"/>
    </row>
    <row r="33" spans="1:15" s="334" customFormat="1" ht="24">
      <c r="A33" s="226">
        <f t="shared" si="0"/>
        <v>20</v>
      </c>
      <c r="B33" s="112" t="s">
        <v>501</v>
      </c>
      <c r="C33" s="227" t="s">
        <v>83</v>
      </c>
      <c r="D33" s="224">
        <v>5</v>
      </c>
      <c r="E33" s="346"/>
      <c r="F33" s="346"/>
      <c r="G33" s="348"/>
      <c r="H33" s="347"/>
      <c r="I33" s="347"/>
      <c r="J33" s="122"/>
      <c r="K33" s="221"/>
      <c r="L33" s="221"/>
      <c r="M33" s="221"/>
      <c r="N33" s="221"/>
      <c r="O33" s="221"/>
    </row>
    <row r="34" spans="1:15" s="334" customFormat="1" ht="12">
      <c r="A34" s="226">
        <f t="shared" si="0"/>
        <v>21</v>
      </c>
      <c r="B34" s="112" t="s">
        <v>213</v>
      </c>
      <c r="C34" s="227" t="s">
        <v>83</v>
      </c>
      <c r="D34" s="224">
        <v>10</v>
      </c>
      <c r="E34" s="346"/>
      <c r="F34" s="346"/>
      <c r="G34" s="348"/>
      <c r="H34" s="347"/>
      <c r="I34" s="347"/>
      <c r="J34" s="122"/>
      <c r="K34" s="221"/>
      <c r="L34" s="221"/>
      <c r="M34" s="221"/>
      <c r="N34" s="221"/>
      <c r="O34" s="221"/>
    </row>
    <row r="35" spans="1:15" s="334" customFormat="1" ht="36">
      <c r="A35" s="226">
        <f t="shared" si="0"/>
        <v>22</v>
      </c>
      <c r="B35" s="365" t="s">
        <v>637</v>
      </c>
      <c r="C35" s="227" t="s">
        <v>20</v>
      </c>
      <c r="D35" s="224">
        <v>40</v>
      </c>
      <c r="E35" s="346"/>
      <c r="F35" s="346"/>
      <c r="G35" s="348"/>
      <c r="H35" s="347"/>
      <c r="I35" s="347"/>
      <c r="J35" s="122"/>
      <c r="K35" s="221"/>
      <c r="L35" s="221"/>
      <c r="M35" s="221"/>
      <c r="N35" s="221"/>
      <c r="O35" s="221"/>
    </row>
    <row r="36" spans="1:15" s="345" customFormat="1" ht="24">
      <c r="A36" s="226">
        <f t="shared" si="0"/>
        <v>23</v>
      </c>
      <c r="B36" s="112" t="s">
        <v>214</v>
      </c>
      <c r="C36" s="231" t="s">
        <v>83</v>
      </c>
      <c r="D36" s="232">
        <v>5</v>
      </c>
      <c r="E36" s="346"/>
      <c r="F36" s="346"/>
      <c r="G36" s="348"/>
      <c r="H36" s="347"/>
      <c r="I36" s="347"/>
      <c r="J36" s="122"/>
      <c r="K36" s="221"/>
      <c r="L36" s="221"/>
      <c r="M36" s="221"/>
      <c r="N36" s="221"/>
      <c r="O36" s="221"/>
    </row>
    <row r="37" spans="1:15" s="345" customFormat="1" ht="24">
      <c r="A37" s="226">
        <f t="shared" si="0"/>
        <v>24</v>
      </c>
      <c r="B37" s="112" t="s">
        <v>224</v>
      </c>
      <c r="C37" s="231" t="s">
        <v>83</v>
      </c>
      <c r="D37" s="232">
        <v>18</v>
      </c>
      <c r="E37" s="346"/>
      <c r="F37" s="346"/>
      <c r="G37" s="348"/>
      <c r="H37" s="347"/>
      <c r="I37" s="347"/>
      <c r="J37" s="122"/>
      <c r="K37" s="221"/>
      <c r="L37" s="221"/>
      <c r="M37" s="221"/>
      <c r="N37" s="221"/>
      <c r="O37" s="221"/>
    </row>
    <row r="38" spans="1:15" s="345" customFormat="1" ht="24">
      <c r="A38" s="226">
        <f t="shared" si="0"/>
        <v>25</v>
      </c>
      <c r="B38" s="112" t="s">
        <v>233</v>
      </c>
      <c r="C38" s="231" t="s">
        <v>83</v>
      </c>
      <c r="D38" s="232">
        <v>7</v>
      </c>
      <c r="E38" s="346"/>
      <c r="F38" s="346"/>
      <c r="G38" s="348"/>
      <c r="H38" s="347"/>
      <c r="I38" s="347"/>
      <c r="J38" s="122"/>
      <c r="K38" s="221"/>
      <c r="L38" s="221"/>
      <c r="M38" s="221"/>
      <c r="N38" s="221"/>
      <c r="O38" s="221"/>
    </row>
    <row r="39" spans="1:15" s="345" customFormat="1" ht="12">
      <c r="A39" s="226">
        <f t="shared" si="0"/>
        <v>26</v>
      </c>
      <c r="B39" s="112" t="s">
        <v>215</v>
      </c>
      <c r="C39" s="231" t="s">
        <v>83</v>
      </c>
      <c r="D39" s="232">
        <v>17</v>
      </c>
      <c r="E39" s="346"/>
      <c r="F39" s="346"/>
      <c r="G39" s="348"/>
      <c r="H39" s="347"/>
      <c r="I39" s="347"/>
      <c r="J39" s="122"/>
      <c r="K39" s="221"/>
      <c r="L39" s="221"/>
      <c r="M39" s="221"/>
      <c r="N39" s="221"/>
      <c r="O39" s="221"/>
    </row>
    <row r="40" spans="1:15" s="334" customFormat="1" ht="36">
      <c r="A40" s="226">
        <f t="shared" si="0"/>
        <v>27</v>
      </c>
      <c r="B40" s="112" t="s">
        <v>90</v>
      </c>
      <c r="C40" s="227" t="s">
        <v>20</v>
      </c>
      <c r="D40" s="224">
        <v>282.8</v>
      </c>
      <c r="E40" s="346"/>
      <c r="F40" s="346"/>
      <c r="G40" s="348"/>
      <c r="H40" s="347"/>
      <c r="I40" s="347"/>
      <c r="J40" s="122"/>
      <c r="K40" s="221"/>
      <c r="L40" s="221"/>
      <c r="M40" s="221"/>
      <c r="N40" s="221"/>
      <c r="O40" s="221"/>
    </row>
    <row r="41" spans="1:15" s="334" customFormat="1" ht="24">
      <c r="A41" s="226">
        <f t="shared" ref="A41:A44" si="1">A40+1</f>
        <v>28</v>
      </c>
      <c r="B41" s="112" t="s">
        <v>218</v>
      </c>
      <c r="C41" s="227" t="s">
        <v>20</v>
      </c>
      <c r="D41" s="224">
        <v>357.3</v>
      </c>
      <c r="E41" s="346"/>
      <c r="F41" s="346"/>
      <c r="G41" s="348"/>
      <c r="H41" s="347"/>
      <c r="I41" s="347"/>
      <c r="J41" s="122"/>
      <c r="K41" s="221"/>
      <c r="L41" s="221"/>
      <c r="M41" s="221"/>
      <c r="N41" s="221"/>
      <c r="O41" s="221"/>
    </row>
    <row r="42" spans="1:15" s="334" customFormat="1" ht="12">
      <c r="A42" s="226">
        <f t="shared" si="1"/>
        <v>29</v>
      </c>
      <c r="B42" s="112" t="s">
        <v>98</v>
      </c>
      <c r="C42" s="227" t="s">
        <v>20</v>
      </c>
      <c r="D42" s="224">
        <v>357.3</v>
      </c>
      <c r="E42" s="346"/>
      <c r="F42" s="346"/>
      <c r="G42" s="348"/>
      <c r="H42" s="347"/>
      <c r="I42" s="347"/>
      <c r="J42" s="122"/>
      <c r="K42" s="221"/>
      <c r="L42" s="221"/>
      <c r="M42" s="221"/>
      <c r="N42" s="221"/>
      <c r="O42" s="221"/>
    </row>
    <row r="43" spans="1:15" s="334" customFormat="1" ht="48">
      <c r="A43" s="226">
        <f t="shared" si="1"/>
        <v>30</v>
      </c>
      <c r="B43" s="112" t="s">
        <v>106</v>
      </c>
      <c r="C43" s="227" t="s">
        <v>25</v>
      </c>
      <c r="D43" s="224">
        <v>1</v>
      </c>
      <c r="E43" s="346"/>
      <c r="F43" s="346"/>
      <c r="G43" s="348"/>
      <c r="H43" s="347"/>
      <c r="I43" s="347"/>
      <c r="J43" s="122"/>
      <c r="K43" s="221"/>
      <c r="L43" s="221"/>
      <c r="M43" s="221"/>
      <c r="N43" s="221"/>
      <c r="O43" s="221"/>
    </row>
    <row r="44" spans="1:15" s="334" customFormat="1" ht="24">
      <c r="A44" s="226">
        <f t="shared" si="1"/>
        <v>31</v>
      </c>
      <c r="B44" s="112" t="s">
        <v>219</v>
      </c>
      <c r="C44" s="227" t="s">
        <v>25</v>
      </c>
      <c r="D44" s="224">
        <v>1</v>
      </c>
      <c r="E44" s="346"/>
      <c r="F44" s="346"/>
      <c r="G44" s="348"/>
      <c r="H44" s="373"/>
      <c r="I44" s="347"/>
      <c r="J44" s="122"/>
      <c r="K44" s="221"/>
      <c r="L44" s="221"/>
      <c r="M44" s="221"/>
      <c r="N44" s="221"/>
      <c r="O44" s="221"/>
    </row>
    <row r="45" spans="1:15" s="334" customFormat="1" ht="12">
      <c r="A45" s="493" t="s">
        <v>220</v>
      </c>
      <c r="B45" s="494"/>
      <c r="C45" s="494"/>
      <c r="D45" s="494"/>
      <c r="E45" s="494"/>
      <c r="F45" s="494"/>
      <c r="G45" s="494"/>
      <c r="H45" s="494"/>
      <c r="I45" s="494"/>
      <c r="J45" s="494"/>
      <c r="K45" s="494"/>
      <c r="L45" s="494"/>
      <c r="M45" s="494"/>
      <c r="N45" s="494"/>
      <c r="O45" s="495"/>
    </row>
    <row r="46" spans="1:15" s="334" customFormat="1" ht="60">
      <c r="A46" s="226">
        <f>A44+1</f>
        <v>32</v>
      </c>
      <c r="B46" s="223" t="s">
        <v>99</v>
      </c>
      <c r="C46" s="227" t="s">
        <v>101</v>
      </c>
      <c r="D46" s="224">
        <v>697.7</v>
      </c>
      <c r="E46" s="373"/>
      <c r="F46" s="346"/>
      <c r="G46" s="348"/>
      <c r="H46" s="373"/>
      <c r="I46" s="374"/>
      <c r="J46" s="122"/>
      <c r="K46" s="221"/>
      <c r="L46" s="221"/>
      <c r="M46" s="221"/>
      <c r="N46" s="221"/>
      <c r="O46" s="221"/>
    </row>
    <row r="47" spans="1:15" s="310" customFormat="1" ht="12">
      <c r="A47" s="225" t="s">
        <v>41</v>
      </c>
      <c r="B47" s="480" t="s">
        <v>95</v>
      </c>
      <c r="C47" s="480"/>
      <c r="D47" s="480"/>
      <c r="E47" s="480"/>
      <c r="F47" s="480"/>
      <c r="G47" s="480"/>
      <c r="H47" s="480"/>
      <c r="I47" s="480"/>
      <c r="J47" s="480"/>
      <c r="K47" s="370"/>
      <c r="L47" s="375"/>
      <c r="M47" s="375"/>
      <c r="N47" s="375"/>
      <c r="O47" s="375"/>
    </row>
    <row r="48" spans="1:15">
      <c r="A48" s="316"/>
      <c r="B48" s="329"/>
      <c r="C48" s="317"/>
      <c r="D48" s="330"/>
      <c r="E48" s="317"/>
      <c r="F48" s="317"/>
      <c r="G48" s="317"/>
      <c r="H48" s="317"/>
      <c r="I48" s="317"/>
      <c r="J48" s="317"/>
      <c r="K48" s="317"/>
      <c r="L48" s="317"/>
      <c r="M48" s="317"/>
      <c r="N48" s="317"/>
      <c r="O48" s="317"/>
    </row>
    <row r="49" spans="1:15">
      <c r="A49" s="335" t="s">
        <v>77</v>
      </c>
      <c r="B49" s="336"/>
      <c r="C49" s="337"/>
      <c r="D49" s="337"/>
      <c r="E49" s="338"/>
      <c r="F49" s="339"/>
      <c r="G49" s="339"/>
      <c r="H49" s="339"/>
      <c r="I49" s="339"/>
      <c r="J49" s="339"/>
      <c r="K49" s="339"/>
      <c r="L49" s="340"/>
      <c r="M49" s="340"/>
      <c r="N49" s="340"/>
      <c r="O49" s="340"/>
    </row>
    <row r="50" spans="1:15" ht="12.75" customHeight="1">
      <c r="A50" s="341"/>
      <c r="B50" s="492" t="s">
        <v>137</v>
      </c>
      <c r="C50" s="492"/>
      <c r="D50" s="492"/>
      <c r="E50" s="492"/>
      <c r="F50" s="492"/>
      <c r="G50" s="492"/>
      <c r="H50" s="342"/>
      <c r="I50" s="342"/>
      <c r="J50" s="342"/>
      <c r="K50" s="342"/>
      <c r="L50" s="343"/>
      <c r="M50" s="343"/>
      <c r="N50" s="343"/>
      <c r="O50" s="343"/>
    </row>
    <row r="51" spans="1:15" ht="35.450000000000003" customHeight="1">
      <c r="A51" s="341"/>
      <c r="B51" s="492" t="s">
        <v>138</v>
      </c>
      <c r="C51" s="492"/>
      <c r="D51" s="492"/>
      <c r="E51" s="492"/>
      <c r="F51" s="492"/>
      <c r="G51" s="492"/>
      <c r="H51" s="492"/>
      <c r="I51" s="492"/>
      <c r="J51" s="492"/>
      <c r="K51" s="492"/>
      <c r="L51" s="492"/>
      <c r="M51" s="492"/>
      <c r="N51" s="492"/>
      <c r="O51" s="492"/>
    </row>
    <row r="52" spans="1:15" ht="11.45" customHeight="1">
      <c r="A52" s="341"/>
      <c r="B52" s="492" t="s">
        <v>139</v>
      </c>
      <c r="C52" s="492"/>
      <c r="D52" s="492"/>
      <c r="E52" s="492"/>
      <c r="F52" s="492"/>
      <c r="G52" s="492"/>
      <c r="H52" s="492"/>
      <c r="I52" s="492"/>
      <c r="J52" s="492"/>
      <c r="K52" s="492"/>
      <c r="L52" s="492"/>
      <c r="M52" s="492"/>
      <c r="N52" s="492"/>
      <c r="O52" s="492"/>
    </row>
    <row r="53" spans="1:15" ht="12.75" customHeight="1">
      <c r="A53" s="341"/>
      <c r="B53" s="492" t="s">
        <v>140</v>
      </c>
      <c r="C53" s="492"/>
      <c r="D53" s="492"/>
      <c r="E53" s="492"/>
      <c r="F53" s="492"/>
      <c r="G53" s="492"/>
      <c r="H53" s="492"/>
      <c r="I53" s="492"/>
      <c r="J53" s="492"/>
      <c r="K53" s="492"/>
      <c r="L53" s="492"/>
      <c r="M53" s="492"/>
      <c r="N53" s="492"/>
      <c r="O53" s="492"/>
    </row>
    <row r="54" spans="1:15">
      <c r="A54" s="341"/>
      <c r="B54" s="492" t="s">
        <v>141</v>
      </c>
      <c r="C54" s="492"/>
      <c r="D54" s="492"/>
      <c r="E54" s="492"/>
      <c r="F54" s="492"/>
      <c r="G54" s="492"/>
      <c r="H54" s="492"/>
      <c r="I54" s="492"/>
      <c r="J54" s="492"/>
      <c r="K54" s="492"/>
      <c r="L54" s="492"/>
      <c r="M54" s="492"/>
      <c r="N54" s="492"/>
      <c r="O54" s="492"/>
    </row>
    <row r="55" spans="1:15" ht="24.6" customHeight="1">
      <c r="A55" s="344"/>
      <c r="B55" s="492" t="s">
        <v>142</v>
      </c>
      <c r="C55" s="492"/>
      <c r="D55" s="492"/>
      <c r="E55" s="492"/>
      <c r="F55" s="492"/>
      <c r="G55" s="492"/>
      <c r="H55" s="492"/>
      <c r="I55" s="492"/>
      <c r="J55" s="492"/>
      <c r="K55" s="492"/>
      <c r="L55" s="492"/>
      <c r="M55" s="492"/>
      <c r="N55" s="492"/>
      <c r="O55" s="492"/>
    </row>
    <row r="56" spans="1:15">
      <c r="A56" s="344"/>
      <c r="B56" s="492" t="s">
        <v>143</v>
      </c>
      <c r="C56" s="492"/>
      <c r="D56" s="492"/>
      <c r="E56" s="492"/>
      <c r="F56" s="492"/>
      <c r="G56" s="492"/>
      <c r="H56" s="492"/>
      <c r="I56" s="492"/>
      <c r="J56" s="492"/>
      <c r="K56" s="492"/>
      <c r="L56" s="492"/>
      <c r="M56" s="492"/>
      <c r="N56" s="492"/>
      <c r="O56" s="492"/>
    </row>
    <row r="57" spans="1:15">
      <c r="A57" s="316"/>
      <c r="B57" s="329"/>
      <c r="C57" s="317"/>
      <c r="D57" s="330"/>
      <c r="E57" s="317"/>
      <c r="F57" s="317"/>
      <c r="G57" s="317"/>
      <c r="H57" s="317"/>
      <c r="I57" s="317"/>
      <c r="J57" s="317"/>
      <c r="K57" s="317"/>
      <c r="L57" s="317"/>
      <c r="M57" s="317"/>
      <c r="N57" s="317"/>
      <c r="O57" s="317"/>
    </row>
    <row r="58" spans="1:15">
      <c r="A58" s="316"/>
      <c r="B58" s="315" t="s">
        <v>44</v>
      </c>
      <c r="C58" s="490" t="s">
        <v>2</v>
      </c>
      <c r="D58" s="490"/>
      <c r="E58" s="490"/>
      <c r="F58" s="490"/>
      <c r="G58" s="490"/>
      <c r="H58" s="490"/>
      <c r="I58" s="490"/>
      <c r="J58" s="490"/>
      <c r="K58" s="490"/>
      <c r="L58" s="317"/>
      <c r="M58" s="400"/>
      <c r="N58" s="400"/>
      <c r="O58" s="400"/>
    </row>
    <row r="59" spans="1:15">
      <c r="A59" s="316"/>
      <c r="C59" s="490" t="s">
        <v>46</v>
      </c>
      <c r="D59" s="490"/>
      <c r="E59" s="490"/>
      <c r="F59" s="490"/>
      <c r="G59" s="490"/>
      <c r="H59" s="490"/>
      <c r="I59" s="490"/>
      <c r="J59" s="490"/>
      <c r="K59" s="490"/>
      <c r="L59" s="317"/>
      <c r="M59" s="490"/>
      <c r="N59" s="490"/>
      <c r="O59" s="490"/>
    </row>
    <row r="60" spans="1:15">
      <c r="A60" s="316"/>
      <c r="B60" s="491"/>
      <c r="C60" s="491"/>
      <c r="D60" s="330"/>
      <c r="E60" s="317"/>
      <c r="F60" s="317"/>
      <c r="G60" s="317"/>
      <c r="H60" s="317"/>
      <c r="I60" s="317"/>
      <c r="J60" s="317"/>
      <c r="K60" s="317"/>
      <c r="L60" s="317"/>
      <c r="M60" s="317"/>
      <c r="N60" s="317"/>
      <c r="O60" s="317"/>
    </row>
    <row r="61" spans="1:15">
      <c r="A61" s="316"/>
      <c r="B61" s="315" t="s">
        <v>22</v>
      </c>
      <c r="C61" s="490" t="s">
        <v>2</v>
      </c>
      <c r="D61" s="490"/>
      <c r="E61" s="490"/>
      <c r="F61" s="490"/>
      <c r="G61" s="490"/>
      <c r="H61" s="490"/>
      <c r="I61" s="490"/>
      <c r="J61" s="490"/>
      <c r="K61" s="490"/>
      <c r="L61" s="317"/>
      <c r="M61" s="400"/>
      <c r="N61" s="400"/>
      <c r="O61" s="400"/>
    </row>
    <row r="62" spans="1:15">
      <c r="A62" s="316"/>
      <c r="B62" s="315"/>
      <c r="C62" s="490" t="s">
        <v>46</v>
      </c>
      <c r="D62" s="490"/>
      <c r="E62" s="490"/>
      <c r="F62" s="406"/>
      <c r="G62" s="406"/>
      <c r="H62" s="406"/>
      <c r="I62" s="406"/>
      <c r="J62" s="406"/>
      <c r="K62" s="406"/>
      <c r="L62" s="317"/>
      <c r="M62" s="490"/>
      <c r="N62" s="490"/>
      <c r="O62" s="490"/>
    </row>
    <row r="63" spans="1:15">
      <c r="A63" s="331"/>
      <c r="B63" s="310"/>
      <c r="C63" s="332"/>
      <c r="D63" s="333"/>
      <c r="E63" s="332"/>
      <c r="F63" s="332"/>
      <c r="G63" s="332"/>
      <c r="H63" s="332"/>
      <c r="I63" s="332"/>
      <c r="J63" s="332"/>
      <c r="K63" s="332"/>
      <c r="L63" s="332"/>
      <c r="M63" s="332"/>
      <c r="N63" s="332"/>
      <c r="O63" s="332"/>
    </row>
  </sheetData>
  <mergeCells count="39">
    <mergeCell ref="C62:E62"/>
    <mergeCell ref="F62:K62"/>
    <mergeCell ref="M62:O62"/>
    <mergeCell ref="C59:E59"/>
    <mergeCell ref="F59:K59"/>
    <mergeCell ref="M59:O59"/>
    <mergeCell ref="B60:C60"/>
    <mergeCell ref="C61:E61"/>
    <mergeCell ref="F61:K61"/>
    <mergeCell ref="M61:O61"/>
    <mergeCell ref="C58:E58"/>
    <mergeCell ref="F58:K58"/>
    <mergeCell ref="M58:O58"/>
    <mergeCell ref="A13:O13"/>
    <mergeCell ref="A45:O45"/>
    <mergeCell ref="B47:J47"/>
    <mergeCell ref="B50:G50"/>
    <mergeCell ref="B51:O51"/>
    <mergeCell ref="B52:O52"/>
    <mergeCell ref="B53:O53"/>
    <mergeCell ref="B54:O54"/>
    <mergeCell ref="B55:O55"/>
    <mergeCell ref="B56:O56"/>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topLeftCell="A10" workbookViewId="0">
      <selection activeCell="O19" sqref="O19"/>
    </sheetView>
  </sheetViews>
  <sheetFormatPr defaultColWidth="9.140625" defaultRowHeight="12.75"/>
  <cols>
    <col min="1" max="6" width="9.140625" style="4"/>
    <col min="7" max="7" width="10.85546875" style="4" customWidth="1"/>
    <col min="8" max="8" width="6.42578125" style="4" customWidth="1"/>
    <col min="9" max="9" width="2.5703125" style="4" customWidth="1"/>
    <col min="10" max="10" width="11.42578125" style="4" customWidth="1"/>
    <col min="11" max="11" width="6.42578125" style="4" hidden="1" customWidth="1"/>
    <col min="12" max="12" width="11.7109375" style="4" bestFit="1" customWidth="1"/>
    <col min="13" max="16384" width="9.140625" style="4"/>
  </cols>
  <sheetData>
    <row r="1" spans="1:11" ht="18">
      <c r="H1" s="420" t="s">
        <v>31</v>
      </c>
      <c r="I1" s="420"/>
      <c r="J1" s="420"/>
      <c r="K1" s="420"/>
    </row>
    <row r="2" spans="1:11" ht="36.75" customHeight="1">
      <c r="H2" s="421" t="s">
        <v>32</v>
      </c>
      <c r="I2" s="421"/>
      <c r="J2" s="421"/>
      <c r="K2" s="421"/>
    </row>
    <row r="3" spans="1:11" ht="27" customHeight="1">
      <c r="H3" s="422" t="s">
        <v>33</v>
      </c>
      <c r="I3" s="422"/>
      <c r="J3" s="422"/>
      <c r="K3" s="422"/>
    </row>
    <row r="7" spans="1:11" ht="15">
      <c r="A7" s="434" t="s">
        <v>84</v>
      </c>
      <c r="B7" s="434"/>
      <c r="C7" s="434"/>
      <c r="D7" s="434"/>
      <c r="E7" s="434"/>
      <c r="F7" s="434"/>
      <c r="G7" s="434"/>
      <c r="H7" s="434"/>
      <c r="I7" s="434"/>
      <c r="J7" s="434"/>
      <c r="K7" s="434"/>
    </row>
    <row r="8" spans="1:11" ht="46.5" customHeight="1">
      <c r="A8" s="435" t="s">
        <v>39</v>
      </c>
      <c r="B8" s="435"/>
      <c r="C8" s="414" t="str">
        <f>'Buvniecibas koptame'!A6</f>
        <v>Ūdenssaimniecības attīstība Ozolnieku pagastā, Ozolnieku novadā (2.kārta)</v>
      </c>
      <c r="D8" s="414"/>
      <c r="E8" s="414"/>
      <c r="F8" s="414"/>
      <c r="G8" s="414"/>
      <c r="H8" s="414"/>
      <c r="I8" s="414"/>
      <c r="J8" s="414"/>
      <c r="K8" s="83"/>
    </row>
    <row r="9" spans="1:11">
      <c r="A9" s="5"/>
      <c r="B9" s="5"/>
      <c r="C9" s="5"/>
      <c r="D9" s="5"/>
      <c r="E9" s="5"/>
      <c r="F9" s="5"/>
      <c r="G9" s="6"/>
      <c r="H9" s="6"/>
      <c r="I9" s="6"/>
      <c r="J9" s="6"/>
      <c r="K9" s="6"/>
    </row>
    <row r="10" spans="1:11" ht="44.25" customHeight="1">
      <c r="A10" s="413" t="s">
        <v>34</v>
      </c>
      <c r="B10" s="413"/>
      <c r="C10" s="413"/>
      <c r="D10" s="414" t="str">
        <f>C8</f>
        <v>Ūdenssaimniecības attīstība Ozolnieku pagastā, Ozolnieku novadā (2.kārta)</v>
      </c>
      <c r="E10" s="414"/>
      <c r="F10" s="414"/>
      <c r="G10" s="414"/>
      <c r="H10" s="414"/>
      <c r="I10" s="414"/>
      <c r="J10" s="414"/>
      <c r="K10" s="414"/>
    </row>
    <row r="11" spans="1:11" ht="39" customHeight="1">
      <c r="A11" s="413" t="s">
        <v>30</v>
      </c>
      <c r="B11" s="413"/>
      <c r="C11" s="413"/>
      <c r="D11" s="415" t="str">
        <f>'Buvniecibas koptame'!D9:J9</f>
        <v>Iecavas iela, Pļavu iela, Puķu iela, Sporta iela, Bērzu iela, Meža iela, Pavasara iela, Avotu iela, Ozolnieki, Ozolnieku pagasts, Ozolnieku novads</v>
      </c>
      <c r="E11" s="415"/>
      <c r="F11" s="415"/>
      <c r="G11" s="415"/>
      <c r="H11" s="415"/>
      <c r="I11" s="415"/>
      <c r="J11" s="415"/>
      <c r="K11" s="415"/>
    </row>
    <row r="12" spans="1:11" ht="12.75" customHeight="1">
      <c r="A12" s="426" t="s">
        <v>36</v>
      </c>
      <c r="B12" s="426"/>
      <c r="C12" s="426"/>
      <c r="D12" s="415"/>
      <c r="E12" s="415"/>
      <c r="F12" s="415"/>
      <c r="G12" s="415"/>
      <c r="H12" s="415"/>
      <c r="I12" s="415"/>
      <c r="J12" s="415"/>
      <c r="K12" s="415"/>
    </row>
    <row r="13" spans="1:11" ht="12.75" customHeight="1">
      <c r="E13" s="7"/>
      <c r="F13" s="430"/>
      <c r="G13" s="430"/>
      <c r="H13" s="430"/>
      <c r="I13" s="430"/>
      <c r="J13" s="430"/>
      <c r="K13" s="87"/>
    </row>
    <row r="14" spans="1:11">
      <c r="A14" s="8"/>
      <c r="B14" s="8"/>
      <c r="C14" s="8"/>
      <c r="D14" s="1"/>
      <c r="E14" s="1"/>
      <c r="F14" s="1"/>
      <c r="G14" s="1"/>
      <c r="H14" s="1"/>
      <c r="I14" s="1"/>
      <c r="J14" s="1"/>
      <c r="K14" s="1"/>
    </row>
    <row r="15" spans="1:11" ht="12.75" customHeight="1">
      <c r="A15" s="424" t="s">
        <v>38</v>
      </c>
      <c r="B15" s="424"/>
      <c r="C15" s="424" t="s">
        <v>39</v>
      </c>
      <c r="D15" s="424"/>
      <c r="E15" s="424"/>
      <c r="F15" s="424"/>
      <c r="G15" s="424"/>
      <c r="H15" s="425" t="s">
        <v>40</v>
      </c>
      <c r="I15" s="425"/>
      <c r="J15" s="425"/>
      <c r="K15" s="425"/>
    </row>
    <row r="16" spans="1:11" ht="45.75" customHeight="1">
      <c r="A16" s="416">
        <v>1</v>
      </c>
      <c r="B16" s="416"/>
      <c r="C16" s="401" t="str">
        <f>C8</f>
        <v>Ūdenssaimniecības attīstība Ozolnieku pagastā, Ozolnieku novadā (2.kārta)</v>
      </c>
      <c r="D16" s="401"/>
      <c r="E16" s="401"/>
      <c r="F16" s="401"/>
      <c r="G16" s="401"/>
      <c r="H16" s="431"/>
      <c r="I16" s="431"/>
      <c r="J16" s="431"/>
      <c r="K16" s="431"/>
    </row>
    <row r="17" spans="1:11" ht="12.75" customHeight="1">
      <c r="A17" s="2"/>
      <c r="B17" s="2"/>
      <c r="C17" s="407"/>
      <c r="D17" s="407"/>
      <c r="E17" s="407"/>
      <c r="F17" s="407"/>
      <c r="G17" s="407"/>
      <c r="H17" s="408"/>
      <c r="I17" s="408"/>
      <c r="J17" s="408"/>
      <c r="K17" s="408"/>
    </row>
    <row r="18" spans="1:11" ht="14.25" customHeight="1">
      <c r="A18" s="3" t="s">
        <v>52</v>
      </c>
      <c r="B18" s="3"/>
      <c r="C18" s="3"/>
      <c r="D18" s="3"/>
      <c r="E18" s="3"/>
      <c r="F18" s="3"/>
      <c r="G18" s="9">
        <v>0.05</v>
      </c>
      <c r="H18" s="433"/>
      <c r="I18" s="433"/>
      <c r="J18" s="433"/>
      <c r="K18" s="433"/>
    </row>
    <row r="19" spans="1:11" ht="14.25" customHeight="1">
      <c r="A19" s="436" t="s">
        <v>43</v>
      </c>
      <c r="B19" s="436"/>
      <c r="C19" s="436"/>
      <c r="D19" s="436"/>
      <c r="E19" s="436"/>
      <c r="F19" s="436"/>
      <c r="G19" s="436"/>
      <c r="H19" s="433"/>
      <c r="I19" s="433"/>
      <c r="J19" s="433"/>
      <c r="K19" s="433"/>
    </row>
    <row r="20" spans="1:11" ht="14.25" customHeight="1">
      <c r="A20" s="432" t="s">
        <v>42</v>
      </c>
      <c r="B20" s="432"/>
      <c r="C20" s="432"/>
      <c r="D20" s="432"/>
      <c r="E20" s="432"/>
      <c r="F20" s="432"/>
      <c r="G20" s="9">
        <v>0.21</v>
      </c>
      <c r="H20" s="433"/>
      <c r="I20" s="433"/>
      <c r="J20" s="433"/>
      <c r="K20" s="433"/>
    </row>
    <row r="21" spans="1:11" ht="14.25" customHeight="1">
      <c r="A21" s="386"/>
      <c r="B21" s="386"/>
      <c r="C21" s="386"/>
      <c r="D21" s="386"/>
      <c r="E21" s="386"/>
      <c r="F21" s="386"/>
      <c r="G21" s="9"/>
      <c r="H21" s="385"/>
      <c r="I21" s="385"/>
      <c r="J21" s="385"/>
      <c r="K21" s="385"/>
    </row>
    <row r="22" spans="1:11" ht="15" customHeight="1">
      <c r="A22" s="439"/>
      <c r="B22" s="439"/>
      <c r="C22" s="437" t="s">
        <v>603</v>
      </c>
      <c r="D22" s="437"/>
      <c r="E22" s="437"/>
      <c r="F22" s="437"/>
      <c r="G22" s="438"/>
      <c r="H22" s="440"/>
      <c r="I22" s="440"/>
      <c r="J22" s="440"/>
      <c r="K22" s="89"/>
    </row>
    <row r="23" spans="1:11" ht="14.25">
      <c r="A23" s="12"/>
      <c r="B23" s="12"/>
      <c r="C23" s="13"/>
      <c r="D23" s="13"/>
      <c r="E23" s="13"/>
      <c r="F23" s="13"/>
      <c r="G23" s="14"/>
      <c r="H23" s="14"/>
      <c r="I23" s="14"/>
      <c r="J23" s="14"/>
      <c r="K23" s="14"/>
    </row>
    <row r="24" spans="1:11" ht="14.25">
      <c r="A24" s="411" t="s">
        <v>44</v>
      </c>
      <c r="B24" s="411"/>
      <c r="C24" s="405" t="s">
        <v>45</v>
      </c>
      <c r="D24" s="405"/>
      <c r="E24" s="405"/>
      <c r="F24" s="405"/>
      <c r="G24" s="405"/>
      <c r="H24" s="405"/>
      <c r="I24" s="400"/>
      <c r="J24" s="400"/>
      <c r="K24" s="400"/>
    </row>
    <row r="25" spans="1:11">
      <c r="A25" s="410"/>
      <c r="B25" s="410"/>
      <c r="C25" s="403" t="s">
        <v>46</v>
      </c>
      <c r="D25" s="403"/>
      <c r="E25" s="406"/>
      <c r="F25" s="406"/>
      <c r="G25" s="406"/>
      <c r="H25" s="406"/>
      <c r="I25" s="403"/>
      <c r="J25" s="403"/>
      <c r="K25" s="71"/>
    </row>
    <row r="26" spans="1:11" ht="15">
      <c r="A26" s="15"/>
      <c r="B26" s="15"/>
      <c r="C26" s="16"/>
      <c r="D26" s="17"/>
      <c r="E26" s="17"/>
      <c r="F26" s="17"/>
      <c r="G26" s="17"/>
      <c r="H26" s="17"/>
      <c r="I26" s="17"/>
      <c r="J26" s="17"/>
      <c r="K26" s="17"/>
    </row>
    <row r="27" spans="1:11" ht="14.25">
      <c r="A27" s="12"/>
      <c r="B27" s="12"/>
      <c r="C27" s="13"/>
      <c r="D27" s="13"/>
      <c r="E27" s="13"/>
      <c r="F27" s="13"/>
      <c r="G27" s="14"/>
      <c r="H27" s="14"/>
      <c r="I27" s="14"/>
      <c r="J27" s="14"/>
      <c r="K27" s="14"/>
    </row>
    <row r="28" spans="1:11" ht="14.25">
      <c r="A28" s="411" t="s">
        <v>49</v>
      </c>
      <c r="B28" s="411"/>
      <c r="C28" s="405" t="s">
        <v>45</v>
      </c>
      <c r="D28" s="405"/>
      <c r="E28" s="405"/>
      <c r="F28" s="405"/>
      <c r="G28" s="405"/>
      <c r="H28" s="405"/>
      <c r="I28" s="400"/>
      <c r="J28" s="400"/>
      <c r="K28" s="400"/>
    </row>
    <row r="29" spans="1:11">
      <c r="A29" s="410"/>
      <c r="B29" s="410"/>
      <c r="C29" s="403" t="s">
        <v>46</v>
      </c>
      <c r="D29" s="403"/>
      <c r="E29" s="406"/>
      <c r="F29" s="406"/>
      <c r="G29" s="406"/>
      <c r="H29" s="406"/>
      <c r="I29" s="403"/>
      <c r="J29" s="403"/>
      <c r="K29" s="71"/>
    </row>
    <row r="30" spans="1:11" ht="14.25">
      <c r="A30" s="12"/>
      <c r="B30" s="12"/>
      <c r="C30" s="13"/>
      <c r="D30" s="13"/>
      <c r="E30" s="13"/>
      <c r="F30" s="13"/>
      <c r="G30" s="14"/>
      <c r="H30" s="14"/>
      <c r="I30" s="14"/>
      <c r="J30" s="14"/>
      <c r="K30" s="14"/>
    </row>
    <row r="31" spans="1:11" ht="14.25">
      <c r="A31" s="12"/>
      <c r="B31" s="12"/>
      <c r="C31" s="13"/>
      <c r="D31" s="13"/>
      <c r="E31" s="13"/>
      <c r="F31" s="13"/>
      <c r="G31" s="14"/>
      <c r="H31" s="14"/>
      <c r="I31" s="14"/>
      <c r="J31" s="14"/>
      <c r="K31" s="14"/>
    </row>
  </sheetData>
  <sheetProtection selectLockedCells="1" selectUnlockedCells="1"/>
  <mergeCells count="45">
    <mergeCell ref="A29:B29"/>
    <mergeCell ref="C29:D29"/>
    <mergeCell ref="E29:H29"/>
    <mergeCell ref="I28:K28"/>
    <mergeCell ref="A28:B28"/>
    <mergeCell ref="C28:D28"/>
    <mergeCell ref="E28:H28"/>
    <mergeCell ref="H18:K18"/>
    <mergeCell ref="H19:K19"/>
    <mergeCell ref="A19:G19"/>
    <mergeCell ref="I25:J25"/>
    <mergeCell ref="A24:B24"/>
    <mergeCell ref="C24:D24"/>
    <mergeCell ref="E24:H24"/>
    <mergeCell ref="I24:K24"/>
    <mergeCell ref="A25:B25"/>
    <mergeCell ref="C25:D25"/>
    <mergeCell ref="E25:H25"/>
    <mergeCell ref="C22:G22"/>
    <mergeCell ref="A22:B22"/>
    <mergeCell ref="H22:J22"/>
    <mergeCell ref="H1:K1"/>
    <mergeCell ref="H2:K2"/>
    <mergeCell ref="H3:K3"/>
    <mergeCell ref="A7:K7"/>
    <mergeCell ref="A10:C10"/>
    <mergeCell ref="D10:K10"/>
    <mergeCell ref="A8:B8"/>
    <mergeCell ref="C8:J8"/>
    <mergeCell ref="F13:J13"/>
    <mergeCell ref="I29:J29"/>
    <mergeCell ref="A11:C11"/>
    <mergeCell ref="D11:K11"/>
    <mergeCell ref="A12:C12"/>
    <mergeCell ref="D12:K12"/>
    <mergeCell ref="A16:B16"/>
    <mergeCell ref="C16:G16"/>
    <mergeCell ref="H16:K16"/>
    <mergeCell ref="A15:B15"/>
    <mergeCell ref="C15:G15"/>
    <mergeCell ref="H15:K15"/>
    <mergeCell ref="A20:F20"/>
    <mergeCell ref="H20:K20"/>
    <mergeCell ref="C17:G17"/>
    <mergeCell ref="H17:K17"/>
  </mergeCells>
  <phoneticPr fontId="44" type="noConversion"/>
  <pageMargins left="1" right="0.39374999999999999" top="0.74791666666666667" bottom="0.74791666666666667" header="0.51180555555555551" footer="0.51180555555555551"/>
  <pageSetup paperSize="9" firstPageNumber="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74"/>
  <sheetViews>
    <sheetView view="pageBreakPreview" topLeftCell="A37" zoomScale="145" zoomScaleNormal="100" zoomScaleSheetLayoutView="145" workbookViewId="0">
      <selection activeCell="H20" sqref="H20"/>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542</v>
      </c>
      <c r="B1" s="488"/>
      <c r="C1" s="488"/>
      <c r="D1" s="488"/>
      <c r="E1" s="488"/>
      <c r="F1" s="488"/>
      <c r="G1" s="488"/>
      <c r="H1" s="488"/>
      <c r="I1" s="488"/>
      <c r="J1" s="488"/>
      <c r="K1" s="488"/>
      <c r="L1" s="488"/>
      <c r="M1" s="488"/>
      <c r="N1" s="488"/>
      <c r="O1" s="488"/>
    </row>
    <row r="2" spans="1:15" s="310" customFormat="1" ht="15">
      <c r="A2" s="412" t="s">
        <v>523</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0.7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524</v>
      </c>
      <c r="B13" s="485"/>
      <c r="C13" s="485"/>
      <c r="D13" s="485"/>
      <c r="E13" s="485"/>
      <c r="F13" s="485"/>
      <c r="G13" s="485"/>
      <c r="H13" s="485"/>
      <c r="I13" s="485"/>
      <c r="J13" s="485"/>
      <c r="K13" s="485"/>
      <c r="L13" s="485"/>
      <c r="M13" s="485"/>
      <c r="N13" s="485"/>
      <c r="O13" s="485"/>
    </row>
    <row r="14" spans="1:15" s="334" customFormat="1" ht="84">
      <c r="A14" s="226">
        <v>1</v>
      </c>
      <c r="B14" s="223" t="s">
        <v>556</v>
      </c>
      <c r="C14" s="227" t="s">
        <v>20</v>
      </c>
      <c r="D14" s="224">
        <v>38</v>
      </c>
      <c r="E14" s="346"/>
      <c r="F14" s="346"/>
      <c r="G14" s="348"/>
      <c r="H14" s="347"/>
      <c r="I14" s="347"/>
      <c r="J14" s="122"/>
      <c r="K14" s="221"/>
      <c r="L14" s="221"/>
      <c r="M14" s="221"/>
      <c r="N14" s="221"/>
      <c r="O14" s="221"/>
    </row>
    <row r="15" spans="1:15" s="334" customFormat="1" ht="47.25" customHeight="1">
      <c r="A15" s="226">
        <f t="shared" ref="A15:A55" si="0">A14+1</f>
        <v>2</v>
      </c>
      <c r="B15" s="365" t="s">
        <v>557</v>
      </c>
      <c r="C15" s="227" t="s">
        <v>20</v>
      </c>
      <c r="D15" s="224">
        <v>38</v>
      </c>
      <c r="E15" s="346"/>
      <c r="F15" s="346"/>
      <c r="G15" s="348"/>
      <c r="H15" s="347"/>
      <c r="I15" s="348"/>
      <c r="J15" s="122"/>
      <c r="K15" s="221"/>
      <c r="L15" s="221"/>
      <c r="M15" s="221"/>
      <c r="N15" s="221"/>
      <c r="O15" s="221"/>
    </row>
    <row r="16" spans="1:15" s="334" customFormat="1" ht="24">
      <c r="A16" s="226">
        <f t="shared" si="0"/>
        <v>3</v>
      </c>
      <c r="B16" s="365" t="s">
        <v>198</v>
      </c>
      <c r="C16" s="227" t="s">
        <v>101</v>
      </c>
      <c r="D16" s="224">
        <v>34.799999999999997</v>
      </c>
      <c r="E16" s="346"/>
      <c r="F16" s="346"/>
      <c r="G16" s="348"/>
      <c r="H16" s="346"/>
      <c r="I16" s="347"/>
      <c r="J16" s="122"/>
      <c r="K16" s="221"/>
      <c r="L16" s="221"/>
      <c r="M16" s="221"/>
      <c r="N16" s="221"/>
      <c r="O16" s="221"/>
    </row>
    <row r="17" spans="1:15" s="334" customFormat="1" ht="84">
      <c r="A17" s="226">
        <f t="shared" si="0"/>
        <v>4</v>
      </c>
      <c r="B17" s="223" t="s">
        <v>558</v>
      </c>
      <c r="C17" s="227" t="s">
        <v>20</v>
      </c>
      <c r="D17" s="224">
        <v>56.5</v>
      </c>
      <c r="E17" s="346"/>
      <c r="F17" s="346"/>
      <c r="G17" s="348"/>
      <c r="H17" s="347"/>
      <c r="I17" s="347"/>
      <c r="J17" s="122"/>
      <c r="K17" s="221"/>
      <c r="L17" s="221"/>
      <c r="M17" s="221"/>
      <c r="N17" s="221"/>
      <c r="O17" s="221"/>
    </row>
    <row r="18" spans="1:15" s="334" customFormat="1" ht="47.25" customHeight="1">
      <c r="A18" s="226">
        <f t="shared" si="0"/>
        <v>5</v>
      </c>
      <c r="B18" s="365" t="s">
        <v>559</v>
      </c>
      <c r="C18" s="227" t="s">
        <v>20</v>
      </c>
      <c r="D18" s="224">
        <v>56.5</v>
      </c>
      <c r="E18" s="346"/>
      <c r="F18" s="346"/>
      <c r="G18" s="348"/>
      <c r="H18" s="347"/>
      <c r="I18" s="348"/>
      <c r="J18" s="122"/>
      <c r="K18" s="221"/>
      <c r="L18" s="221"/>
      <c r="M18" s="221"/>
      <c r="N18" s="221"/>
      <c r="O18" s="221"/>
    </row>
    <row r="19" spans="1:15" s="334" customFormat="1" ht="24">
      <c r="A19" s="226">
        <f t="shared" si="0"/>
        <v>6</v>
      </c>
      <c r="B19" s="365" t="s">
        <v>198</v>
      </c>
      <c r="C19" s="227" t="s">
        <v>101</v>
      </c>
      <c r="D19" s="224">
        <v>55</v>
      </c>
      <c r="E19" s="346"/>
      <c r="F19" s="346"/>
      <c r="G19" s="348"/>
      <c r="H19" s="346"/>
      <c r="I19" s="347"/>
      <c r="J19" s="122"/>
      <c r="K19" s="221"/>
      <c r="L19" s="221"/>
      <c r="M19" s="221"/>
      <c r="N19" s="221"/>
      <c r="O19" s="221"/>
    </row>
    <row r="20" spans="1:15" s="334" customFormat="1" ht="87.75" customHeight="1">
      <c r="A20" s="226">
        <f t="shared" si="0"/>
        <v>7</v>
      </c>
      <c r="B20" s="223" t="s">
        <v>629</v>
      </c>
      <c r="C20" s="227" t="s">
        <v>25</v>
      </c>
      <c r="D20" s="224">
        <v>2</v>
      </c>
      <c r="E20" s="346"/>
      <c r="F20" s="346"/>
      <c r="G20" s="348"/>
      <c r="H20" s="347"/>
      <c r="I20" s="347"/>
      <c r="J20" s="122"/>
      <c r="K20" s="221"/>
      <c r="L20" s="221"/>
      <c r="M20" s="221"/>
      <c r="N20" s="221"/>
      <c r="O20" s="221"/>
    </row>
    <row r="21" spans="1:15" s="334" customFormat="1" ht="77.25" customHeight="1">
      <c r="A21" s="226">
        <f t="shared" si="0"/>
        <v>8</v>
      </c>
      <c r="B21" s="365" t="s">
        <v>630</v>
      </c>
      <c r="C21" s="227" t="s">
        <v>25</v>
      </c>
      <c r="D21" s="224">
        <v>2</v>
      </c>
      <c r="E21" s="346"/>
      <c r="F21" s="346"/>
      <c r="G21" s="348"/>
      <c r="H21" s="347"/>
      <c r="I21" s="347"/>
      <c r="J21" s="122"/>
      <c r="K21" s="221"/>
      <c r="L21" s="221"/>
      <c r="M21" s="221"/>
      <c r="N21" s="221"/>
      <c r="O21" s="221"/>
    </row>
    <row r="22" spans="1:15" s="334" customFormat="1" ht="24">
      <c r="A22" s="226">
        <f t="shared" si="0"/>
        <v>9</v>
      </c>
      <c r="B22" s="365" t="s">
        <v>97</v>
      </c>
      <c r="C22" s="227" t="s">
        <v>101</v>
      </c>
      <c r="D22" s="224">
        <v>0.2</v>
      </c>
      <c r="E22" s="346"/>
      <c r="F22" s="346"/>
      <c r="G22" s="348"/>
      <c r="H22" s="347"/>
      <c r="I22" s="347"/>
      <c r="J22" s="122"/>
      <c r="K22" s="221"/>
      <c r="L22" s="221"/>
      <c r="M22" s="221"/>
      <c r="N22" s="221"/>
      <c r="O22" s="221"/>
    </row>
    <row r="23" spans="1:15" s="334" customFormat="1" ht="24">
      <c r="A23" s="226">
        <f t="shared" si="0"/>
        <v>10</v>
      </c>
      <c r="B23" s="365" t="s">
        <v>199</v>
      </c>
      <c r="C23" s="227" t="s">
        <v>101</v>
      </c>
      <c r="D23" s="224">
        <v>0.2</v>
      </c>
      <c r="E23" s="346"/>
      <c r="F23" s="346"/>
      <c r="G23" s="348"/>
      <c r="H23" s="347"/>
      <c r="I23" s="347"/>
      <c r="J23" s="122"/>
      <c r="K23" s="221"/>
      <c r="L23" s="221"/>
      <c r="M23" s="221"/>
      <c r="N23" s="221"/>
      <c r="O23" s="221"/>
    </row>
    <row r="24" spans="1:15" s="334" customFormat="1" ht="86.25" customHeight="1">
      <c r="A24" s="226">
        <f t="shared" si="0"/>
        <v>11</v>
      </c>
      <c r="B24" s="223" t="s">
        <v>631</v>
      </c>
      <c r="C24" s="227" t="s">
        <v>25</v>
      </c>
      <c r="D24" s="224">
        <v>3</v>
      </c>
      <c r="E24" s="373"/>
      <c r="F24" s="346"/>
      <c r="G24" s="348"/>
      <c r="H24" s="373"/>
      <c r="I24" s="374"/>
      <c r="J24" s="122"/>
      <c r="K24" s="221"/>
      <c r="L24" s="221"/>
      <c r="M24" s="221"/>
      <c r="N24" s="221"/>
      <c r="O24" s="221"/>
    </row>
    <row r="25" spans="1:15" s="334" customFormat="1" ht="72" customHeight="1">
      <c r="A25" s="226">
        <f t="shared" si="0"/>
        <v>12</v>
      </c>
      <c r="B25" s="365" t="s">
        <v>653</v>
      </c>
      <c r="C25" s="227" t="s">
        <v>25</v>
      </c>
      <c r="D25" s="224">
        <v>3</v>
      </c>
      <c r="E25" s="346"/>
      <c r="F25" s="346"/>
      <c r="G25" s="348"/>
      <c r="H25" s="347"/>
      <c r="I25" s="347"/>
      <c r="J25" s="122"/>
      <c r="K25" s="221"/>
      <c r="L25" s="221"/>
      <c r="M25" s="221"/>
      <c r="N25" s="221"/>
      <c r="O25" s="221"/>
    </row>
    <row r="26" spans="1:15" s="334" customFormat="1" ht="24">
      <c r="A26" s="226">
        <f t="shared" si="0"/>
        <v>13</v>
      </c>
      <c r="B26" s="365" t="s">
        <v>97</v>
      </c>
      <c r="C26" s="227" t="s">
        <v>101</v>
      </c>
      <c r="D26" s="224">
        <v>0.3</v>
      </c>
      <c r="E26" s="346"/>
      <c r="F26" s="346"/>
      <c r="G26" s="348"/>
      <c r="H26" s="346"/>
      <c r="I26" s="347"/>
      <c r="J26" s="122"/>
      <c r="K26" s="221"/>
      <c r="L26" s="221"/>
      <c r="M26" s="221"/>
      <c r="N26" s="221"/>
      <c r="O26" s="221"/>
    </row>
    <row r="27" spans="1:15" s="334" customFormat="1" ht="24">
      <c r="A27" s="226">
        <f t="shared" si="0"/>
        <v>14</v>
      </c>
      <c r="B27" s="365" t="s">
        <v>199</v>
      </c>
      <c r="C27" s="227" t="s">
        <v>101</v>
      </c>
      <c r="D27" s="224">
        <v>0.3</v>
      </c>
      <c r="E27" s="346"/>
      <c r="F27" s="346"/>
      <c r="G27" s="348"/>
      <c r="H27" s="347"/>
      <c r="I27" s="347"/>
      <c r="J27" s="122"/>
      <c r="K27" s="221"/>
      <c r="L27" s="221"/>
      <c r="M27" s="221"/>
      <c r="N27" s="221"/>
      <c r="O27" s="221"/>
    </row>
    <row r="28" spans="1:15" s="334" customFormat="1" ht="72">
      <c r="A28" s="226">
        <f t="shared" si="0"/>
        <v>15</v>
      </c>
      <c r="B28" s="223" t="s">
        <v>512</v>
      </c>
      <c r="C28" s="227" t="s">
        <v>25</v>
      </c>
      <c r="D28" s="224">
        <v>1</v>
      </c>
      <c r="E28" s="346"/>
      <c r="F28" s="346"/>
      <c r="G28" s="348"/>
      <c r="H28" s="347"/>
      <c r="I28" s="347"/>
      <c r="J28" s="122"/>
      <c r="K28" s="221"/>
      <c r="L28" s="221"/>
      <c r="M28" s="221"/>
      <c r="N28" s="221"/>
      <c r="O28" s="221"/>
    </row>
    <row r="29" spans="1:15" s="334" customFormat="1" ht="72">
      <c r="A29" s="226">
        <f t="shared" si="0"/>
        <v>16</v>
      </c>
      <c r="B29" s="365" t="s">
        <v>513</v>
      </c>
      <c r="C29" s="227" t="s">
        <v>25</v>
      </c>
      <c r="D29" s="224">
        <v>1</v>
      </c>
      <c r="E29" s="346"/>
      <c r="F29" s="346"/>
      <c r="G29" s="348"/>
      <c r="H29" s="347"/>
      <c r="I29" s="347"/>
      <c r="J29" s="122"/>
      <c r="K29" s="221"/>
      <c r="L29" s="221"/>
      <c r="M29" s="221"/>
      <c r="N29" s="221"/>
      <c r="O29" s="221"/>
    </row>
    <row r="30" spans="1:15" s="334" customFormat="1" ht="15.75" customHeight="1">
      <c r="A30" s="226">
        <f t="shared" si="0"/>
        <v>17</v>
      </c>
      <c r="B30" s="365" t="s">
        <v>132</v>
      </c>
      <c r="C30" s="227" t="s">
        <v>101</v>
      </c>
      <c r="D30" s="224">
        <v>0.5</v>
      </c>
      <c r="E30" s="346"/>
      <c r="F30" s="346"/>
      <c r="G30" s="348"/>
      <c r="H30" s="347"/>
      <c r="I30" s="347"/>
      <c r="J30" s="122"/>
      <c r="K30" s="221"/>
      <c r="L30" s="221"/>
      <c r="M30" s="221"/>
      <c r="N30" s="221"/>
      <c r="O30" s="221"/>
    </row>
    <row r="31" spans="1:15" s="334" customFormat="1" ht="24">
      <c r="A31" s="226">
        <f t="shared" si="0"/>
        <v>18</v>
      </c>
      <c r="B31" s="365" t="s">
        <v>403</v>
      </c>
      <c r="C31" s="227" t="s">
        <v>101</v>
      </c>
      <c r="D31" s="224">
        <v>0.4</v>
      </c>
      <c r="E31" s="346"/>
      <c r="F31" s="346"/>
      <c r="G31" s="348"/>
      <c r="H31" s="347"/>
      <c r="I31" s="347"/>
      <c r="J31" s="122"/>
      <c r="K31" s="221"/>
      <c r="L31" s="221"/>
      <c r="M31" s="221"/>
      <c r="N31" s="221"/>
      <c r="O31" s="221"/>
    </row>
    <row r="32" spans="1:15" s="334" customFormat="1" ht="36">
      <c r="A32" s="226">
        <f t="shared" si="0"/>
        <v>19</v>
      </c>
      <c r="B32" s="365" t="s">
        <v>404</v>
      </c>
      <c r="C32" s="227" t="s">
        <v>81</v>
      </c>
      <c r="D32" s="224">
        <v>1</v>
      </c>
      <c r="E32" s="346"/>
      <c r="F32" s="220"/>
      <c r="G32" s="222"/>
      <c r="H32" s="220"/>
      <c r="I32" s="347"/>
      <c r="J32" s="122"/>
      <c r="K32" s="221"/>
      <c r="L32" s="221"/>
      <c r="M32" s="221"/>
      <c r="N32" s="221"/>
      <c r="O32" s="221"/>
    </row>
    <row r="33" spans="1:15" s="334" customFormat="1" ht="36">
      <c r="A33" s="226">
        <f t="shared" si="0"/>
        <v>20</v>
      </c>
      <c r="B33" s="365" t="s">
        <v>525</v>
      </c>
      <c r="C33" s="227" t="s">
        <v>81</v>
      </c>
      <c r="D33" s="224">
        <v>1</v>
      </c>
      <c r="E33" s="346"/>
      <c r="F33" s="220"/>
      <c r="G33" s="222"/>
      <c r="H33" s="221"/>
      <c r="I33" s="347"/>
      <c r="J33" s="122"/>
      <c r="K33" s="221"/>
      <c r="L33" s="221"/>
      <c r="M33" s="221"/>
      <c r="N33" s="221"/>
      <c r="O33" s="221"/>
    </row>
    <row r="34" spans="1:15" s="334" customFormat="1" ht="24">
      <c r="A34" s="226">
        <f t="shared" si="0"/>
        <v>21</v>
      </c>
      <c r="B34" s="223" t="s">
        <v>200</v>
      </c>
      <c r="C34" s="227" t="s">
        <v>81</v>
      </c>
      <c r="D34" s="224">
        <v>5</v>
      </c>
      <c r="E34" s="346"/>
      <c r="F34" s="346"/>
      <c r="G34" s="348"/>
      <c r="H34" s="347"/>
      <c r="I34" s="347"/>
      <c r="J34" s="122"/>
      <c r="K34" s="221"/>
      <c r="L34" s="221"/>
      <c r="M34" s="221"/>
      <c r="N34" s="221"/>
      <c r="O34" s="221"/>
    </row>
    <row r="35" spans="1:15" s="345" customFormat="1" ht="39.75" customHeight="1">
      <c r="A35" s="226">
        <f t="shared" si="0"/>
        <v>22</v>
      </c>
      <c r="B35" s="223" t="s">
        <v>201</v>
      </c>
      <c r="C35" s="231" t="s">
        <v>20</v>
      </c>
      <c r="D35" s="232">
        <v>43.6</v>
      </c>
      <c r="E35" s="373"/>
      <c r="F35" s="346"/>
      <c r="G35" s="348"/>
      <c r="H35" s="373"/>
      <c r="I35" s="374"/>
      <c r="J35" s="122"/>
      <c r="K35" s="221"/>
      <c r="L35" s="221"/>
      <c r="M35" s="221"/>
      <c r="N35" s="221"/>
      <c r="O35" s="221"/>
    </row>
    <row r="36" spans="1:15" s="345" customFormat="1" ht="48">
      <c r="A36" s="226">
        <f t="shared" si="0"/>
        <v>23</v>
      </c>
      <c r="B36" s="223" t="s">
        <v>202</v>
      </c>
      <c r="C36" s="231" t="s">
        <v>20</v>
      </c>
      <c r="D36" s="232">
        <v>50.9</v>
      </c>
      <c r="E36" s="346"/>
      <c r="F36" s="346"/>
      <c r="G36" s="348"/>
      <c r="H36" s="347"/>
      <c r="I36" s="347"/>
      <c r="J36" s="122"/>
      <c r="K36" s="221"/>
      <c r="L36" s="221"/>
      <c r="M36" s="221"/>
      <c r="N36" s="221"/>
      <c r="O36" s="221"/>
    </row>
    <row r="37" spans="1:15" s="334" customFormat="1" ht="28.5" customHeight="1">
      <c r="A37" s="226">
        <f t="shared" si="0"/>
        <v>24</v>
      </c>
      <c r="B37" s="223" t="s">
        <v>206</v>
      </c>
      <c r="C37" s="227" t="s">
        <v>20</v>
      </c>
      <c r="D37" s="224">
        <v>43.6</v>
      </c>
      <c r="E37" s="346"/>
      <c r="F37" s="346"/>
      <c r="G37" s="348"/>
      <c r="H37" s="347"/>
      <c r="I37" s="347"/>
      <c r="J37" s="122"/>
      <c r="K37" s="221"/>
      <c r="L37" s="221"/>
      <c r="M37" s="221"/>
      <c r="N37" s="221"/>
      <c r="O37" s="221"/>
    </row>
    <row r="38" spans="1:15" s="334" customFormat="1" ht="29.25" customHeight="1">
      <c r="A38" s="226">
        <f t="shared" si="0"/>
        <v>25</v>
      </c>
      <c r="B38" s="223" t="s">
        <v>133</v>
      </c>
      <c r="C38" s="227" t="s">
        <v>20</v>
      </c>
      <c r="D38" s="224">
        <v>50.9</v>
      </c>
      <c r="E38" s="346"/>
      <c r="F38" s="346"/>
      <c r="G38" s="348"/>
      <c r="H38" s="347"/>
      <c r="I38" s="347"/>
      <c r="J38" s="122"/>
      <c r="K38" s="221"/>
      <c r="L38" s="221"/>
      <c r="M38" s="221"/>
      <c r="N38" s="221"/>
      <c r="O38" s="221"/>
    </row>
    <row r="39" spans="1:15" s="334" customFormat="1" ht="37.5" customHeight="1">
      <c r="A39" s="226">
        <f t="shared" si="0"/>
        <v>26</v>
      </c>
      <c r="B39" s="223" t="s">
        <v>208</v>
      </c>
      <c r="C39" s="227" t="s">
        <v>20</v>
      </c>
      <c r="D39" s="224">
        <v>43.6</v>
      </c>
      <c r="E39" s="346"/>
      <c r="F39" s="346"/>
      <c r="G39" s="348"/>
      <c r="H39" s="347"/>
      <c r="I39" s="347"/>
      <c r="J39" s="122"/>
      <c r="K39" s="221"/>
      <c r="L39" s="221"/>
      <c r="M39" s="221"/>
      <c r="N39" s="221"/>
      <c r="O39" s="221"/>
    </row>
    <row r="40" spans="1:15" s="334" customFormat="1" ht="37.5" customHeight="1">
      <c r="A40" s="226">
        <f t="shared" si="0"/>
        <v>27</v>
      </c>
      <c r="B40" s="223" t="s">
        <v>209</v>
      </c>
      <c r="C40" s="227" t="s">
        <v>20</v>
      </c>
      <c r="D40" s="224">
        <v>50.9</v>
      </c>
      <c r="E40" s="346"/>
      <c r="F40" s="346"/>
      <c r="G40" s="348"/>
      <c r="H40" s="347"/>
      <c r="I40" s="347"/>
      <c r="J40" s="122"/>
      <c r="K40" s="221"/>
      <c r="L40" s="221"/>
      <c r="M40" s="221"/>
      <c r="N40" s="221"/>
      <c r="O40" s="221"/>
    </row>
    <row r="41" spans="1:15" s="334" customFormat="1" ht="36.75" customHeight="1">
      <c r="A41" s="226">
        <f t="shared" si="0"/>
        <v>28</v>
      </c>
      <c r="B41" s="223" t="s">
        <v>121</v>
      </c>
      <c r="C41" s="227" t="s">
        <v>101</v>
      </c>
      <c r="D41" s="224">
        <v>250.8</v>
      </c>
      <c r="E41" s="346"/>
      <c r="F41" s="346"/>
      <c r="G41" s="348"/>
      <c r="H41" s="347"/>
      <c r="I41" s="347"/>
      <c r="J41" s="122"/>
      <c r="K41" s="221"/>
      <c r="L41" s="221"/>
      <c r="M41" s="221"/>
      <c r="N41" s="221"/>
      <c r="O41" s="221"/>
    </row>
    <row r="42" spans="1:15" s="334" customFormat="1" ht="24">
      <c r="A42" s="226">
        <f t="shared" si="0"/>
        <v>29</v>
      </c>
      <c r="B42" s="223" t="s">
        <v>212</v>
      </c>
      <c r="C42" s="227" t="s">
        <v>20</v>
      </c>
      <c r="D42" s="224">
        <v>94.5</v>
      </c>
      <c r="E42" s="346"/>
      <c r="F42" s="346"/>
      <c r="G42" s="348"/>
      <c r="H42" s="346"/>
      <c r="I42" s="347"/>
      <c r="J42" s="122"/>
      <c r="K42" s="221"/>
      <c r="L42" s="221"/>
      <c r="M42" s="221"/>
      <c r="N42" s="221"/>
      <c r="O42" s="221"/>
    </row>
    <row r="43" spans="1:15" s="334" customFormat="1" ht="24">
      <c r="A43" s="226">
        <f t="shared" si="0"/>
        <v>30</v>
      </c>
      <c r="B43" s="223" t="s">
        <v>578</v>
      </c>
      <c r="C43" s="227" t="s">
        <v>25</v>
      </c>
      <c r="D43" s="224">
        <v>1</v>
      </c>
      <c r="E43" s="220"/>
      <c r="F43" s="220"/>
      <c r="G43" s="222"/>
      <c r="H43" s="228"/>
      <c r="I43" s="221"/>
      <c r="J43" s="122"/>
      <c r="K43" s="221"/>
      <c r="L43" s="221"/>
      <c r="M43" s="221"/>
      <c r="N43" s="221"/>
      <c r="O43" s="221"/>
    </row>
    <row r="44" spans="1:15" s="334" customFormat="1" ht="15" customHeight="1">
      <c r="A44" s="226">
        <f t="shared" si="0"/>
        <v>31</v>
      </c>
      <c r="B44" s="112" t="s">
        <v>312</v>
      </c>
      <c r="C44" s="227" t="s">
        <v>83</v>
      </c>
      <c r="D44" s="224">
        <v>4</v>
      </c>
      <c r="E44" s="346"/>
      <c r="F44" s="346"/>
      <c r="G44" s="348"/>
      <c r="H44" s="347"/>
      <c r="I44" s="347"/>
      <c r="J44" s="122"/>
      <c r="K44" s="221"/>
      <c r="L44" s="221"/>
      <c r="M44" s="221"/>
      <c r="N44" s="221"/>
      <c r="O44" s="221"/>
    </row>
    <row r="45" spans="1:15" s="334" customFormat="1" ht="12">
      <c r="A45" s="226">
        <f t="shared" si="0"/>
        <v>32</v>
      </c>
      <c r="B45" s="112" t="s">
        <v>213</v>
      </c>
      <c r="C45" s="227" t="s">
        <v>83</v>
      </c>
      <c r="D45" s="224">
        <v>2</v>
      </c>
      <c r="E45" s="346"/>
      <c r="F45" s="346"/>
      <c r="G45" s="348"/>
      <c r="H45" s="347"/>
      <c r="I45" s="347"/>
      <c r="J45" s="122"/>
      <c r="K45" s="221"/>
      <c r="L45" s="221"/>
      <c r="M45" s="221"/>
      <c r="N45" s="221"/>
      <c r="O45" s="221"/>
    </row>
    <row r="46" spans="1:15" s="334" customFormat="1" ht="36">
      <c r="A46" s="226">
        <f t="shared" si="0"/>
        <v>33</v>
      </c>
      <c r="B46" s="365" t="s">
        <v>637</v>
      </c>
      <c r="C46" s="227" t="s">
        <v>20</v>
      </c>
      <c r="D46" s="224">
        <v>8</v>
      </c>
      <c r="E46" s="346"/>
      <c r="F46" s="346"/>
      <c r="G46" s="348"/>
      <c r="H46" s="347"/>
      <c r="I46" s="347"/>
      <c r="J46" s="122"/>
      <c r="K46" s="221"/>
      <c r="L46" s="221"/>
      <c r="M46" s="221"/>
      <c r="N46" s="221"/>
      <c r="O46" s="221"/>
    </row>
    <row r="47" spans="1:15" s="334" customFormat="1" ht="24">
      <c r="A47" s="226">
        <f t="shared" si="0"/>
        <v>34</v>
      </c>
      <c r="B47" s="112" t="s">
        <v>214</v>
      </c>
      <c r="C47" s="227" t="s">
        <v>83</v>
      </c>
      <c r="D47" s="224">
        <v>2</v>
      </c>
      <c r="E47" s="346"/>
      <c r="F47" s="346"/>
      <c r="G47" s="348"/>
      <c r="H47" s="347"/>
      <c r="I47" s="347"/>
      <c r="J47" s="122"/>
      <c r="K47" s="221"/>
      <c r="L47" s="221"/>
      <c r="M47" s="221"/>
      <c r="N47" s="221"/>
      <c r="O47" s="221"/>
    </row>
    <row r="48" spans="1:15" s="334" customFormat="1" ht="24">
      <c r="A48" s="226">
        <f t="shared" si="0"/>
        <v>35</v>
      </c>
      <c r="B48" s="112" t="s">
        <v>224</v>
      </c>
      <c r="C48" s="227" t="s">
        <v>83</v>
      </c>
      <c r="D48" s="224">
        <v>2</v>
      </c>
      <c r="E48" s="346"/>
      <c r="F48" s="346"/>
      <c r="G48" s="348"/>
      <c r="H48" s="347"/>
      <c r="I48" s="347"/>
      <c r="J48" s="122"/>
      <c r="K48" s="221"/>
      <c r="L48" s="221"/>
      <c r="M48" s="221"/>
      <c r="N48" s="221"/>
      <c r="O48" s="221"/>
    </row>
    <row r="49" spans="1:15" s="334" customFormat="1" ht="12">
      <c r="A49" s="226">
        <f t="shared" si="0"/>
        <v>36</v>
      </c>
      <c r="B49" s="112" t="s">
        <v>215</v>
      </c>
      <c r="C49" s="227" t="s">
        <v>83</v>
      </c>
      <c r="D49" s="224">
        <v>5</v>
      </c>
      <c r="E49" s="346"/>
      <c r="F49" s="346"/>
      <c r="G49" s="348"/>
      <c r="H49" s="347"/>
      <c r="I49" s="347"/>
      <c r="J49" s="122"/>
      <c r="K49" s="221"/>
      <c r="L49" s="221"/>
      <c r="M49" s="221"/>
      <c r="N49" s="221"/>
      <c r="O49" s="221"/>
    </row>
    <row r="50" spans="1:15" s="334" customFormat="1" ht="15" customHeight="1">
      <c r="A50" s="226">
        <f t="shared" si="0"/>
        <v>37</v>
      </c>
      <c r="B50" s="112" t="s">
        <v>217</v>
      </c>
      <c r="C50" s="227" t="s">
        <v>83</v>
      </c>
      <c r="D50" s="224">
        <v>1</v>
      </c>
      <c r="E50" s="346"/>
      <c r="F50" s="346"/>
      <c r="G50" s="348"/>
      <c r="H50" s="347"/>
      <c r="I50" s="347"/>
      <c r="J50" s="122"/>
      <c r="K50" s="221"/>
      <c r="L50" s="221"/>
      <c r="M50" s="221"/>
      <c r="N50" s="221"/>
      <c r="O50" s="221"/>
    </row>
    <row r="51" spans="1:15" s="334" customFormat="1" ht="27.75" customHeight="1">
      <c r="A51" s="226">
        <f t="shared" si="0"/>
        <v>38</v>
      </c>
      <c r="B51" s="112" t="s">
        <v>90</v>
      </c>
      <c r="C51" s="227" t="s">
        <v>20</v>
      </c>
      <c r="D51" s="224">
        <v>56.5</v>
      </c>
      <c r="E51" s="346"/>
      <c r="F51" s="346"/>
      <c r="G51" s="348"/>
      <c r="H51" s="347"/>
      <c r="I51" s="347"/>
      <c r="J51" s="122"/>
      <c r="K51" s="221"/>
      <c r="L51" s="221"/>
      <c r="M51" s="221"/>
      <c r="N51" s="221"/>
      <c r="O51" s="221"/>
    </row>
    <row r="52" spans="1:15" s="334" customFormat="1" ht="24">
      <c r="A52" s="226">
        <f t="shared" si="0"/>
        <v>39</v>
      </c>
      <c r="B52" s="112" t="s">
        <v>218</v>
      </c>
      <c r="C52" s="227" t="s">
        <v>20</v>
      </c>
      <c r="D52" s="224">
        <v>94.5</v>
      </c>
      <c r="E52" s="346"/>
      <c r="F52" s="346"/>
      <c r="G52" s="348"/>
      <c r="H52" s="347"/>
      <c r="I52" s="347"/>
      <c r="J52" s="122"/>
      <c r="K52" s="221"/>
      <c r="L52" s="221"/>
      <c r="M52" s="221"/>
      <c r="N52" s="221"/>
      <c r="O52" s="221"/>
    </row>
    <row r="53" spans="1:15" s="334" customFormat="1" ht="12">
      <c r="A53" s="226">
        <f t="shared" si="0"/>
        <v>40</v>
      </c>
      <c r="B53" s="112" t="s">
        <v>98</v>
      </c>
      <c r="C53" s="227" t="s">
        <v>20</v>
      </c>
      <c r="D53" s="224">
        <v>94.5</v>
      </c>
      <c r="E53" s="346"/>
      <c r="F53" s="346"/>
      <c r="G53" s="348"/>
      <c r="H53" s="347"/>
      <c r="I53" s="347"/>
      <c r="J53" s="122"/>
      <c r="K53" s="221"/>
      <c r="L53" s="221"/>
      <c r="M53" s="221"/>
      <c r="N53" s="221"/>
      <c r="O53" s="221"/>
    </row>
    <row r="54" spans="1:15" s="334" customFormat="1" ht="34.5" customHeight="1">
      <c r="A54" s="226">
        <f t="shared" si="0"/>
        <v>41</v>
      </c>
      <c r="B54" s="112" t="s">
        <v>106</v>
      </c>
      <c r="C54" s="227" t="s">
        <v>25</v>
      </c>
      <c r="D54" s="224">
        <v>1</v>
      </c>
      <c r="E54" s="346"/>
      <c r="F54" s="346"/>
      <c r="G54" s="348"/>
      <c r="H54" s="347"/>
      <c r="I54" s="347"/>
      <c r="J54" s="122"/>
      <c r="K54" s="221"/>
      <c r="L54" s="221"/>
      <c r="M54" s="221"/>
      <c r="N54" s="221"/>
      <c r="O54" s="221"/>
    </row>
    <row r="55" spans="1:15" s="334" customFormat="1" ht="24">
      <c r="A55" s="226">
        <f t="shared" si="0"/>
        <v>42</v>
      </c>
      <c r="B55" s="112" t="s">
        <v>219</v>
      </c>
      <c r="C55" s="227" t="s">
        <v>25</v>
      </c>
      <c r="D55" s="224">
        <v>1</v>
      </c>
      <c r="E55" s="346"/>
      <c r="F55" s="346"/>
      <c r="G55" s="348"/>
      <c r="H55" s="373"/>
      <c r="I55" s="347"/>
      <c r="J55" s="122"/>
      <c r="K55" s="221"/>
      <c r="L55" s="221"/>
      <c r="M55" s="221"/>
      <c r="N55" s="221"/>
      <c r="O55" s="221"/>
    </row>
    <row r="56" spans="1:15" s="334" customFormat="1" ht="12">
      <c r="A56" s="493" t="s">
        <v>220</v>
      </c>
      <c r="B56" s="494"/>
      <c r="C56" s="494"/>
      <c r="D56" s="494"/>
      <c r="E56" s="494"/>
      <c r="F56" s="494"/>
      <c r="G56" s="494"/>
      <c r="H56" s="494"/>
      <c r="I56" s="494"/>
      <c r="J56" s="494"/>
      <c r="K56" s="494"/>
      <c r="L56" s="494"/>
      <c r="M56" s="494"/>
      <c r="N56" s="494"/>
      <c r="O56" s="495"/>
    </row>
    <row r="57" spans="1:15" s="334" customFormat="1" ht="60">
      <c r="A57" s="226">
        <f>A55+1</f>
        <v>43</v>
      </c>
      <c r="B57" s="223" t="s">
        <v>99</v>
      </c>
      <c r="C57" s="227" t="s">
        <v>101</v>
      </c>
      <c r="D57" s="224">
        <v>161</v>
      </c>
      <c r="E57" s="373"/>
      <c r="F57" s="346"/>
      <c r="G57" s="348"/>
      <c r="H57" s="373"/>
      <c r="I57" s="374"/>
      <c r="J57" s="122"/>
      <c r="K57" s="221"/>
      <c r="L57" s="221"/>
      <c r="M57" s="221"/>
      <c r="N57" s="221"/>
      <c r="O57" s="221"/>
    </row>
    <row r="58" spans="1:15" s="310" customFormat="1" ht="12">
      <c r="A58" s="225" t="s">
        <v>41</v>
      </c>
      <c r="B58" s="480" t="s">
        <v>95</v>
      </c>
      <c r="C58" s="480"/>
      <c r="D58" s="480"/>
      <c r="E58" s="480"/>
      <c r="F58" s="480"/>
      <c r="G58" s="480"/>
      <c r="H58" s="480"/>
      <c r="I58" s="480"/>
      <c r="J58" s="480"/>
      <c r="K58" s="370"/>
      <c r="L58" s="375"/>
      <c r="M58" s="375"/>
      <c r="N58" s="375"/>
      <c r="O58" s="375"/>
    </row>
    <row r="59" spans="1:15">
      <c r="A59" s="316"/>
      <c r="B59" s="329"/>
      <c r="C59" s="317"/>
      <c r="D59" s="330"/>
      <c r="E59" s="317"/>
      <c r="F59" s="317"/>
      <c r="G59" s="317"/>
      <c r="H59" s="317"/>
      <c r="I59" s="317"/>
      <c r="J59" s="317"/>
      <c r="K59" s="317"/>
      <c r="L59" s="317"/>
      <c r="M59" s="317"/>
      <c r="N59" s="317"/>
      <c r="O59" s="317"/>
    </row>
    <row r="60" spans="1:15">
      <c r="A60" s="335" t="s">
        <v>77</v>
      </c>
      <c r="B60" s="336"/>
      <c r="C60" s="337"/>
      <c r="D60" s="337"/>
      <c r="E60" s="338"/>
      <c r="F60" s="339"/>
      <c r="G60" s="339"/>
      <c r="H60" s="339"/>
      <c r="I60" s="339"/>
      <c r="J60" s="339"/>
      <c r="K60" s="339"/>
      <c r="L60" s="340"/>
      <c r="M60" s="340"/>
      <c r="N60" s="340"/>
      <c r="O60" s="340"/>
    </row>
    <row r="61" spans="1:15" ht="12.75" customHeight="1">
      <c r="A61" s="341"/>
      <c r="B61" s="492" t="s">
        <v>137</v>
      </c>
      <c r="C61" s="492"/>
      <c r="D61" s="492"/>
      <c r="E61" s="492"/>
      <c r="F61" s="492"/>
      <c r="G61" s="492"/>
      <c r="H61" s="342"/>
      <c r="I61" s="342"/>
      <c r="J61" s="342"/>
      <c r="K61" s="342"/>
      <c r="L61" s="343"/>
      <c r="M61" s="343"/>
      <c r="N61" s="343"/>
      <c r="O61" s="343"/>
    </row>
    <row r="62" spans="1:15" ht="35.450000000000003" customHeight="1">
      <c r="A62" s="341"/>
      <c r="B62" s="492" t="s">
        <v>138</v>
      </c>
      <c r="C62" s="492"/>
      <c r="D62" s="492"/>
      <c r="E62" s="492"/>
      <c r="F62" s="492"/>
      <c r="G62" s="492"/>
      <c r="H62" s="492"/>
      <c r="I62" s="492"/>
      <c r="J62" s="492"/>
      <c r="K62" s="492"/>
      <c r="L62" s="492"/>
      <c r="M62" s="492"/>
      <c r="N62" s="492"/>
      <c r="O62" s="492"/>
    </row>
    <row r="63" spans="1:15" ht="11.45" customHeight="1">
      <c r="A63" s="341"/>
      <c r="B63" s="492" t="s">
        <v>139</v>
      </c>
      <c r="C63" s="492"/>
      <c r="D63" s="492"/>
      <c r="E63" s="492"/>
      <c r="F63" s="492"/>
      <c r="G63" s="492"/>
      <c r="H63" s="492"/>
      <c r="I63" s="492"/>
      <c r="J63" s="492"/>
      <c r="K63" s="492"/>
      <c r="L63" s="492"/>
      <c r="M63" s="492"/>
      <c r="N63" s="492"/>
      <c r="O63" s="492"/>
    </row>
    <row r="64" spans="1:15" ht="12.75" customHeight="1">
      <c r="A64" s="341"/>
      <c r="B64" s="492" t="s">
        <v>140</v>
      </c>
      <c r="C64" s="492"/>
      <c r="D64" s="492"/>
      <c r="E64" s="492"/>
      <c r="F64" s="492"/>
      <c r="G64" s="492"/>
      <c r="H64" s="492"/>
      <c r="I64" s="492"/>
      <c r="J64" s="492"/>
      <c r="K64" s="492"/>
      <c r="L64" s="492"/>
      <c r="M64" s="492"/>
      <c r="N64" s="492"/>
      <c r="O64" s="492"/>
    </row>
    <row r="65" spans="1:15">
      <c r="A65" s="341"/>
      <c r="B65" s="492" t="s">
        <v>141</v>
      </c>
      <c r="C65" s="492"/>
      <c r="D65" s="492"/>
      <c r="E65" s="492"/>
      <c r="F65" s="492"/>
      <c r="G65" s="492"/>
      <c r="H65" s="492"/>
      <c r="I65" s="492"/>
      <c r="J65" s="492"/>
      <c r="K65" s="492"/>
      <c r="L65" s="492"/>
      <c r="M65" s="492"/>
      <c r="N65" s="492"/>
      <c r="O65" s="492"/>
    </row>
    <row r="66" spans="1:15" ht="24.6" customHeight="1">
      <c r="A66" s="344"/>
      <c r="B66" s="492" t="s">
        <v>142</v>
      </c>
      <c r="C66" s="492"/>
      <c r="D66" s="492"/>
      <c r="E66" s="492"/>
      <c r="F66" s="492"/>
      <c r="G66" s="492"/>
      <c r="H66" s="492"/>
      <c r="I66" s="492"/>
      <c r="J66" s="492"/>
      <c r="K66" s="492"/>
      <c r="L66" s="492"/>
      <c r="M66" s="492"/>
      <c r="N66" s="492"/>
      <c r="O66" s="492"/>
    </row>
    <row r="67" spans="1:15">
      <c r="A67" s="344"/>
      <c r="B67" s="492" t="s">
        <v>143</v>
      </c>
      <c r="C67" s="492"/>
      <c r="D67" s="492"/>
      <c r="E67" s="492"/>
      <c r="F67" s="492"/>
      <c r="G67" s="492"/>
      <c r="H67" s="492"/>
      <c r="I67" s="492"/>
      <c r="J67" s="492"/>
      <c r="K67" s="492"/>
      <c r="L67" s="492"/>
      <c r="M67" s="492"/>
      <c r="N67" s="492"/>
      <c r="O67" s="492"/>
    </row>
    <row r="68" spans="1:15">
      <c r="A68" s="316"/>
      <c r="B68" s="329"/>
      <c r="C68" s="317"/>
      <c r="D68" s="330"/>
      <c r="E68" s="317"/>
      <c r="F68" s="317"/>
      <c r="G68" s="317"/>
      <c r="H68" s="317"/>
      <c r="I68" s="317"/>
      <c r="J68" s="317"/>
      <c r="K68" s="317"/>
      <c r="L68" s="317"/>
      <c r="M68" s="317"/>
      <c r="N68" s="317"/>
      <c r="O68" s="317"/>
    </row>
    <row r="69" spans="1:15">
      <c r="A69" s="316"/>
      <c r="B69" s="315" t="s">
        <v>44</v>
      </c>
      <c r="C69" s="490" t="s">
        <v>2</v>
      </c>
      <c r="D69" s="490"/>
      <c r="E69" s="490"/>
      <c r="F69" s="490"/>
      <c r="G69" s="490"/>
      <c r="H69" s="490"/>
      <c r="I69" s="490"/>
      <c r="J69" s="490"/>
      <c r="K69" s="490"/>
      <c r="L69" s="317"/>
      <c r="M69" s="400"/>
      <c r="N69" s="400"/>
      <c r="O69" s="400"/>
    </row>
    <row r="70" spans="1:15">
      <c r="A70" s="316"/>
      <c r="C70" s="490" t="s">
        <v>46</v>
      </c>
      <c r="D70" s="490"/>
      <c r="E70" s="490"/>
      <c r="F70" s="490"/>
      <c r="G70" s="490"/>
      <c r="H70" s="490"/>
      <c r="I70" s="490"/>
      <c r="J70" s="490"/>
      <c r="K70" s="490"/>
      <c r="L70" s="317"/>
      <c r="M70" s="490"/>
      <c r="N70" s="490"/>
      <c r="O70" s="490"/>
    </row>
    <row r="71" spans="1:15">
      <c r="A71" s="316"/>
      <c r="B71" s="491"/>
      <c r="C71" s="491"/>
      <c r="D71" s="330"/>
      <c r="E71" s="317"/>
      <c r="F71" s="317"/>
      <c r="G71" s="317"/>
      <c r="H71" s="317"/>
      <c r="I71" s="317"/>
      <c r="J71" s="317"/>
      <c r="K71" s="317"/>
      <c r="L71" s="317"/>
      <c r="M71" s="317"/>
      <c r="N71" s="317"/>
      <c r="O71" s="317"/>
    </row>
    <row r="72" spans="1:15">
      <c r="A72" s="316"/>
      <c r="B72" s="315" t="s">
        <v>22</v>
      </c>
      <c r="C72" s="490" t="s">
        <v>2</v>
      </c>
      <c r="D72" s="490"/>
      <c r="E72" s="490"/>
      <c r="F72" s="490"/>
      <c r="G72" s="490"/>
      <c r="H72" s="490"/>
      <c r="I72" s="490"/>
      <c r="J72" s="490"/>
      <c r="K72" s="490"/>
      <c r="L72" s="317"/>
      <c r="M72" s="400"/>
      <c r="N72" s="400"/>
      <c r="O72" s="400"/>
    </row>
    <row r="73" spans="1:15">
      <c r="A73" s="316"/>
      <c r="B73" s="315"/>
      <c r="C73" s="490" t="s">
        <v>46</v>
      </c>
      <c r="D73" s="490"/>
      <c r="E73" s="490"/>
      <c r="F73" s="406"/>
      <c r="G73" s="406"/>
      <c r="H73" s="406"/>
      <c r="I73" s="406"/>
      <c r="J73" s="406"/>
      <c r="K73" s="406"/>
      <c r="L73" s="317"/>
      <c r="M73" s="490"/>
      <c r="N73" s="490"/>
      <c r="O73" s="490"/>
    </row>
    <row r="74" spans="1:15">
      <c r="A74" s="331"/>
      <c r="B74" s="310"/>
      <c r="C74" s="332"/>
      <c r="D74" s="333"/>
      <c r="E74" s="332"/>
      <c r="F74" s="332"/>
      <c r="G74" s="332"/>
      <c r="H74" s="332"/>
      <c r="I74" s="332"/>
      <c r="J74" s="332"/>
      <c r="K74" s="332"/>
      <c r="L74" s="332"/>
      <c r="M74" s="332"/>
      <c r="N74" s="332"/>
      <c r="O74" s="332"/>
    </row>
  </sheetData>
  <mergeCells count="39">
    <mergeCell ref="C73:E73"/>
    <mergeCell ref="F73:K73"/>
    <mergeCell ref="M73:O73"/>
    <mergeCell ref="C70:E70"/>
    <mergeCell ref="F70:K70"/>
    <mergeCell ref="M70:O70"/>
    <mergeCell ref="B71:C71"/>
    <mergeCell ref="C72:E72"/>
    <mergeCell ref="F72:K72"/>
    <mergeCell ref="M72:O72"/>
    <mergeCell ref="B64:O64"/>
    <mergeCell ref="B65:O65"/>
    <mergeCell ref="B66:O66"/>
    <mergeCell ref="B67:O67"/>
    <mergeCell ref="C69:E69"/>
    <mergeCell ref="F69:K69"/>
    <mergeCell ref="M69:O69"/>
    <mergeCell ref="B63:O63"/>
    <mergeCell ref="A7:B7"/>
    <mergeCell ref="C7:O7"/>
    <mergeCell ref="A8:O8"/>
    <mergeCell ref="N9:O9"/>
    <mergeCell ref="N10:O10"/>
    <mergeCell ref="A11:A12"/>
    <mergeCell ref="B11:B12"/>
    <mergeCell ref="E11:J11"/>
    <mergeCell ref="K11:O11"/>
    <mergeCell ref="A13:O13"/>
    <mergeCell ref="A56:O56"/>
    <mergeCell ref="B58:J58"/>
    <mergeCell ref="B61:G61"/>
    <mergeCell ref="B62:O62"/>
    <mergeCell ref="A6:B6"/>
    <mergeCell ref="C6:O6"/>
    <mergeCell ref="A1:O1"/>
    <mergeCell ref="A2:O2"/>
    <mergeCell ref="A3:O3"/>
    <mergeCell ref="A5:B5"/>
    <mergeCell ref="C5:O5"/>
  </mergeCells>
  <printOptions horizontalCentered="1"/>
  <pageMargins left="0" right="0" top="0.67" bottom="0.45" header="0.31" footer="0.49"/>
  <pageSetup paperSize="9" firstPageNumber="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60"/>
  <sheetViews>
    <sheetView view="pageBreakPreview" topLeftCell="A4" zoomScale="115" zoomScaleNormal="100" zoomScaleSheetLayoutView="115" workbookViewId="0">
      <selection activeCell="I15" sqref="I15"/>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543</v>
      </c>
      <c r="B1" s="488"/>
      <c r="C1" s="488"/>
      <c r="D1" s="488"/>
      <c r="E1" s="488"/>
      <c r="F1" s="488"/>
      <c r="G1" s="488"/>
      <c r="H1" s="488"/>
      <c r="I1" s="488"/>
      <c r="J1" s="488"/>
      <c r="K1" s="488"/>
      <c r="L1" s="488"/>
      <c r="M1" s="488"/>
      <c r="N1" s="488"/>
      <c r="O1" s="488"/>
    </row>
    <row r="2" spans="1:15" s="310" customFormat="1" ht="15">
      <c r="A2" s="412" t="s">
        <v>537</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0.7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538</v>
      </c>
      <c r="B13" s="485"/>
      <c r="C13" s="485"/>
      <c r="D13" s="485"/>
      <c r="E13" s="485"/>
      <c r="F13" s="485"/>
      <c r="G13" s="485"/>
      <c r="H13" s="485"/>
      <c r="I13" s="485"/>
      <c r="J13" s="485"/>
      <c r="K13" s="485"/>
      <c r="L13" s="485"/>
      <c r="M13" s="485"/>
      <c r="N13" s="485"/>
      <c r="O13" s="485"/>
    </row>
    <row r="14" spans="1:15" s="334" customFormat="1" ht="84">
      <c r="A14" s="226">
        <v>1</v>
      </c>
      <c r="B14" s="223" t="s">
        <v>558</v>
      </c>
      <c r="C14" s="227" t="s">
        <v>20</v>
      </c>
      <c r="D14" s="224">
        <v>130.69999999999999</v>
      </c>
      <c r="E14" s="346"/>
      <c r="F14" s="346"/>
      <c r="G14" s="348"/>
      <c r="H14" s="347"/>
      <c r="I14" s="347"/>
      <c r="J14" s="122"/>
      <c r="K14" s="347"/>
      <c r="L14" s="347"/>
      <c r="M14" s="347"/>
      <c r="N14" s="347"/>
      <c r="O14" s="347"/>
    </row>
    <row r="15" spans="1:15" s="334" customFormat="1" ht="52.5" customHeight="1">
      <c r="A15" s="226">
        <f t="shared" ref="A15:A40" si="0">A14+1</f>
        <v>2</v>
      </c>
      <c r="B15" s="365" t="s">
        <v>559</v>
      </c>
      <c r="C15" s="227" t="s">
        <v>20</v>
      </c>
      <c r="D15" s="224">
        <v>130.69999999999999</v>
      </c>
      <c r="E15" s="346"/>
      <c r="F15" s="346"/>
      <c r="G15" s="348"/>
      <c r="H15" s="347"/>
      <c r="I15" s="348"/>
      <c r="J15" s="122"/>
      <c r="K15" s="347"/>
      <c r="L15" s="347"/>
      <c r="M15" s="347"/>
      <c r="N15" s="347"/>
      <c r="O15" s="347"/>
    </row>
    <row r="16" spans="1:15" s="334" customFormat="1" ht="24">
      <c r="A16" s="226">
        <f t="shared" si="0"/>
        <v>3</v>
      </c>
      <c r="B16" s="365" t="s">
        <v>198</v>
      </c>
      <c r="C16" s="227" t="s">
        <v>101</v>
      </c>
      <c r="D16" s="224">
        <v>127.4</v>
      </c>
      <c r="E16" s="346"/>
      <c r="F16" s="346"/>
      <c r="G16" s="348"/>
      <c r="H16" s="346"/>
      <c r="I16" s="347"/>
      <c r="J16" s="122"/>
      <c r="K16" s="347"/>
      <c r="L16" s="347"/>
      <c r="M16" s="347"/>
      <c r="N16" s="347"/>
      <c r="O16" s="347"/>
    </row>
    <row r="17" spans="1:15" s="334" customFormat="1" ht="84" customHeight="1">
      <c r="A17" s="226">
        <f t="shared" si="0"/>
        <v>4</v>
      </c>
      <c r="B17" s="223" t="s">
        <v>654</v>
      </c>
      <c r="C17" s="227" t="s">
        <v>25</v>
      </c>
      <c r="D17" s="224">
        <v>3</v>
      </c>
      <c r="E17" s="373"/>
      <c r="F17" s="346"/>
      <c r="G17" s="348"/>
      <c r="H17" s="373"/>
      <c r="I17" s="374"/>
      <c r="J17" s="122"/>
      <c r="K17" s="347"/>
      <c r="L17" s="347"/>
      <c r="M17" s="347"/>
      <c r="N17" s="347"/>
      <c r="O17" s="347"/>
    </row>
    <row r="18" spans="1:15" s="334" customFormat="1" ht="75.75" customHeight="1">
      <c r="A18" s="226">
        <f t="shared" si="0"/>
        <v>5</v>
      </c>
      <c r="B18" s="223" t="s">
        <v>655</v>
      </c>
      <c r="C18" s="227" t="s">
        <v>25</v>
      </c>
      <c r="D18" s="224">
        <v>3</v>
      </c>
      <c r="E18" s="346"/>
      <c r="F18" s="346"/>
      <c r="G18" s="348"/>
      <c r="H18" s="347"/>
      <c r="I18" s="347"/>
      <c r="J18" s="122"/>
      <c r="K18" s="347"/>
      <c r="L18" s="347"/>
      <c r="M18" s="347"/>
      <c r="N18" s="347"/>
      <c r="O18" s="347"/>
    </row>
    <row r="19" spans="1:15" s="334" customFormat="1" ht="24">
      <c r="A19" s="226">
        <f t="shared" si="0"/>
        <v>6</v>
      </c>
      <c r="B19" s="372" t="s">
        <v>97</v>
      </c>
      <c r="C19" s="227" t="s">
        <v>101</v>
      </c>
      <c r="D19" s="224">
        <v>0.3</v>
      </c>
      <c r="E19" s="346"/>
      <c r="F19" s="346"/>
      <c r="G19" s="348"/>
      <c r="H19" s="346"/>
      <c r="I19" s="347"/>
      <c r="J19" s="122"/>
      <c r="K19" s="347"/>
      <c r="L19" s="347"/>
      <c r="M19" s="347"/>
      <c r="N19" s="347"/>
      <c r="O19" s="347"/>
    </row>
    <row r="20" spans="1:15" s="334" customFormat="1" ht="17.25" customHeight="1">
      <c r="A20" s="226">
        <f t="shared" si="0"/>
        <v>7</v>
      </c>
      <c r="B20" s="372" t="s">
        <v>199</v>
      </c>
      <c r="C20" s="227" t="s">
        <v>101</v>
      </c>
      <c r="D20" s="224">
        <v>0.3</v>
      </c>
      <c r="E20" s="346"/>
      <c r="F20" s="346"/>
      <c r="G20" s="348"/>
      <c r="H20" s="347"/>
      <c r="I20" s="347"/>
      <c r="J20" s="122"/>
      <c r="K20" s="347"/>
      <c r="L20" s="347"/>
      <c r="M20" s="347"/>
      <c r="N20" s="347"/>
      <c r="O20" s="347"/>
    </row>
    <row r="21" spans="1:15" s="334" customFormat="1" ht="87.75" customHeight="1">
      <c r="A21" s="226">
        <f t="shared" si="0"/>
        <v>8</v>
      </c>
      <c r="B21" s="223" t="s">
        <v>633</v>
      </c>
      <c r="C21" s="227" t="s">
        <v>25</v>
      </c>
      <c r="D21" s="224">
        <v>2</v>
      </c>
      <c r="E21" s="346"/>
      <c r="F21" s="346"/>
      <c r="G21" s="348"/>
      <c r="H21" s="347"/>
      <c r="I21" s="347"/>
      <c r="J21" s="122"/>
      <c r="K21" s="347"/>
      <c r="L21" s="347"/>
      <c r="M21" s="347"/>
      <c r="N21" s="347"/>
      <c r="O21" s="347"/>
    </row>
    <row r="22" spans="1:15" s="334" customFormat="1" ht="84">
      <c r="A22" s="226">
        <f t="shared" si="0"/>
        <v>9</v>
      </c>
      <c r="B22" s="394" t="s">
        <v>634</v>
      </c>
      <c r="C22" s="227" t="s">
        <v>25</v>
      </c>
      <c r="D22" s="224">
        <v>2</v>
      </c>
      <c r="E22" s="346"/>
      <c r="F22" s="346"/>
      <c r="G22" s="348"/>
      <c r="H22" s="346"/>
      <c r="I22" s="347"/>
      <c r="J22" s="122"/>
      <c r="K22" s="347"/>
      <c r="L22" s="347"/>
      <c r="M22" s="347"/>
      <c r="N22" s="347"/>
      <c r="O22" s="347"/>
    </row>
    <row r="23" spans="1:15" s="334" customFormat="1" ht="24">
      <c r="A23" s="226">
        <f t="shared" si="0"/>
        <v>10</v>
      </c>
      <c r="B23" s="365" t="s">
        <v>97</v>
      </c>
      <c r="C23" s="227" t="s">
        <v>101</v>
      </c>
      <c r="D23" s="224">
        <v>0.2</v>
      </c>
      <c r="E23" s="346"/>
      <c r="F23" s="346"/>
      <c r="G23" s="348"/>
      <c r="H23" s="347"/>
      <c r="I23" s="347"/>
      <c r="J23" s="122"/>
      <c r="K23" s="347"/>
      <c r="L23" s="347"/>
      <c r="M23" s="347"/>
      <c r="N23" s="347"/>
      <c r="O23" s="347"/>
    </row>
    <row r="24" spans="1:15" s="334" customFormat="1" ht="17.25" customHeight="1">
      <c r="A24" s="226">
        <f t="shared" si="0"/>
        <v>11</v>
      </c>
      <c r="B24" s="365" t="s">
        <v>199</v>
      </c>
      <c r="C24" s="227" t="s">
        <v>101</v>
      </c>
      <c r="D24" s="224">
        <v>0.2</v>
      </c>
      <c r="E24" s="346"/>
      <c r="F24" s="346"/>
      <c r="G24" s="348"/>
      <c r="H24" s="347"/>
      <c r="I24" s="347"/>
      <c r="J24" s="122"/>
      <c r="K24" s="347"/>
      <c r="L24" s="347"/>
      <c r="M24" s="347"/>
      <c r="N24" s="347"/>
      <c r="O24" s="347"/>
    </row>
    <row r="25" spans="1:15" s="334" customFormat="1" ht="36">
      <c r="A25" s="226">
        <f t="shared" si="0"/>
        <v>12</v>
      </c>
      <c r="B25" s="223" t="s">
        <v>539</v>
      </c>
      <c r="C25" s="227" t="s">
        <v>25</v>
      </c>
      <c r="D25" s="224">
        <v>1</v>
      </c>
      <c r="E25" s="220"/>
      <c r="F25" s="220"/>
      <c r="G25" s="222"/>
      <c r="H25" s="221"/>
      <c r="I25" s="221"/>
      <c r="J25" s="122"/>
      <c r="K25" s="347"/>
      <c r="L25" s="347"/>
      <c r="M25" s="347"/>
      <c r="N25" s="347"/>
      <c r="O25" s="347"/>
    </row>
    <row r="26" spans="1:15" s="334" customFormat="1" ht="36">
      <c r="A26" s="226">
        <f t="shared" si="0"/>
        <v>13</v>
      </c>
      <c r="B26" s="365" t="s">
        <v>426</v>
      </c>
      <c r="C26" s="227" t="s">
        <v>25</v>
      </c>
      <c r="D26" s="224">
        <v>1</v>
      </c>
      <c r="E26" s="228"/>
      <c r="F26" s="220"/>
      <c r="G26" s="222"/>
      <c r="H26" s="228"/>
      <c r="I26" s="229"/>
      <c r="J26" s="122"/>
      <c r="K26" s="347"/>
      <c r="L26" s="347"/>
      <c r="M26" s="347"/>
      <c r="N26" s="347"/>
      <c r="O26" s="347"/>
    </row>
    <row r="27" spans="1:15" s="334" customFormat="1" ht="38.25" customHeight="1">
      <c r="A27" s="226">
        <f t="shared" si="0"/>
        <v>14</v>
      </c>
      <c r="B27" s="223" t="s">
        <v>202</v>
      </c>
      <c r="C27" s="227" t="s">
        <v>20</v>
      </c>
      <c r="D27" s="224">
        <v>91.9</v>
      </c>
      <c r="E27" s="346"/>
      <c r="F27" s="346"/>
      <c r="G27" s="348"/>
      <c r="H27" s="347"/>
      <c r="I27" s="347"/>
      <c r="J27" s="122"/>
      <c r="K27" s="347"/>
      <c r="L27" s="347"/>
      <c r="M27" s="347"/>
      <c r="N27" s="347"/>
      <c r="O27" s="347"/>
    </row>
    <row r="28" spans="1:15" s="334" customFormat="1" ht="39.75" customHeight="1">
      <c r="A28" s="226">
        <f t="shared" si="0"/>
        <v>15</v>
      </c>
      <c r="B28" s="223" t="s">
        <v>203</v>
      </c>
      <c r="C28" s="227" t="s">
        <v>20</v>
      </c>
      <c r="D28" s="224">
        <v>38.799999999999997</v>
      </c>
      <c r="E28" s="346"/>
      <c r="F28" s="346"/>
      <c r="G28" s="348"/>
      <c r="H28" s="347"/>
      <c r="I28" s="347"/>
      <c r="J28" s="122"/>
      <c r="K28" s="347"/>
      <c r="L28" s="347"/>
      <c r="M28" s="347"/>
      <c r="N28" s="347"/>
      <c r="O28" s="347"/>
    </row>
    <row r="29" spans="1:15" s="334" customFormat="1" ht="24" customHeight="1">
      <c r="A29" s="226">
        <f t="shared" si="0"/>
        <v>16</v>
      </c>
      <c r="B29" s="223" t="s">
        <v>133</v>
      </c>
      <c r="C29" s="227" t="s">
        <v>20</v>
      </c>
      <c r="D29" s="224">
        <v>91.9</v>
      </c>
      <c r="E29" s="346"/>
      <c r="F29" s="346"/>
      <c r="G29" s="348"/>
      <c r="H29" s="347"/>
      <c r="I29" s="347"/>
      <c r="J29" s="122"/>
      <c r="K29" s="347"/>
      <c r="L29" s="347"/>
      <c r="M29" s="347"/>
      <c r="N29" s="347"/>
      <c r="O29" s="347"/>
    </row>
    <row r="30" spans="1:15" s="334" customFormat="1" ht="28.5" customHeight="1">
      <c r="A30" s="226">
        <f t="shared" si="0"/>
        <v>17</v>
      </c>
      <c r="B30" s="223" t="s">
        <v>134</v>
      </c>
      <c r="C30" s="227" t="s">
        <v>20</v>
      </c>
      <c r="D30" s="224">
        <v>38.799999999999997</v>
      </c>
      <c r="E30" s="346"/>
      <c r="F30" s="346"/>
      <c r="G30" s="348"/>
      <c r="H30" s="347"/>
      <c r="I30" s="347"/>
      <c r="J30" s="122"/>
      <c r="K30" s="347"/>
      <c r="L30" s="347"/>
      <c r="M30" s="347"/>
      <c r="N30" s="347"/>
      <c r="O30" s="347"/>
    </row>
    <row r="31" spans="1:15" s="334" customFormat="1" ht="48">
      <c r="A31" s="226">
        <f t="shared" si="0"/>
        <v>18</v>
      </c>
      <c r="B31" s="223" t="s">
        <v>209</v>
      </c>
      <c r="C31" s="227" t="s">
        <v>20</v>
      </c>
      <c r="D31" s="224">
        <v>91.9</v>
      </c>
      <c r="E31" s="346"/>
      <c r="F31" s="346"/>
      <c r="G31" s="348"/>
      <c r="H31" s="347"/>
      <c r="I31" s="347"/>
      <c r="J31" s="122"/>
      <c r="K31" s="347"/>
      <c r="L31" s="347"/>
      <c r="M31" s="347"/>
      <c r="N31" s="347"/>
      <c r="O31" s="347"/>
    </row>
    <row r="32" spans="1:15" s="334" customFormat="1" ht="48">
      <c r="A32" s="226">
        <f t="shared" si="0"/>
        <v>19</v>
      </c>
      <c r="B32" s="223" t="s">
        <v>210</v>
      </c>
      <c r="C32" s="227" t="s">
        <v>20</v>
      </c>
      <c r="D32" s="224">
        <v>38.799999999999997</v>
      </c>
      <c r="E32" s="346"/>
      <c r="F32" s="346"/>
      <c r="G32" s="348"/>
      <c r="H32" s="347"/>
      <c r="I32" s="347"/>
      <c r="J32" s="122"/>
      <c r="K32" s="347"/>
      <c r="L32" s="347"/>
      <c r="M32" s="347"/>
      <c r="N32" s="347"/>
      <c r="O32" s="347"/>
    </row>
    <row r="33" spans="1:15" s="334" customFormat="1" ht="38.25" customHeight="1">
      <c r="A33" s="226">
        <f t="shared" si="0"/>
        <v>20</v>
      </c>
      <c r="B33" s="223" t="s">
        <v>121</v>
      </c>
      <c r="C33" s="227" t="s">
        <v>101</v>
      </c>
      <c r="D33" s="224">
        <v>421.20000000000005</v>
      </c>
      <c r="E33" s="346"/>
      <c r="F33" s="346"/>
      <c r="G33" s="348"/>
      <c r="H33" s="347"/>
      <c r="I33" s="347"/>
      <c r="J33" s="122"/>
      <c r="K33" s="347"/>
      <c r="L33" s="347"/>
      <c r="M33" s="347"/>
      <c r="N33" s="347"/>
      <c r="O33" s="347"/>
    </row>
    <row r="34" spans="1:15" s="334" customFormat="1" ht="24">
      <c r="A34" s="226">
        <f t="shared" si="0"/>
        <v>21</v>
      </c>
      <c r="B34" s="223" t="s">
        <v>212</v>
      </c>
      <c r="C34" s="227" t="s">
        <v>20</v>
      </c>
      <c r="D34" s="224">
        <v>130.69999999999999</v>
      </c>
      <c r="E34" s="346"/>
      <c r="F34" s="346"/>
      <c r="G34" s="348"/>
      <c r="H34" s="346"/>
      <c r="I34" s="347"/>
      <c r="J34" s="122"/>
      <c r="K34" s="347"/>
      <c r="L34" s="347"/>
      <c r="M34" s="347"/>
      <c r="N34" s="347"/>
      <c r="O34" s="347"/>
    </row>
    <row r="35" spans="1:15" s="334" customFormat="1" ht="25.5" customHeight="1">
      <c r="A35" s="226">
        <f t="shared" si="0"/>
        <v>22</v>
      </c>
      <c r="B35" s="349" t="s">
        <v>590</v>
      </c>
      <c r="C35" s="351" t="s">
        <v>25</v>
      </c>
      <c r="D35" s="350">
        <v>1</v>
      </c>
      <c r="E35" s="346"/>
      <c r="F35" s="346"/>
      <c r="G35" s="348"/>
      <c r="H35" s="346"/>
      <c r="I35" s="347"/>
      <c r="J35" s="122"/>
      <c r="K35" s="347"/>
      <c r="L35" s="347"/>
      <c r="M35" s="347"/>
      <c r="N35" s="347"/>
      <c r="O35" s="347"/>
    </row>
    <row r="36" spans="1:15" s="345" customFormat="1" ht="36">
      <c r="A36" s="226">
        <f t="shared" si="0"/>
        <v>23</v>
      </c>
      <c r="B36" s="223" t="s">
        <v>90</v>
      </c>
      <c r="C36" s="231" t="s">
        <v>20</v>
      </c>
      <c r="D36" s="224">
        <v>130.69999999999999</v>
      </c>
      <c r="E36" s="346"/>
      <c r="F36" s="346"/>
      <c r="G36" s="348"/>
      <c r="H36" s="347"/>
      <c r="I36" s="347"/>
      <c r="J36" s="122"/>
      <c r="K36" s="347"/>
      <c r="L36" s="347"/>
      <c r="M36" s="347"/>
      <c r="N36" s="347"/>
      <c r="O36" s="347"/>
    </row>
    <row r="37" spans="1:15" s="345" customFormat="1" ht="24">
      <c r="A37" s="226">
        <f t="shared" si="0"/>
        <v>24</v>
      </c>
      <c r="B37" s="223" t="s">
        <v>218</v>
      </c>
      <c r="C37" s="231" t="s">
        <v>20</v>
      </c>
      <c r="D37" s="224">
        <v>130.69999999999999</v>
      </c>
      <c r="E37" s="346"/>
      <c r="F37" s="346"/>
      <c r="G37" s="348"/>
      <c r="H37" s="347"/>
      <c r="I37" s="347"/>
      <c r="J37" s="122"/>
      <c r="K37" s="347"/>
      <c r="L37" s="347"/>
      <c r="M37" s="347"/>
      <c r="N37" s="347"/>
      <c r="O37" s="347"/>
    </row>
    <row r="38" spans="1:15" s="334" customFormat="1" ht="12">
      <c r="A38" s="226">
        <f t="shared" si="0"/>
        <v>25</v>
      </c>
      <c r="B38" s="223" t="s">
        <v>98</v>
      </c>
      <c r="C38" s="227" t="s">
        <v>20</v>
      </c>
      <c r="D38" s="224">
        <v>130.69999999999999</v>
      </c>
      <c r="E38" s="346"/>
      <c r="F38" s="346"/>
      <c r="G38" s="348"/>
      <c r="H38" s="347"/>
      <c r="I38" s="347"/>
      <c r="J38" s="122"/>
      <c r="K38" s="347"/>
      <c r="L38" s="347"/>
      <c r="M38" s="347"/>
      <c r="N38" s="347"/>
      <c r="O38" s="347"/>
    </row>
    <row r="39" spans="1:15" s="334" customFormat="1" ht="48">
      <c r="A39" s="226">
        <f t="shared" si="0"/>
        <v>26</v>
      </c>
      <c r="B39" s="223" t="s">
        <v>106</v>
      </c>
      <c r="C39" s="227" t="s">
        <v>25</v>
      </c>
      <c r="D39" s="224">
        <v>1</v>
      </c>
      <c r="E39" s="346"/>
      <c r="F39" s="346"/>
      <c r="G39" s="348"/>
      <c r="H39" s="347"/>
      <c r="I39" s="347"/>
      <c r="J39" s="122"/>
      <c r="K39" s="347"/>
      <c r="L39" s="347"/>
      <c r="M39" s="347"/>
      <c r="N39" s="347"/>
      <c r="O39" s="347"/>
    </row>
    <row r="40" spans="1:15" s="334" customFormat="1" ht="24">
      <c r="A40" s="226">
        <f t="shared" si="0"/>
        <v>27</v>
      </c>
      <c r="B40" s="223" t="s">
        <v>219</v>
      </c>
      <c r="C40" s="227" t="s">
        <v>25</v>
      </c>
      <c r="D40" s="224">
        <v>1</v>
      </c>
      <c r="E40" s="346"/>
      <c r="F40" s="346"/>
      <c r="G40" s="348"/>
      <c r="H40" s="373"/>
      <c r="I40" s="347"/>
      <c r="J40" s="122"/>
      <c r="K40" s="347"/>
      <c r="L40" s="347"/>
      <c r="M40" s="347"/>
      <c r="N40" s="347"/>
      <c r="O40" s="347"/>
    </row>
    <row r="41" spans="1:15" s="334" customFormat="1" ht="12">
      <c r="A41" s="493" t="s">
        <v>220</v>
      </c>
      <c r="B41" s="494"/>
      <c r="C41" s="494"/>
      <c r="D41" s="494"/>
      <c r="E41" s="494"/>
      <c r="F41" s="494"/>
      <c r="G41" s="494"/>
      <c r="H41" s="494"/>
      <c r="I41" s="494"/>
      <c r="J41" s="494"/>
      <c r="K41" s="494"/>
      <c r="L41" s="494"/>
      <c r="M41" s="494"/>
      <c r="N41" s="494"/>
      <c r="O41" s="495"/>
    </row>
    <row r="42" spans="1:15" s="334" customFormat="1" ht="60">
      <c r="A42" s="226">
        <f>A40+1</f>
        <v>28</v>
      </c>
      <c r="B42" s="223" t="s">
        <v>99</v>
      </c>
      <c r="C42" s="227" t="s">
        <v>101</v>
      </c>
      <c r="D42" s="224">
        <v>293.8</v>
      </c>
      <c r="E42" s="373"/>
      <c r="F42" s="346"/>
      <c r="G42" s="348"/>
      <c r="H42" s="373"/>
      <c r="I42" s="374"/>
      <c r="J42" s="122"/>
      <c r="K42" s="221"/>
      <c r="L42" s="221"/>
      <c r="M42" s="221"/>
      <c r="N42" s="221"/>
      <c r="O42" s="221"/>
    </row>
    <row r="43" spans="1:15" s="334" customFormat="1" ht="36">
      <c r="A43" s="226">
        <f>A42+1</f>
        <v>29</v>
      </c>
      <c r="B43" s="223" t="s">
        <v>405</v>
      </c>
      <c r="C43" s="227" t="s">
        <v>102</v>
      </c>
      <c r="D43" s="224">
        <v>520</v>
      </c>
      <c r="E43" s="346"/>
      <c r="F43" s="346"/>
      <c r="G43" s="348"/>
      <c r="H43" s="347"/>
      <c r="I43" s="347"/>
      <c r="J43" s="122"/>
      <c r="K43" s="221"/>
      <c r="L43" s="221"/>
      <c r="M43" s="221"/>
      <c r="N43" s="221"/>
      <c r="O43" s="221"/>
    </row>
    <row r="44" spans="1:15" s="310" customFormat="1" ht="12">
      <c r="A44" s="225" t="s">
        <v>41</v>
      </c>
      <c r="B44" s="480" t="s">
        <v>95</v>
      </c>
      <c r="C44" s="480"/>
      <c r="D44" s="480"/>
      <c r="E44" s="480"/>
      <c r="F44" s="480"/>
      <c r="G44" s="480"/>
      <c r="H44" s="480"/>
      <c r="I44" s="480"/>
      <c r="J44" s="480"/>
      <c r="K44" s="370"/>
      <c r="L44" s="375"/>
      <c r="M44" s="375"/>
      <c r="N44" s="375"/>
      <c r="O44" s="375"/>
    </row>
    <row r="45" spans="1:15">
      <c r="A45" s="316"/>
      <c r="B45" s="329"/>
      <c r="C45" s="317"/>
      <c r="D45" s="330"/>
      <c r="E45" s="317"/>
      <c r="F45" s="317"/>
      <c r="G45" s="317"/>
      <c r="H45" s="317"/>
      <c r="I45" s="317"/>
      <c r="J45" s="317"/>
      <c r="K45" s="317"/>
      <c r="L45" s="317"/>
      <c r="M45" s="317"/>
      <c r="N45" s="317"/>
      <c r="O45" s="317"/>
    </row>
    <row r="46" spans="1:15">
      <c r="A46" s="335" t="s">
        <v>77</v>
      </c>
      <c r="B46" s="336"/>
      <c r="C46" s="337"/>
      <c r="D46" s="337"/>
      <c r="E46" s="338"/>
      <c r="F46" s="339"/>
      <c r="G46" s="339"/>
      <c r="H46" s="339"/>
      <c r="I46" s="339"/>
      <c r="J46" s="339"/>
      <c r="K46" s="339"/>
      <c r="L46" s="340"/>
      <c r="M46" s="340"/>
      <c r="N46" s="340"/>
      <c r="O46" s="340"/>
    </row>
    <row r="47" spans="1:15" ht="12.75" customHeight="1">
      <c r="A47" s="341"/>
      <c r="B47" s="492" t="s">
        <v>137</v>
      </c>
      <c r="C47" s="492"/>
      <c r="D47" s="492"/>
      <c r="E47" s="492"/>
      <c r="F47" s="492"/>
      <c r="G47" s="492"/>
      <c r="H47" s="342"/>
      <c r="I47" s="342"/>
      <c r="J47" s="342"/>
      <c r="K47" s="342"/>
      <c r="L47" s="343"/>
      <c r="M47" s="343"/>
      <c r="N47" s="343"/>
      <c r="O47" s="343"/>
    </row>
    <row r="48" spans="1:15" ht="35.450000000000003" customHeight="1">
      <c r="A48" s="341"/>
      <c r="B48" s="492" t="s">
        <v>138</v>
      </c>
      <c r="C48" s="492"/>
      <c r="D48" s="492"/>
      <c r="E48" s="492"/>
      <c r="F48" s="492"/>
      <c r="G48" s="492"/>
      <c r="H48" s="492"/>
      <c r="I48" s="492"/>
      <c r="J48" s="492"/>
      <c r="K48" s="492"/>
      <c r="L48" s="492"/>
      <c r="M48" s="492"/>
      <c r="N48" s="492"/>
      <c r="O48" s="492"/>
    </row>
    <row r="49" spans="1:15" ht="11.45" customHeight="1">
      <c r="A49" s="341"/>
      <c r="B49" s="492" t="s">
        <v>139</v>
      </c>
      <c r="C49" s="492"/>
      <c r="D49" s="492"/>
      <c r="E49" s="492"/>
      <c r="F49" s="492"/>
      <c r="G49" s="492"/>
      <c r="H49" s="492"/>
      <c r="I49" s="492"/>
      <c r="J49" s="492"/>
      <c r="K49" s="492"/>
      <c r="L49" s="492"/>
      <c r="M49" s="492"/>
      <c r="N49" s="492"/>
      <c r="O49" s="492"/>
    </row>
    <row r="50" spans="1:15" ht="12.75" customHeight="1">
      <c r="A50" s="341"/>
      <c r="B50" s="492" t="s">
        <v>140</v>
      </c>
      <c r="C50" s="492"/>
      <c r="D50" s="492"/>
      <c r="E50" s="492"/>
      <c r="F50" s="492"/>
      <c r="G50" s="492"/>
      <c r="H50" s="492"/>
      <c r="I50" s="492"/>
      <c r="J50" s="492"/>
      <c r="K50" s="492"/>
      <c r="L50" s="492"/>
      <c r="M50" s="492"/>
      <c r="N50" s="492"/>
      <c r="O50" s="492"/>
    </row>
    <row r="51" spans="1:15">
      <c r="A51" s="341"/>
      <c r="B51" s="492" t="s">
        <v>141</v>
      </c>
      <c r="C51" s="492"/>
      <c r="D51" s="492"/>
      <c r="E51" s="492"/>
      <c r="F51" s="492"/>
      <c r="G51" s="492"/>
      <c r="H51" s="492"/>
      <c r="I51" s="492"/>
      <c r="J51" s="492"/>
      <c r="K51" s="492"/>
      <c r="L51" s="492"/>
      <c r="M51" s="492"/>
      <c r="N51" s="492"/>
      <c r="O51" s="492"/>
    </row>
    <row r="52" spans="1:15" ht="24.6" customHeight="1">
      <c r="A52" s="344"/>
      <c r="B52" s="492" t="s">
        <v>142</v>
      </c>
      <c r="C52" s="492"/>
      <c r="D52" s="492"/>
      <c r="E52" s="492"/>
      <c r="F52" s="492"/>
      <c r="G52" s="492"/>
      <c r="H52" s="492"/>
      <c r="I52" s="492"/>
      <c r="J52" s="492"/>
      <c r="K52" s="492"/>
      <c r="L52" s="492"/>
      <c r="M52" s="492"/>
      <c r="N52" s="492"/>
      <c r="O52" s="492"/>
    </row>
    <row r="53" spans="1:15">
      <c r="A53" s="344"/>
      <c r="B53" s="492" t="s">
        <v>143</v>
      </c>
      <c r="C53" s="492"/>
      <c r="D53" s="492"/>
      <c r="E53" s="492"/>
      <c r="F53" s="492"/>
      <c r="G53" s="492"/>
      <c r="H53" s="492"/>
      <c r="I53" s="492"/>
      <c r="J53" s="492"/>
      <c r="K53" s="492"/>
      <c r="L53" s="492"/>
      <c r="M53" s="492"/>
      <c r="N53" s="492"/>
      <c r="O53" s="492"/>
    </row>
    <row r="54" spans="1:15">
      <c r="A54" s="316"/>
      <c r="B54" s="329"/>
      <c r="C54" s="317"/>
      <c r="D54" s="330"/>
      <c r="E54" s="317"/>
      <c r="F54" s="317"/>
      <c r="G54" s="317"/>
      <c r="H54" s="317"/>
      <c r="I54" s="317"/>
      <c r="J54" s="317"/>
      <c r="K54" s="317"/>
      <c r="L54" s="317"/>
      <c r="M54" s="317"/>
      <c r="N54" s="317"/>
      <c r="O54" s="317"/>
    </row>
    <row r="55" spans="1:15">
      <c r="A55" s="316"/>
      <c r="B55" s="315" t="s">
        <v>44</v>
      </c>
      <c r="C55" s="490" t="s">
        <v>2</v>
      </c>
      <c r="D55" s="490"/>
      <c r="E55" s="490"/>
      <c r="F55" s="490"/>
      <c r="G55" s="490"/>
      <c r="H55" s="490"/>
      <c r="I55" s="490"/>
      <c r="J55" s="490"/>
      <c r="K55" s="490"/>
      <c r="L55" s="317"/>
      <c r="M55" s="400"/>
      <c r="N55" s="400"/>
      <c r="O55" s="400"/>
    </row>
    <row r="56" spans="1:15">
      <c r="A56" s="316"/>
      <c r="C56" s="490" t="s">
        <v>46</v>
      </c>
      <c r="D56" s="490"/>
      <c r="E56" s="490"/>
      <c r="F56" s="490"/>
      <c r="G56" s="490"/>
      <c r="H56" s="490"/>
      <c r="I56" s="490"/>
      <c r="J56" s="490"/>
      <c r="K56" s="490"/>
      <c r="L56" s="317"/>
      <c r="M56" s="490"/>
      <c r="N56" s="490"/>
      <c r="O56" s="490"/>
    </row>
    <row r="57" spans="1:15">
      <c r="A57" s="316"/>
      <c r="B57" s="491"/>
      <c r="C57" s="491"/>
      <c r="D57" s="330"/>
      <c r="E57" s="317"/>
      <c r="F57" s="317"/>
      <c r="G57" s="317"/>
      <c r="H57" s="317"/>
      <c r="I57" s="317"/>
      <c r="J57" s="317"/>
      <c r="K57" s="317"/>
      <c r="L57" s="317"/>
      <c r="M57" s="317"/>
      <c r="N57" s="317"/>
      <c r="O57" s="317"/>
    </row>
    <row r="58" spans="1:15">
      <c r="A58" s="316"/>
      <c r="B58" s="315" t="s">
        <v>22</v>
      </c>
      <c r="C58" s="490" t="s">
        <v>2</v>
      </c>
      <c r="D58" s="490"/>
      <c r="E58" s="490"/>
      <c r="F58" s="490"/>
      <c r="G58" s="490"/>
      <c r="H58" s="490"/>
      <c r="I58" s="490"/>
      <c r="J58" s="490"/>
      <c r="K58" s="490"/>
      <c r="L58" s="317"/>
      <c r="M58" s="400"/>
      <c r="N58" s="400"/>
      <c r="O58" s="400"/>
    </row>
    <row r="59" spans="1:15">
      <c r="A59" s="316"/>
      <c r="B59" s="315"/>
      <c r="C59" s="490" t="s">
        <v>46</v>
      </c>
      <c r="D59" s="490"/>
      <c r="E59" s="490"/>
      <c r="F59" s="406"/>
      <c r="G59" s="406"/>
      <c r="H59" s="406"/>
      <c r="I59" s="406"/>
      <c r="J59" s="406"/>
      <c r="K59" s="406"/>
      <c r="L59" s="317"/>
      <c r="M59" s="490"/>
      <c r="N59" s="490"/>
      <c r="O59" s="490"/>
    </row>
    <row r="60" spans="1:15">
      <c r="A60" s="331"/>
      <c r="B60" s="310"/>
      <c r="C60" s="332"/>
      <c r="D60" s="333"/>
      <c r="E60" s="332"/>
      <c r="F60" s="332"/>
      <c r="G60" s="332"/>
      <c r="H60" s="332"/>
      <c r="I60" s="332"/>
      <c r="J60" s="332"/>
      <c r="K60" s="332"/>
      <c r="L60" s="332"/>
      <c r="M60" s="332"/>
      <c r="N60" s="332"/>
      <c r="O60" s="332"/>
    </row>
  </sheetData>
  <mergeCells count="39">
    <mergeCell ref="C59:E59"/>
    <mergeCell ref="F59:K59"/>
    <mergeCell ref="M59:O59"/>
    <mergeCell ref="C56:E56"/>
    <mergeCell ref="F56:K56"/>
    <mergeCell ref="M56:O56"/>
    <mergeCell ref="B57:C57"/>
    <mergeCell ref="C58:E58"/>
    <mergeCell ref="F58:K58"/>
    <mergeCell ref="M58:O58"/>
    <mergeCell ref="B50:O50"/>
    <mergeCell ref="B51:O51"/>
    <mergeCell ref="B52:O52"/>
    <mergeCell ref="B53:O53"/>
    <mergeCell ref="C55:E55"/>
    <mergeCell ref="F55:K55"/>
    <mergeCell ref="M55:O55"/>
    <mergeCell ref="B49:O49"/>
    <mergeCell ref="A7:B7"/>
    <mergeCell ref="C7:O7"/>
    <mergeCell ref="A8:O8"/>
    <mergeCell ref="N9:O9"/>
    <mergeCell ref="N10:O10"/>
    <mergeCell ref="A11:A12"/>
    <mergeCell ref="B11:B12"/>
    <mergeCell ref="E11:J11"/>
    <mergeCell ref="K11:O11"/>
    <mergeCell ref="A13:O13"/>
    <mergeCell ref="A41:O41"/>
    <mergeCell ref="B44:J44"/>
    <mergeCell ref="B47:G47"/>
    <mergeCell ref="B48:O48"/>
    <mergeCell ref="A6:B6"/>
    <mergeCell ref="C6:O6"/>
    <mergeCell ref="A1:O1"/>
    <mergeCell ref="A2:O2"/>
    <mergeCell ref="A3:O3"/>
    <mergeCell ref="A5:B5"/>
    <mergeCell ref="C5:O5"/>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63"/>
  <sheetViews>
    <sheetView view="pageBreakPreview" topLeftCell="A31" zoomScale="115" zoomScaleNormal="100" zoomScaleSheetLayoutView="115" workbookViewId="0">
      <selection activeCell="B42" sqref="B42"/>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544</v>
      </c>
      <c r="B1" s="488"/>
      <c r="C1" s="488"/>
      <c r="D1" s="488"/>
      <c r="E1" s="488"/>
      <c r="F1" s="488"/>
      <c r="G1" s="488"/>
      <c r="H1" s="488"/>
      <c r="I1" s="488"/>
      <c r="J1" s="488"/>
      <c r="K1" s="488"/>
      <c r="L1" s="488"/>
      <c r="M1" s="488"/>
      <c r="N1" s="488"/>
      <c r="O1" s="488"/>
    </row>
    <row r="2" spans="1:15" s="310" customFormat="1" ht="15">
      <c r="A2" s="412" t="s">
        <v>540</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0.7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538</v>
      </c>
      <c r="B13" s="485"/>
      <c r="C13" s="485"/>
      <c r="D13" s="485"/>
      <c r="E13" s="485"/>
      <c r="F13" s="485"/>
      <c r="G13" s="485"/>
      <c r="H13" s="485"/>
      <c r="I13" s="485"/>
      <c r="J13" s="485"/>
      <c r="K13" s="485"/>
      <c r="L13" s="485"/>
      <c r="M13" s="485"/>
      <c r="N13" s="485"/>
      <c r="O13" s="485"/>
    </row>
    <row r="14" spans="1:15" s="334" customFormat="1" ht="84">
      <c r="A14" s="226">
        <v>1</v>
      </c>
      <c r="B14" s="223" t="s">
        <v>556</v>
      </c>
      <c r="C14" s="227" t="s">
        <v>20</v>
      </c>
      <c r="D14" s="224">
        <v>31.1</v>
      </c>
      <c r="E14" s="346"/>
      <c r="F14" s="346"/>
      <c r="G14" s="348"/>
      <c r="H14" s="347"/>
      <c r="I14" s="347"/>
      <c r="J14" s="122"/>
      <c r="K14" s="221"/>
      <c r="L14" s="221"/>
      <c r="M14" s="221"/>
      <c r="N14" s="221"/>
      <c r="O14" s="221"/>
    </row>
    <row r="15" spans="1:15" s="334" customFormat="1" ht="48" customHeight="1">
      <c r="A15" s="226">
        <f t="shared" ref="A15:A44" si="0">A14+1</f>
        <v>2</v>
      </c>
      <c r="B15" s="365" t="s">
        <v>557</v>
      </c>
      <c r="C15" s="227" t="s">
        <v>20</v>
      </c>
      <c r="D15" s="224">
        <v>31.1</v>
      </c>
      <c r="E15" s="346"/>
      <c r="F15" s="346"/>
      <c r="G15" s="348"/>
      <c r="H15" s="347"/>
      <c r="I15" s="348"/>
      <c r="J15" s="122"/>
      <c r="K15" s="221"/>
      <c r="L15" s="221"/>
      <c r="M15" s="221"/>
      <c r="N15" s="221"/>
      <c r="O15" s="221"/>
    </row>
    <row r="16" spans="1:15" s="334" customFormat="1" ht="24">
      <c r="A16" s="226">
        <f t="shared" si="0"/>
        <v>3</v>
      </c>
      <c r="B16" s="365" t="s">
        <v>198</v>
      </c>
      <c r="C16" s="227" t="s">
        <v>101</v>
      </c>
      <c r="D16" s="224">
        <v>28.5</v>
      </c>
      <c r="E16" s="346"/>
      <c r="F16" s="346"/>
      <c r="G16" s="348"/>
      <c r="H16" s="346"/>
      <c r="I16" s="347"/>
      <c r="J16" s="122"/>
      <c r="K16" s="221"/>
      <c r="L16" s="221"/>
      <c r="M16" s="221"/>
      <c r="N16" s="221"/>
      <c r="O16" s="221"/>
    </row>
    <row r="17" spans="1:15" s="334" customFormat="1" ht="84">
      <c r="A17" s="226">
        <f t="shared" si="0"/>
        <v>4</v>
      </c>
      <c r="B17" s="223" t="s">
        <v>558</v>
      </c>
      <c r="C17" s="227" t="s">
        <v>20</v>
      </c>
      <c r="D17" s="224">
        <v>50.3</v>
      </c>
      <c r="E17" s="346"/>
      <c r="F17" s="346"/>
      <c r="G17" s="348"/>
      <c r="H17" s="347"/>
      <c r="I17" s="347"/>
      <c r="J17" s="122"/>
      <c r="K17" s="221"/>
      <c r="L17" s="221"/>
      <c r="M17" s="221"/>
      <c r="N17" s="221"/>
      <c r="O17" s="221"/>
    </row>
    <row r="18" spans="1:15" s="334" customFormat="1" ht="51" customHeight="1">
      <c r="A18" s="226">
        <f t="shared" si="0"/>
        <v>5</v>
      </c>
      <c r="B18" s="365" t="s">
        <v>559</v>
      </c>
      <c r="C18" s="227" t="s">
        <v>20</v>
      </c>
      <c r="D18" s="224">
        <v>50.3</v>
      </c>
      <c r="E18" s="346"/>
      <c r="F18" s="346"/>
      <c r="G18" s="348"/>
      <c r="H18" s="347"/>
      <c r="I18" s="348"/>
      <c r="J18" s="122"/>
      <c r="K18" s="221"/>
      <c r="L18" s="221"/>
      <c r="M18" s="221"/>
      <c r="N18" s="221"/>
      <c r="O18" s="221"/>
    </row>
    <row r="19" spans="1:15" s="334" customFormat="1" ht="24">
      <c r="A19" s="226">
        <f t="shared" si="0"/>
        <v>6</v>
      </c>
      <c r="B19" s="365" t="s">
        <v>198</v>
      </c>
      <c r="C19" s="227" t="s">
        <v>101</v>
      </c>
      <c r="D19" s="224">
        <v>49</v>
      </c>
      <c r="E19" s="346"/>
      <c r="F19" s="346"/>
      <c r="G19" s="348"/>
      <c r="H19" s="346"/>
      <c r="I19" s="347"/>
      <c r="J19" s="122"/>
      <c r="K19" s="221"/>
      <c r="L19" s="221"/>
      <c r="M19" s="221"/>
      <c r="N19" s="221"/>
      <c r="O19" s="221"/>
    </row>
    <row r="20" spans="1:15" s="334" customFormat="1" ht="96.75" customHeight="1">
      <c r="A20" s="226">
        <f t="shared" si="0"/>
        <v>7</v>
      </c>
      <c r="B20" s="372" t="s">
        <v>631</v>
      </c>
      <c r="C20" s="227" t="s">
        <v>25</v>
      </c>
      <c r="D20" s="224">
        <v>3</v>
      </c>
      <c r="E20" s="373"/>
      <c r="F20" s="346"/>
      <c r="G20" s="348"/>
      <c r="H20" s="373"/>
      <c r="I20" s="374"/>
      <c r="J20" s="122"/>
      <c r="K20" s="221"/>
      <c r="L20" s="221"/>
      <c r="M20" s="221"/>
      <c r="N20" s="221"/>
      <c r="O20" s="221"/>
    </row>
    <row r="21" spans="1:15" s="334" customFormat="1" ht="81.75" customHeight="1">
      <c r="A21" s="226">
        <f t="shared" si="0"/>
        <v>8</v>
      </c>
      <c r="B21" s="365" t="s">
        <v>632</v>
      </c>
      <c r="C21" s="227" t="s">
        <v>25</v>
      </c>
      <c r="D21" s="224">
        <v>3</v>
      </c>
      <c r="E21" s="346"/>
      <c r="F21" s="346"/>
      <c r="G21" s="348"/>
      <c r="H21" s="347"/>
      <c r="I21" s="347"/>
      <c r="J21" s="122"/>
      <c r="K21" s="221"/>
      <c r="L21" s="221"/>
      <c r="M21" s="221"/>
      <c r="N21" s="221"/>
      <c r="O21" s="221"/>
    </row>
    <row r="22" spans="1:15" s="334" customFormat="1" ht="24">
      <c r="A22" s="226">
        <f t="shared" si="0"/>
        <v>9</v>
      </c>
      <c r="B22" s="365" t="s">
        <v>97</v>
      </c>
      <c r="C22" s="227" t="s">
        <v>101</v>
      </c>
      <c r="D22" s="224">
        <v>0.3</v>
      </c>
      <c r="E22" s="346"/>
      <c r="F22" s="346"/>
      <c r="G22" s="348"/>
      <c r="H22" s="346"/>
      <c r="I22" s="347"/>
      <c r="J22" s="122"/>
      <c r="K22" s="221"/>
      <c r="L22" s="221"/>
      <c r="M22" s="221"/>
      <c r="N22" s="221"/>
      <c r="O22" s="221"/>
    </row>
    <row r="23" spans="1:15" s="334" customFormat="1" ht="24">
      <c r="A23" s="226">
        <f t="shared" si="0"/>
        <v>10</v>
      </c>
      <c r="B23" s="365" t="s">
        <v>199</v>
      </c>
      <c r="C23" s="227" t="s">
        <v>101</v>
      </c>
      <c r="D23" s="224">
        <v>0.3</v>
      </c>
      <c r="E23" s="346"/>
      <c r="F23" s="346"/>
      <c r="G23" s="348"/>
      <c r="H23" s="347"/>
      <c r="I23" s="347"/>
      <c r="J23" s="122"/>
      <c r="K23" s="221"/>
      <c r="L23" s="221"/>
      <c r="M23" s="221"/>
      <c r="N23" s="221"/>
      <c r="O23" s="221"/>
    </row>
    <row r="24" spans="1:15" s="334" customFormat="1" ht="24">
      <c r="A24" s="226">
        <f t="shared" si="0"/>
        <v>11</v>
      </c>
      <c r="B24" s="223" t="s">
        <v>200</v>
      </c>
      <c r="C24" s="227" t="s">
        <v>81</v>
      </c>
      <c r="D24" s="224">
        <v>4</v>
      </c>
      <c r="E24" s="346"/>
      <c r="F24" s="346"/>
      <c r="G24" s="348"/>
      <c r="H24" s="347"/>
      <c r="I24" s="347"/>
      <c r="J24" s="122"/>
      <c r="K24" s="221"/>
      <c r="L24" s="221"/>
      <c r="M24" s="221"/>
      <c r="N24" s="221"/>
      <c r="O24" s="221"/>
    </row>
    <row r="25" spans="1:15" s="334" customFormat="1" ht="39" customHeight="1">
      <c r="A25" s="226">
        <f t="shared" si="0"/>
        <v>12</v>
      </c>
      <c r="B25" s="223" t="s">
        <v>201</v>
      </c>
      <c r="C25" s="227" t="s">
        <v>20</v>
      </c>
      <c r="D25" s="224">
        <v>33.700000000000003</v>
      </c>
      <c r="E25" s="346"/>
      <c r="F25" s="346"/>
      <c r="G25" s="348"/>
      <c r="H25" s="347"/>
      <c r="I25" s="347"/>
      <c r="J25" s="122"/>
      <c r="K25" s="221"/>
      <c r="L25" s="221"/>
      <c r="M25" s="221"/>
      <c r="N25" s="221"/>
      <c r="O25" s="221"/>
    </row>
    <row r="26" spans="1:15" s="334" customFormat="1" ht="38.25" customHeight="1">
      <c r="A26" s="226">
        <f t="shared" si="0"/>
        <v>13</v>
      </c>
      <c r="B26" s="223" t="s">
        <v>202</v>
      </c>
      <c r="C26" s="227" t="s">
        <v>20</v>
      </c>
      <c r="D26" s="224">
        <v>47.7</v>
      </c>
      <c r="E26" s="346"/>
      <c r="F26" s="346"/>
      <c r="G26" s="348"/>
      <c r="H26" s="347"/>
      <c r="I26" s="347"/>
      <c r="J26" s="122"/>
      <c r="K26" s="221"/>
      <c r="L26" s="221"/>
      <c r="M26" s="221"/>
      <c r="N26" s="221"/>
      <c r="O26" s="221"/>
    </row>
    <row r="27" spans="1:15" s="334" customFormat="1" ht="27" customHeight="1">
      <c r="A27" s="226">
        <f t="shared" si="0"/>
        <v>14</v>
      </c>
      <c r="B27" s="223" t="s">
        <v>206</v>
      </c>
      <c r="C27" s="227" t="s">
        <v>20</v>
      </c>
      <c r="D27" s="224">
        <v>33.700000000000003</v>
      </c>
      <c r="E27" s="346"/>
      <c r="F27" s="346"/>
      <c r="G27" s="348"/>
      <c r="H27" s="347"/>
      <c r="I27" s="347"/>
      <c r="J27" s="122"/>
      <c r="K27" s="221"/>
      <c r="L27" s="221"/>
      <c r="M27" s="221"/>
      <c r="N27" s="221"/>
      <c r="O27" s="221"/>
    </row>
    <row r="28" spans="1:15" s="334" customFormat="1" ht="25.5" customHeight="1">
      <c r="A28" s="226">
        <f t="shared" si="0"/>
        <v>15</v>
      </c>
      <c r="B28" s="223" t="s">
        <v>133</v>
      </c>
      <c r="C28" s="227" t="s">
        <v>20</v>
      </c>
      <c r="D28" s="224">
        <v>47.7</v>
      </c>
      <c r="E28" s="346"/>
      <c r="F28" s="346"/>
      <c r="G28" s="348"/>
      <c r="H28" s="347"/>
      <c r="I28" s="347"/>
      <c r="J28" s="122"/>
      <c r="K28" s="221"/>
      <c r="L28" s="221"/>
      <c r="M28" s="221"/>
      <c r="N28" s="221"/>
      <c r="O28" s="221"/>
    </row>
    <row r="29" spans="1:15" s="334" customFormat="1" ht="48">
      <c r="A29" s="226">
        <f t="shared" si="0"/>
        <v>16</v>
      </c>
      <c r="B29" s="223" t="s">
        <v>208</v>
      </c>
      <c r="C29" s="227" t="s">
        <v>20</v>
      </c>
      <c r="D29" s="224">
        <v>33.700000000000003</v>
      </c>
      <c r="E29" s="346"/>
      <c r="F29" s="346"/>
      <c r="G29" s="348"/>
      <c r="H29" s="346"/>
      <c r="I29" s="347"/>
      <c r="J29" s="122"/>
      <c r="K29" s="221"/>
      <c r="L29" s="221"/>
      <c r="M29" s="221"/>
      <c r="N29" s="221"/>
      <c r="O29" s="221"/>
    </row>
    <row r="30" spans="1:15" s="334" customFormat="1" ht="48">
      <c r="A30" s="226">
        <f t="shared" si="0"/>
        <v>17</v>
      </c>
      <c r="B30" s="223" t="s">
        <v>209</v>
      </c>
      <c r="C30" s="227" t="s">
        <v>20</v>
      </c>
      <c r="D30" s="224">
        <v>47.7</v>
      </c>
      <c r="E30" s="346"/>
      <c r="F30" s="346"/>
      <c r="G30" s="348"/>
      <c r="H30" s="347"/>
      <c r="I30" s="347"/>
      <c r="J30" s="122"/>
      <c r="K30" s="221"/>
      <c r="L30" s="221"/>
      <c r="M30" s="221"/>
      <c r="N30" s="221"/>
      <c r="O30" s="221"/>
    </row>
    <row r="31" spans="1:15" s="334" customFormat="1" ht="40.5" customHeight="1">
      <c r="A31" s="226">
        <f t="shared" si="0"/>
        <v>18</v>
      </c>
      <c r="B31" s="223" t="s">
        <v>121</v>
      </c>
      <c r="C31" s="227" t="s">
        <v>101</v>
      </c>
      <c r="D31" s="224">
        <v>219</v>
      </c>
      <c r="E31" s="346"/>
      <c r="F31" s="346"/>
      <c r="G31" s="348"/>
      <c r="H31" s="347"/>
      <c r="I31" s="347"/>
      <c r="J31" s="122"/>
      <c r="K31" s="221"/>
      <c r="L31" s="221"/>
      <c r="M31" s="221"/>
      <c r="N31" s="221"/>
      <c r="O31" s="221"/>
    </row>
    <row r="32" spans="1:15" s="334" customFormat="1" ht="24">
      <c r="A32" s="226">
        <f t="shared" si="0"/>
        <v>19</v>
      </c>
      <c r="B32" s="223" t="s">
        <v>212</v>
      </c>
      <c r="C32" s="227" t="s">
        <v>20</v>
      </c>
      <c r="D32" s="224">
        <v>81.400000000000006</v>
      </c>
      <c r="E32" s="346"/>
      <c r="F32" s="346"/>
      <c r="G32" s="348"/>
      <c r="H32" s="346"/>
      <c r="I32" s="347"/>
      <c r="J32" s="122"/>
      <c r="K32" s="221"/>
      <c r="L32" s="221"/>
      <c r="M32" s="221"/>
      <c r="N32" s="221"/>
      <c r="O32" s="221"/>
    </row>
    <row r="33" spans="1:15" s="334" customFormat="1" ht="24">
      <c r="A33" s="226">
        <f t="shared" si="0"/>
        <v>20</v>
      </c>
      <c r="B33" s="223" t="s">
        <v>312</v>
      </c>
      <c r="C33" s="227" t="s">
        <v>83</v>
      </c>
      <c r="D33" s="224">
        <v>2</v>
      </c>
      <c r="E33" s="346"/>
      <c r="F33" s="346"/>
      <c r="G33" s="348"/>
      <c r="H33" s="347"/>
      <c r="I33" s="347"/>
      <c r="J33" s="122"/>
      <c r="K33" s="221"/>
      <c r="L33" s="221"/>
      <c r="M33" s="221"/>
      <c r="N33" s="221"/>
      <c r="O33" s="221"/>
    </row>
    <row r="34" spans="1:15" s="334" customFormat="1" ht="12">
      <c r="A34" s="226">
        <f t="shared" si="0"/>
        <v>21</v>
      </c>
      <c r="B34" s="223" t="s">
        <v>213</v>
      </c>
      <c r="C34" s="227" t="s">
        <v>83</v>
      </c>
      <c r="D34" s="224">
        <v>1</v>
      </c>
      <c r="E34" s="346"/>
      <c r="F34" s="346"/>
      <c r="G34" s="348"/>
      <c r="H34" s="347"/>
      <c r="I34" s="347"/>
      <c r="J34" s="122"/>
      <c r="K34" s="221"/>
      <c r="L34" s="221"/>
      <c r="M34" s="221"/>
      <c r="N34" s="221"/>
      <c r="O34" s="221"/>
    </row>
    <row r="35" spans="1:15" s="345" customFormat="1" ht="36">
      <c r="A35" s="226">
        <f t="shared" si="0"/>
        <v>22</v>
      </c>
      <c r="B35" s="365" t="s">
        <v>656</v>
      </c>
      <c r="C35" s="231" t="s">
        <v>20</v>
      </c>
      <c r="D35" s="224">
        <v>4</v>
      </c>
      <c r="E35" s="346"/>
      <c r="F35" s="346"/>
      <c r="G35" s="348"/>
      <c r="H35" s="347"/>
      <c r="I35" s="347"/>
      <c r="J35" s="122"/>
      <c r="K35" s="221"/>
      <c r="L35" s="221"/>
      <c r="M35" s="221"/>
      <c r="N35" s="221"/>
      <c r="O35" s="221"/>
    </row>
    <row r="36" spans="1:15" s="345" customFormat="1" ht="24">
      <c r="A36" s="226">
        <f t="shared" si="0"/>
        <v>23</v>
      </c>
      <c r="B36" s="223" t="s">
        <v>214</v>
      </c>
      <c r="C36" s="231" t="s">
        <v>83</v>
      </c>
      <c r="D36" s="224">
        <v>4</v>
      </c>
      <c r="E36" s="346"/>
      <c r="F36" s="346"/>
      <c r="G36" s="348"/>
      <c r="H36" s="346"/>
      <c r="I36" s="347"/>
      <c r="J36" s="122"/>
      <c r="K36" s="221"/>
      <c r="L36" s="221"/>
      <c r="M36" s="221"/>
      <c r="N36" s="221"/>
      <c r="O36" s="221"/>
    </row>
    <row r="37" spans="1:15" s="334" customFormat="1" ht="24">
      <c r="A37" s="226">
        <f t="shared" si="0"/>
        <v>24</v>
      </c>
      <c r="B37" s="223" t="s">
        <v>224</v>
      </c>
      <c r="C37" s="227" t="s">
        <v>83</v>
      </c>
      <c r="D37" s="224">
        <v>4</v>
      </c>
      <c r="E37" s="346"/>
      <c r="F37" s="346"/>
      <c r="G37" s="348"/>
      <c r="H37" s="346"/>
      <c r="I37" s="347"/>
      <c r="J37" s="122"/>
      <c r="K37" s="221"/>
      <c r="L37" s="221"/>
      <c r="M37" s="221"/>
      <c r="N37" s="221"/>
      <c r="O37" s="221"/>
    </row>
    <row r="38" spans="1:15" s="334" customFormat="1" ht="12">
      <c r="A38" s="226">
        <f t="shared" si="0"/>
        <v>25</v>
      </c>
      <c r="B38" s="223" t="s">
        <v>215</v>
      </c>
      <c r="C38" s="227" t="s">
        <v>83</v>
      </c>
      <c r="D38" s="224">
        <v>5</v>
      </c>
      <c r="E38" s="346"/>
      <c r="F38" s="346"/>
      <c r="G38" s="348"/>
      <c r="H38" s="346"/>
      <c r="I38" s="347"/>
      <c r="J38" s="122"/>
      <c r="K38" s="221"/>
      <c r="L38" s="221"/>
      <c r="M38" s="221"/>
      <c r="N38" s="221"/>
      <c r="O38" s="221"/>
    </row>
    <row r="39" spans="1:15" s="334" customFormat="1" ht="36">
      <c r="A39" s="226">
        <f t="shared" si="0"/>
        <v>26</v>
      </c>
      <c r="B39" s="223" t="s">
        <v>90</v>
      </c>
      <c r="C39" s="227" t="s">
        <v>20</v>
      </c>
      <c r="D39" s="224">
        <v>50.3</v>
      </c>
      <c r="E39" s="373"/>
      <c r="F39" s="346"/>
      <c r="G39" s="348"/>
      <c r="H39" s="373"/>
      <c r="I39" s="374"/>
      <c r="J39" s="122"/>
      <c r="K39" s="221"/>
      <c r="L39" s="221"/>
      <c r="M39" s="221"/>
      <c r="N39" s="221"/>
      <c r="O39" s="221"/>
    </row>
    <row r="40" spans="1:15" s="334" customFormat="1" ht="24">
      <c r="A40" s="226">
        <f t="shared" si="0"/>
        <v>27</v>
      </c>
      <c r="B40" s="223" t="s">
        <v>218</v>
      </c>
      <c r="C40" s="227" t="s">
        <v>20</v>
      </c>
      <c r="D40" s="224">
        <v>81.400000000000006</v>
      </c>
      <c r="E40" s="373"/>
      <c r="F40" s="346"/>
      <c r="G40" s="348"/>
      <c r="H40" s="373"/>
      <c r="I40" s="374"/>
      <c r="J40" s="122"/>
      <c r="K40" s="221"/>
      <c r="L40" s="221"/>
      <c r="M40" s="221"/>
      <c r="N40" s="221"/>
      <c r="O40" s="221"/>
    </row>
    <row r="41" spans="1:15" s="334" customFormat="1" ht="12">
      <c r="A41" s="226">
        <f t="shared" si="0"/>
        <v>28</v>
      </c>
      <c r="B41" s="223" t="s">
        <v>98</v>
      </c>
      <c r="C41" s="227" t="s">
        <v>20</v>
      </c>
      <c r="D41" s="224">
        <v>81.400000000000006</v>
      </c>
      <c r="E41" s="373"/>
      <c r="F41" s="346"/>
      <c r="G41" s="348"/>
      <c r="H41" s="373"/>
      <c r="I41" s="374"/>
      <c r="J41" s="122"/>
      <c r="K41" s="221"/>
      <c r="L41" s="221"/>
      <c r="M41" s="221"/>
      <c r="N41" s="221"/>
      <c r="O41" s="221"/>
    </row>
    <row r="42" spans="1:15" s="334" customFormat="1" ht="36">
      <c r="A42" s="226">
        <f t="shared" si="0"/>
        <v>29</v>
      </c>
      <c r="B42" s="349" t="s">
        <v>591</v>
      </c>
      <c r="C42" s="351" t="s">
        <v>25</v>
      </c>
      <c r="D42" s="350">
        <v>1</v>
      </c>
      <c r="E42" s="373"/>
      <c r="F42" s="346"/>
      <c r="G42" s="348"/>
      <c r="H42" s="373"/>
      <c r="I42" s="374"/>
      <c r="J42" s="122"/>
      <c r="K42" s="221"/>
      <c r="L42" s="221"/>
      <c r="M42" s="221"/>
      <c r="N42" s="221"/>
      <c r="O42" s="221"/>
    </row>
    <row r="43" spans="1:15" s="334" customFormat="1" ht="48">
      <c r="A43" s="226">
        <f t="shared" si="0"/>
        <v>30</v>
      </c>
      <c r="B43" s="223" t="s">
        <v>106</v>
      </c>
      <c r="C43" s="227" t="s">
        <v>25</v>
      </c>
      <c r="D43" s="224">
        <v>1</v>
      </c>
      <c r="E43" s="373"/>
      <c r="F43" s="346"/>
      <c r="G43" s="348"/>
      <c r="H43" s="373"/>
      <c r="I43" s="374"/>
      <c r="J43" s="122"/>
      <c r="K43" s="221"/>
      <c r="L43" s="221"/>
      <c r="M43" s="221"/>
      <c r="N43" s="221"/>
      <c r="O43" s="221"/>
    </row>
    <row r="44" spans="1:15" s="334" customFormat="1" ht="24">
      <c r="A44" s="226">
        <f t="shared" si="0"/>
        <v>31</v>
      </c>
      <c r="B44" s="223" t="s">
        <v>219</v>
      </c>
      <c r="C44" s="227" t="s">
        <v>25</v>
      </c>
      <c r="D44" s="224">
        <v>1</v>
      </c>
      <c r="E44" s="373"/>
      <c r="F44" s="346"/>
      <c r="G44" s="348"/>
      <c r="H44" s="373"/>
      <c r="I44" s="374"/>
      <c r="J44" s="122"/>
      <c r="K44" s="221"/>
      <c r="L44" s="221"/>
      <c r="M44" s="221"/>
      <c r="N44" s="221"/>
      <c r="O44" s="221"/>
    </row>
    <row r="45" spans="1:15" s="334" customFormat="1" ht="12">
      <c r="A45" s="493" t="s">
        <v>220</v>
      </c>
      <c r="B45" s="494"/>
      <c r="C45" s="494"/>
      <c r="D45" s="494"/>
      <c r="E45" s="494"/>
      <c r="F45" s="494"/>
      <c r="G45" s="494"/>
      <c r="H45" s="494"/>
      <c r="I45" s="494"/>
      <c r="J45" s="494"/>
      <c r="K45" s="494"/>
      <c r="L45" s="494"/>
      <c r="M45" s="494"/>
      <c r="N45" s="494"/>
      <c r="O45" s="495"/>
    </row>
    <row r="46" spans="1:15" s="334" customFormat="1" ht="60">
      <c r="A46" s="226">
        <f>A44+1</f>
        <v>32</v>
      </c>
      <c r="B46" s="223" t="s">
        <v>99</v>
      </c>
      <c r="C46" s="227" t="s">
        <v>101</v>
      </c>
      <c r="D46" s="224">
        <v>141.4</v>
      </c>
      <c r="E46" s="373"/>
      <c r="F46" s="346"/>
      <c r="G46" s="348"/>
      <c r="H46" s="373"/>
      <c r="I46" s="374"/>
      <c r="J46" s="122"/>
      <c r="K46" s="221"/>
      <c r="L46" s="221"/>
      <c r="M46" s="221"/>
      <c r="N46" s="221"/>
      <c r="O46" s="221"/>
    </row>
    <row r="47" spans="1:15" s="310" customFormat="1" ht="12">
      <c r="A47" s="225" t="s">
        <v>41</v>
      </c>
      <c r="B47" s="480" t="s">
        <v>95</v>
      </c>
      <c r="C47" s="480"/>
      <c r="D47" s="480"/>
      <c r="E47" s="480"/>
      <c r="F47" s="480"/>
      <c r="G47" s="480"/>
      <c r="H47" s="480"/>
      <c r="I47" s="480"/>
      <c r="J47" s="480"/>
      <c r="K47" s="370"/>
      <c r="L47" s="375"/>
      <c r="M47" s="375"/>
      <c r="N47" s="375"/>
      <c r="O47" s="375"/>
    </row>
    <row r="48" spans="1:15">
      <c r="A48" s="316"/>
      <c r="B48" s="329"/>
      <c r="C48" s="317"/>
      <c r="D48" s="330"/>
      <c r="E48" s="317"/>
      <c r="F48" s="317"/>
      <c r="G48" s="317"/>
      <c r="H48" s="317"/>
      <c r="I48" s="317"/>
      <c r="J48" s="317"/>
      <c r="K48" s="317"/>
      <c r="L48" s="317"/>
      <c r="M48" s="317"/>
      <c r="N48" s="317"/>
      <c r="O48" s="317"/>
    </row>
    <row r="49" spans="1:15">
      <c r="A49" s="335" t="s">
        <v>77</v>
      </c>
      <c r="B49" s="336"/>
      <c r="C49" s="337"/>
      <c r="D49" s="337"/>
      <c r="E49" s="338"/>
      <c r="F49" s="339"/>
      <c r="G49" s="339"/>
      <c r="H49" s="339"/>
      <c r="I49" s="339"/>
      <c r="J49" s="339"/>
      <c r="K49" s="339"/>
      <c r="L49" s="340"/>
      <c r="M49" s="340"/>
      <c r="N49" s="340"/>
      <c r="O49" s="340"/>
    </row>
    <row r="50" spans="1:15" ht="12.75" customHeight="1">
      <c r="A50" s="341"/>
      <c r="B50" s="492" t="s">
        <v>137</v>
      </c>
      <c r="C50" s="492"/>
      <c r="D50" s="492"/>
      <c r="E50" s="492"/>
      <c r="F50" s="492"/>
      <c r="G50" s="492"/>
      <c r="H50" s="342"/>
      <c r="I50" s="342"/>
      <c r="J50" s="342"/>
      <c r="K50" s="342"/>
      <c r="L50" s="343"/>
      <c r="M50" s="343"/>
      <c r="N50" s="343"/>
      <c r="O50" s="343"/>
    </row>
    <row r="51" spans="1:15" ht="35.450000000000003" customHeight="1">
      <c r="A51" s="341"/>
      <c r="B51" s="492" t="s">
        <v>138</v>
      </c>
      <c r="C51" s="492"/>
      <c r="D51" s="492"/>
      <c r="E51" s="492"/>
      <c r="F51" s="492"/>
      <c r="G51" s="492"/>
      <c r="H51" s="492"/>
      <c r="I51" s="492"/>
      <c r="J51" s="492"/>
      <c r="K51" s="492"/>
      <c r="L51" s="492"/>
      <c r="M51" s="492"/>
      <c r="N51" s="492"/>
      <c r="O51" s="492"/>
    </row>
    <row r="52" spans="1:15" ht="11.45" customHeight="1">
      <c r="A52" s="341"/>
      <c r="B52" s="492" t="s">
        <v>139</v>
      </c>
      <c r="C52" s="492"/>
      <c r="D52" s="492"/>
      <c r="E52" s="492"/>
      <c r="F52" s="492"/>
      <c r="G52" s="492"/>
      <c r="H52" s="492"/>
      <c r="I52" s="492"/>
      <c r="J52" s="492"/>
      <c r="K52" s="492"/>
      <c r="L52" s="492"/>
      <c r="M52" s="492"/>
      <c r="N52" s="492"/>
      <c r="O52" s="492"/>
    </row>
    <row r="53" spans="1:15" ht="12.75" customHeight="1">
      <c r="A53" s="341"/>
      <c r="B53" s="492" t="s">
        <v>140</v>
      </c>
      <c r="C53" s="492"/>
      <c r="D53" s="492"/>
      <c r="E53" s="492"/>
      <c r="F53" s="492"/>
      <c r="G53" s="492"/>
      <c r="H53" s="492"/>
      <c r="I53" s="492"/>
      <c r="J53" s="492"/>
      <c r="K53" s="492"/>
      <c r="L53" s="492"/>
      <c r="M53" s="492"/>
      <c r="N53" s="492"/>
      <c r="O53" s="492"/>
    </row>
    <row r="54" spans="1:15">
      <c r="A54" s="341"/>
      <c r="B54" s="492" t="s">
        <v>141</v>
      </c>
      <c r="C54" s="492"/>
      <c r="D54" s="492"/>
      <c r="E54" s="492"/>
      <c r="F54" s="492"/>
      <c r="G54" s="492"/>
      <c r="H54" s="492"/>
      <c r="I54" s="492"/>
      <c r="J54" s="492"/>
      <c r="K54" s="492"/>
      <c r="L54" s="492"/>
      <c r="M54" s="492"/>
      <c r="N54" s="492"/>
      <c r="O54" s="492"/>
    </row>
    <row r="55" spans="1:15" ht="24.6" customHeight="1">
      <c r="A55" s="344"/>
      <c r="B55" s="492" t="s">
        <v>142</v>
      </c>
      <c r="C55" s="492"/>
      <c r="D55" s="492"/>
      <c r="E55" s="492"/>
      <c r="F55" s="492"/>
      <c r="G55" s="492"/>
      <c r="H55" s="492"/>
      <c r="I55" s="492"/>
      <c r="J55" s="492"/>
      <c r="K55" s="492"/>
      <c r="L55" s="492"/>
      <c r="M55" s="492"/>
      <c r="N55" s="492"/>
      <c r="O55" s="492"/>
    </row>
    <row r="56" spans="1:15">
      <c r="A56" s="344"/>
      <c r="B56" s="492" t="s">
        <v>143</v>
      </c>
      <c r="C56" s="492"/>
      <c r="D56" s="492"/>
      <c r="E56" s="492"/>
      <c r="F56" s="492"/>
      <c r="G56" s="492"/>
      <c r="H56" s="492"/>
      <c r="I56" s="492"/>
      <c r="J56" s="492"/>
      <c r="K56" s="492"/>
      <c r="L56" s="492"/>
      <c r="M56" s="492"/>
      <c r="N56" s="492"/>
      <c r="O56" s="492"/>
    </row>
    <row r="57" spans="1:15">
      <c r="A57" s="316"/>
      <c r="B57" s="329"/>
      <c r="C57" s="317"/>
      <c r="D57" s="330"/>
      <c r="E57" s="317"/>
      <c r="F57" s="317"/>
      <c r="G57" s="317"/>
      <c r="H57" s="317"/>
      <c r="I57" s="317"/>
      <c r="J57" s="317"/>
      <c r="K57" s="317"/>
      <c r="L57" s="317"/>
      <c r="M57" s="317"/>
      <c r="N57" s="317"/>
      <c r="O57" s="317"/>
    </row>
    <row r="58" spans="1:15">
      <c r="A58" s="316"/>
      <c r="B58" s="315" t="s">
        <v>44</v>
      </c>
      <c r="C58" s="490" t="s">
        <v>2</v>
      </c>
      <c r="D58" s="490"/>
      <c r="E58" s="490"/>
      <c r="F58" s="490"/>
      <c r="G58" s="490"/>
      <c r="H58" s="490"/>
      <c r="I58" s="490"/>
      <c r="J58" s="490"/>
      <c r="K58" s="490"/>
      <c r="L58" s="317"/>
      <c r="M58" s="400"/>
      <c r="N58" s="400"/>
      <c r="O58" s="400"/>
    </row>
    <row r="59" spans="1:15">
      <c r="A59" s="316"/>
      <c r="C59" s="490" t="s">
        <v>46</v>
      </c>
      <c r="D59" s="490"/>
      <c r="E59" s="490"/>
      <c r="F59" s="490"/>
      <c r="G59" s="490"/>
      <c r="H59" s="490"/>
      <c r="I59" s="490"/>
      <c r="J59" s="490"/>
      <c r="K59" s="490"/>
      <c r="L59" s="317"/>
      <c r="M59" s="490"/>
      <c r="N59" s="490"/>
      <c r="O59" s="490"/>
    </row>
    <row r="60" spans="1:15">
      <c r="A60" s="316"/>
      <c r="B60" s="491"/>
      <c r="C60" s="491"/>
      <c r="D60" s="330"/>
      <c r="E60" s="317"/>
      <c r="F60" s="317"/>
      <c r="G60" s="317"/>
      <c r="H60" s="317"/>
      <c r="I60" s="317"/>
      <c r="J60" s="317"/>
      <c r="K60" s="317"/>
      <c r="L60" s="317"/>
      <c r="M60" s="317"/>
      <c r="N60" s="317"/>
      <c r="O60" s="317"/>
    </row>
    <row r="61" spans="1:15">
      <c r="A61" s="316"/>
      <c r="B61" s="315" t="s">
        <v>22</v>
      </c>
      <c r="C61" s="490" t="s">
        <v>2</v>
      </c>
      <c r="D61" s="490"/>
      <c r="E61" s="490"/>
      <c r="F61" s="490"/>
      <c r="G61" s="490"/>
      <c r="H61" s="490"/>
      <c r="I61" s="490"/>
      <c r="J61" s="490"/>
      <c r="K61" s="490"/>
      <c r="L61" s="317"/>
      <c r="M61" s="400"/>
      <c r="N61" s="400"/>
      <c r="O61" s="400"/>
    </row>
    <row r="62" spans="1:15">
      <c r="A62" s="316"/>
      <c r="B62" s="315"/>
      <c r="C62" s="490" t="s">
        <v>46</v>
      </c>
      <c r="D62" s="490"/>
      <c r="E62" s="490"/>
      <c r="F62" s="406"/>
      <c r="G62" s="406"/>
      <c r="H62" s="406"/>
      <c r="I62" s="406"/>
      <c r="J62" s="406"/>
      <c r="K62" s="406"/>
      <c r="L62" s="317"/>
      <c r="M62" s="490"/>
      <c r="N62" s="490"/>
      <c r="O62" s="490"/>
    </row>
    <row r="63" spans="1:15">
      <c r="A63" s="331"/>
      <c r="B63" s="310"/>
      <c r="C63" s="332"/>
      <c r="D63" s="333"/>
      <c r="E63" s="332"/>
      <c r="F63" s="332"/>
      <c r="G63" s="332"/>
      <c r="H63" s="332"/>
      <c r="I63" s="332"/>
      <c r="J63" s="332"/>
      <c r="K63" s="332"/>
      <c r="L63" s="332"/>
      <c r="M63" s="332"/>
      <c r="N63" s="332"/>
      <c r="O63" s="332"/>
    </row>
  </sheetData>
  <mergeCells count="39">
    <mergeCell ref="C62:E62"/>
    <mergeCell ref="F62:K62"/>
    <mergeCell ref="M62:O62"/>
    <mergeCell ref="C59:E59"/>
    <mergeCell ref="F59:K59"/>
    <mergeCell ref="M59:O59"/>
    <mergeCell ref="B60:C60"/>
    <mergeCell ref="C61:E61"/>
    <mergeCell ref="F61:K61"/>
    <mergeCell ref="M61:O61"/>
    <mergeCell ref="B53:O53"/>
    <mergeCell ref="B54:O54"/>
    <mergeCell ref="B55:O55"/>
    <mergeCell ref="B56:O56"/>
    <mergeCell ref="C58:E58"/>
    <mergeCell ref="F58:K58"/>
    <mergeCell ref="M58:O58"/>
    <mergeCell ref="B52:O52"/>
    <mergeCell ref="A7:B7"/>
    <mergeCell ref="C7:O7"/>
    <mergeCell ref="A8:O8"/>
    <mergeCell ref="N9:O9"/>
    <mergeCell ref="N10:O10"/>
    <mergeCell ref="A11:A12"/>
    <mergeCell ref="B11:B12"/>
    <mergeCell ref="E11:J11"/>
    <mergeCell ref="K11:O11"/>
    <mergeCell ref="A13:O13"/>
    <mergeCell ref="A45:O45"/>
    <mergeCell ref="B47:J47"/>
    <mergeCell ref="B50:G50"/>
    <mergeCell ref="B51:O51"/>
    <mergeCell ref="A6:B6"/>
    <mergeCell ref="C6:O6"/>
    <mergeCell ref="A1:O1"/>
    <mergeCell ref="A2:O2"/>
    <mergeCell ref="A3:O3"/>
    <mergeCell ref="A5:B5"/>
    <mergeCell ref="C5:O5"/>
  </mergeCells>
  <printOptions horizontalCentered="1"/>
  <pageMargins left="0" right="0" top="0.67" bottom="0.45" header="0.31" footer="0.49"/>
  <pageSetup paperSize="9" firstPageNumber="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134"/>
  <sheetViews>
    <sheetView view="pageBreakPreview" zoomScale="130" zoomScaleNormal="100" zoomScaleSheetLayoutView="130" workbookViewId="0">
      <selection activeCell="J97" sqref="J97"/>
    </sheetView>
  </sheetViews>
  <sheetFormatPr defaultColWidth="9.140625" defaultRowHeight="12.75"/>
  <cols>
    <col min="1" max="1" width="4.85546875" style="269" customWidth="1"/>
    <col min="2" max="2" width="35.85546875" style="270" customWidth="1"/>
    <col min="3" max="3" width="6.140625" style="271" customWidth="1"/>
    <col min="4" max="4" width="8.42578125" style="286" customWidth="1"/>
    <col min="5" max="5" width="5.42578125" style="271" customWidth="1"/>
    <col min="6" max="6" width="4.85546875" style="271" customWidth="1"/>
    <col min="7" max="7" width="6.42578125" style="271" customWidth="1"/>
    <col min="8" max="8" width="7.5703125" style="271" customWidth="1"/>
    <col min="9" max="9" width="6.140625" style="271" customWidth="1"/>
    <col min="10" max="10" width="7.42578125" style="271" customWidth="1"/>
    <col min="11" max="11" width="8.42578125" style="271" customWidth="1"/>
    <col min="12" max="12" width="9.42578125" style="271" customWidth="1"/>
    <col min="13" max="14" width="9.85546875" style="271" customWidth="1"/>
    <col min="15" max="15" width="11.140625" style="271" customWidth="1"/>
    <col min="16" max="16384" width="9.140625" style="272"/>
  </cols>
  <sheetData>
    <row r="1" spans="1:15" s="273" customFormat="1" ht="15">
      <c r="A1" s="488" t="s">
        <v>197</v>
      </c>
      <c r="B1" s="488"/>
      <c r="C1" s="488"/>
      <c r="D1" s="488"/>
      <c r="E1" s="488"/>
      <c r="F1" s="488"/>
      <c r="G1" s="488"/>
      <c r="H1" s="488"/>
      <c r="I1" s="488"/>
      <c r="J1" s="488"/>
      <c r="K1" s="488"/>
      <c r="L1" s="488"/>
      <c r="M1" s="488"/>
      <c r="N1" s="488"/>
      <c r="O1" s="488"/>
    </row>
    <row r="2" spans="1:15" s="273" customFormat="1" ht="15">
      <c r="A2" s="412" t="s">
        <v>411</v>
      </c>
      <c r="B2" s="412"/>
      <c r="C2" s="412"/>
      <c r="D2" s="412"/>
      <c r="E2" s="412"/>
      <c r="F2" s="412"/>
      <c r="G2" s="412"/>
      <c r="H2" s="412"/>
      <c r="I2" s="412"/>
      <c r="J2" s="412"/>
      <c r="K2" s="412"/>
      <c r="L2" s="412"/>
      <c r="M2" s="412"/>
      <c r="N2" s="412"/>
      <c r="O2" s="412"/>
    </row>
    <row r="3" spans="1:15" s="273" customFormat="1" ht="11.25">
      <c r="A3" s="489" t="s">
        <v>3</v>
      </c>
      <c r="B3" s="489"/>
      <c r="C3" s="489"/>
      <c r="D3" s="489"/>
      <c r="E3" s="489"/>
      <c r="F3" s="489"/>
      <c r="G3" s="489"/>
      <c r="H3" s="489"/>
      <c r="I3" s="489"/>
      <c r="J3" s="489"/>
      <c r="K3" s="489"/>
      <c r="L3" s="489"/>
      <c r="M3" s="489"/>
      <c r="N3" s="489"/>
      <c r="O3" s="489"/>
    </row>
    <row r="4" spans="1:15" s="273" customFormat="1" ht="15">
      <c r="A4" s="274"/>
      <c r="B4" s="275"/>
      <c r="C4" s="274"/>
      <c r="D4" s="281"/>
      <c r="E4" s="276"/>
      <c r="F4" s="277"/>
      <c r="G4" s="277"/>
      <c r="H4" s="277"/>
      <c r="I4" s="277"/>
      <c r="J4" s="277"/>
      <c r="K4" s="277"/>
      <c r="L4" s="277"/>
      <c r="M4" s="277"/>
      <c r="N4" s="277"/>
      <c r="O4" s="277"/>
    </row>
    <row r="5" spans="1:15" s="273"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273"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273" customFormat="1" ht="31.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273" customFormat="1" ht="14.25">
      <c r="A8" s="476" t="s">
        <v>605</v>
      </c>
      <c r="B8" s="476"/>
      <c r="C8" s="476"/>
      <c r="D8" s="476"/>
      <c r="E8" s="476"/>
      <c r="F8" s="476"/>
      <c r="G8" s="476"/>
      <c r="H8" s="476"/>
      <c r="I8" s="476"/>
      <c r="J8" s="476"/>
      <c r="K8" s="476"/>
      <c r="L8" s="476"/>
      <c r="M8" s="476"/>
      <c r="N8" s="476"/>
      <c r="O8" s="476"/>
    </row>
    <row r="9" spans="1:15" s="273" customFormat="1" ht="14.25">
      <c r="B9" s="190"/>
      <c r="D9" s="191"/>
      <c r="E9" s="192"/>
      <c r="F9" s="193"/>
      <c r="G9" s="193"/>
      <c r="H9" s="193"/>
      <c r="I9" s="193"/>
      <c r="J9" s="193"/>
      <c r="K9" s="193"/>
      <c r="L9" s="194" t="s">
        <v>4</v>
      </c>
      <c r="M9" s="194"/>
      <c r="N9" s="479"/>
      <c r="O9" s="479"/>
    </row>
    <row r="10" spans="1:15" s="273" customFormat="1" ht="14.25">
      <c r="A10" s="282"/>
      <c r="B10" s="282"/>
      <c r="C10" s="283"/>
      <c r="D10" s="284"/>
      <c r="E10" s="285"/>
      <c r="F10" s="285"/>
      <c r="G10" s="285"/>
      <c r="H10" s="285"/>
      <c r="I10" s="285"/>
      <c r="J10" s="285"/>
      <c r="K10" s="285"/>
      <c r="L10" s="193" t="s">
        <v>5</v>
      </c>
      <c r="M10" s="193"/>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292" customFormat="1" ht="12">
      <c r="A13" s="485" t="s">
        <v>431</v>
      </c>
      <c r="B13" s="485"/>
      <c r="C13" s="485"/>
      <c r="D13" s="485"/>
      <c r="E13" s="485"/>
      <c r="F13" s="485"/>
      <c r="G13" s="485"/>
      <c r="H13" s="485"/>
      <c r="I13" s="485"/>
      <c r="J13" s="485"/>
      <c r="K13" s="485"/>
      <c r="L13" s="485"/>
      <c r="M13" s="485"/>
      <c r="N13" s="485"/>
      <c r="O13" s="485"/>
    </row>
    <row r="14" spans="1:15" s="292" customFormat="1" ht="84">
      <c r="A14" s="226">
        <v>1</v>
      </c>
      <c r="B14" s="223" t="s">
        <v>657</v>
      </c>
      <c r="C14" s="227" t="s">
        <v>20</v>
      </c>
      <c r="D14" s="224">
        <v>49.5</v>
      </c>
      <c r="E14" s="346"/>
      <c r="F14" s="346"/>
      <c r="G14" s="348"/>
      <c r="H14" s="347"/>
      <c r="I14" s="347"/>
      <c r="J14" s="122"/>
      <c r="K14" s="221"/>
      <c r="L14" s="221"/>
      <c r="M14" s="221"/>
      <c r="N14" s="221"/>
      <c r="O14" s="221"/>
    </row>
    <row r="15" spans="1:15" s="292" customFormat="1" ht="48">
      <c r="A15" s="226">
        <f t="shared" ref="A15:A85" si="0">A14+1</f>
        <v>2</v>
      </c>
      <c r="B15" s="230" t="s">
        <v>658</v>
      </c>
      <c r="C15" s="227" t="s">
        <v>20</v>
      </c>
      <c r="D15" s="224">
        <v>49.5</v>
      </c>
      <c r="E15" s="346"/>
      <c r="F15" s="346"/>
      <c r="G15" s="348"/>
      <c r="H15" s="374"/>
      <c r="I15" s="348"/>
      <c r="J15" s="122"/>
      <c r="K15" s="221"/>
      <c r="L15" s="221"/>
      <c r="M15" s="221"/>
      <c r="N15" s="221"/>
      <c r="O15" s="221"/>
    </row>
    <row r="16" spans="1:15" s="292" customFormat="1" ht="24">
      <c r="A16" s="226">
        <f t="shared" si="0"/>
        <v>3</v>
      </c>
      <c r="B16" s="230" t="s">
        <v>100</v>
      </c>
      <c r="C16" s="227" t="s">
        <v>101</v>
      </c>
      <c r="D16" s="224">
        <v>35.799999999999997</v>
      </c>
      <c r="E16" s="346"/>
      <c r="F16" s="346"/>
      <c r="G16" s="348"/>
      <c r="H16" s="346"/>
      <c r="I16" s="347"/>
      <c r="J16" s="122"/>
      <c r="K16" s="221"/>
      <c r="L16" s="221"/>
      <c r="M16" s="221"/>
      <c r="N16" s="221"/>
      <c r="O16" s="221"/>
    </row>
    <row r="17" spans="1:15" s="292" customFormat="1" ht="84">
      <c r="A17" s="226">
        <f t="shared" si="0"/>
        <v>4</v>
      </c>
      <c r="B17" s="223" t="s">
        <v>659</v>
      </c>
      <c r="C17" s="227" t="s">
        <v>20</v>
      </c>
      <c r="D17" s="224">
        <v>8.6</v>
      </c>
      <c r="E17" s="346"/>
      <c r="F17" s="346"/>
      <c r="G17" s="348"/>
      <c r="H17" s="347"/>
      <c r="I17" s="347"/>
      <c r="J17" s="122"/>
      <c r="K17" s="221"/>
      <c r="L17" s="221"/>
      <c r="M17" s="221"/>
      <c r="N17" s="221"/>
      <c r="O17" s="221"/>
    </row>
    <row r="18" spans="1:15" s="292" customFormat="1" ht="60">
      <c r="A18" s="226">
        <f t="shared" si="0"/>
        <v>5</v>
      </c>
      <c r="B18" s="230" t="s">
        <v>561</v>
      </c>
      <c r="C18" s="227" t="s">
        <v>20</v>
      </c>
      <c r="D18" s="224">
        <v>8.6</v>
      </c>
      <c r="E18" s="346"/>
      <c r="F18" s="346"/>
      <c r="G18" s="348"/>
      <c r="H18" s="374"/>
      <c r="I18" s="347"/>
      <c r="J18" s="122"/>
      <c r="K18" s="221"/>
      <c r="L18" s="221"/>
      <c r="M18" s="221"/>
      <c r="N18" s="221"/>
      <c r="O18" s="221"/>
    </row>
    <row r="19" spans="1:15" s="292" customFormat="1" ht="24">
      <c r="A19" s="226">
        <f t="shared" si="0"/>
        <v>6</v>
      </c>
      <c r="B19" s="365" t="s">
        <v>100</v>
      </c>
      <c r="C19" s="227" t="s">
        <v>101</v>
      </c>
      <c r="D19" s="224">
        <v>6.5</v>
      </c>
      <c r="E19" s="346"/>
      <c r="F19" s="346"/>
      <c r="G19" s="348"/>
      <c r="H19" s="346"/>
      <c r="I19" s="347"/>
      <c r="J19" s="122"/>
      <c r="K19" s="221"/>
      <c r="L19" s="221"/>
      <c r="M19" s="221"/>
      <c r="N19" s="221"/>
      <c r="O19" s="221"/>
    </row>
    <row r="20" spans="1:15" s="292" customFormat="1" ht="84">
      <c r="A20" s="226">
        <f t="shared" si="0"/>
        <v>7</v>
      </c>
      <c r="B20" s="223" t="s">
        <v>660</v>
      </c>
      <c r="C20" s="227" t="s">
        <v>20</v>
      </c>
      <c r="D20" s="224">
        <v>11.8</v>
      </c>
      <c r="E20" s="346"/>
      <c r="F20" s="346"/>
      <c r="G20" s="348"/>
      <c r="H20" s="347"/>
      <c r="I20" s="347"/>
      <c r="J20" s="122"/>
      <c r="K20" s="221"/>
      <c r="L20" s="221"/>
      <c r="M20" s="221"/>
      <c r="N20" s="221"/>
      <c r="O20" s="221"/>
    </row>
    <row r="21" spans="1:15" s="292" customFormat="1" ht="48">
      <c r="A21" s="226">
        <f t="shared" si="0"/>
        <v>8</v>
      </c>
      <c r="B21" s="365" t="s">
        <v>661</v>
      </c>
      <c r="C21" s="227" t="s">
        <v>20</v>
      </c>
      <c r="D21" s="224">
        <v>11.8</v>
      </c>
      <c r="E21" s="346"/>
      <c r="F21" s="346"/>
      <c r="G21" s="348"/>
      <c r="H21" s="374"/>
      <c r="I21" s="347"/>
      <c r="J21" s="122"/>
      <c r="K21" s="221"/>
      <c r="L21" s="221"/>
      <c r="M21" s="221"/>
      <c r="N21" s="221"/>
      <c r="O21" s="221"/>
    </row>
    <row r="22" spans="1:15" s="292" customFormat="1" ht="24">
      <c r="A22" s="226">
        <f t="shared" si="0"/>
        <v>9</v>
      </c>
      <c r="B22" s="365" t="s">
        <v>100</v>
      </c>
      <c r="C22" s="227" t="s">
        <v>101</v>
      </c>
      <c r="D22" s="224">
        <v>9.1</v>
      </c>
      <c r="E22" s="346"/>
      <c r="F22" s="346"/>
      <c r="G22" s="348"/>
      <c r="H22" s="346"/>
      <c r="I22" s="347"/>
      <c r="J22" s="122"/>
      <c r="K22" s="221"/>
      <c r="L22" s="221"/>
      <c r="M22" s="221"/>
      <c r="N22" s="221"/>
      <c r="O22" s="221"/>
    </row>
    <row r="23" spans="1:15" s="292" customFormat="1" ht="96">
      <c r="A23" s="226">
        <f t="shared" si="0"/>
        <v>10</v>
      </c>
      <c r="B23" s="223" t="s">
        <v>662</v>
      </c>
      <c r="C23" s="227" t="s">
        <v>20</v>
      </c>
      <c r="D23" s="224">
        <v>14.6</v>
      </c>
      <c r="E23" s="346"/>
      <c r="F23" s="346"/>
      <c r="G23" s="348"/>
      <c r="H23" s="347"/>
      <c r="I23" s="347"/>
      <c r="J23" s="122"/>
      <c r="K23" s="221"/>
      <c r="L23" s="221"/>
      <c r="M23" s="221"/>
      <c r="N23" s="221"/>
      <c r="O23" s="221"/>
    </row>
    <row r="24" spans="1:15" s="292" customFormat="1" ht="60">
      <c r="A24" s="226">
        <f t="shared" si="0"/>
        <v>11</v>
      </c>
      <c r="B24" s="365" t="s">
        <v>663</v>
      </c>
      <c r="C24" s="227" t="s">
        <v>20</v>
      </c>
      <c r="D24" s="224">
        <v>14.6</v>
      </c>
      <c r="E24" s="346"/>
      <c r="F24" s="346"/>
      <c r="G24" s="348"/>
      <c r="H24" s="374"/>
      <c r="I24" s="348"/>
      <c r="J24" s="122"/>
      <c r="K24" s="221"/>
      <c r="L24" s="221"/>
      <c r="M24" s="221"/>
      <c r="N24" s="221"/>
      <c r="O24" s="221"/>
    </row>
    <row r="25" spans="1:15" s="292" customFormat="1" ht="24">
      <c r="A25" s="226">
        <f t="shared" si="0"/>
        <v>12</v>
      </c>
      <c r="B25" s="365" t="s">
        <v>100</v>
      </c>
      <c r="C25" s="304" t="s">
        <v>101</v>
      </c>
      <c r="D25" s="303">
        <v>12.2</v>
      </c>
      <c r="E25" s="346"/>
      <c r="F25" s="346"/>
      <c r="G25" s="348"/>
      <c r="H25" s="346"/>
      <c r="I25" s="347"/>
      <c r="J25" s="122"/>
      <c r="K25" s="221"/>
      <c r="L25" s="221"/>
      <c r="M25" s="221"/>
      <c r="N25" s="221"/>
      <c r="O25" s="221"/>
    </row>
    <row r="26" spans="1:15" s="292" customFormat="1" ht="84">
      <c r="A26" s="226">
        <f t="shared" si="0"/>
        <v>13</v>
      </c>
      <c r="B26" s="223" t="s">
        <v>657</v>
      </c>
      <c r="C26" s="304" t="s">
        <v>20</v>
      </c>
      <c r="D26" s="303">
        <v>30.8</v>
      </c>
      <c r="E26" s="346"/>
      <c r="F26" s="346"/>
      <c r="G26" s="348"/>
      <c r="H26" s="347"/>
      <c r="I26" s="347"/>
      <c r="J26" s="122"/>
      <c r="K26" s="221"/>
      <c r="L26" s="221"/>
      <c r="M26" s="221"/>
      <c r="N26" s="221"/>
      <c r="O26" s="221"/>
    </row>
    <row r="27" spans="1:15" s="292" customFormat="1" ht="48">
      <c r="A27" s="226">
        <f t="shared" si="0"/>
        <v>14</v>
      </c>
      <c r="B27" s="365" t="s">
        <v>664</v>
      </c>
      <c r="C27" s="304" t="s">
        <v>20</v>
      </c>
      <c r="D27" s="303">
        <v>30.8</v>
      </c>
      <c r="E27" s="346"/>
      <c r="F27" s="346"/>
      <c r="G27" s="348"/>
      <c r="H27" s="374"/>
      <c r="I27" s="348"/>
      <c r="J27" s="122"/>
      <c r="K27" s="221"/>
      <c r="L27" s="221"/>
      <c r="M27" s="221"/>
      <c r="N27" s="221"/>
      <c r="O27" s="221"/>
    </row>
    <row r="28" spans="1:15" s="292" customFormat="1" ht="84">
      <c r="A28" s="226">
        <f t="shared" si="0"/>
        <v>15</v>
      </c>
      <c r="B28" s="223" t="s">
        <v>665</v>
      </c>
      <c r="C28" s="304" t="s">
        <v>20</v>
      </c>
      <c r="D28" s="303">
        <v>14.2</v>
      </c>
      <c r="E28" s="346"/>
      <c r="F28" s="346"/>
      <c r="G28" s="348"/>
      <c r="H28" s="347"/>
      <c r="I28" s="347"/>
      <c r="J28" s="122"/>
      <c r="K28" s="221"/>
      <c r="L28" s="221"/>
      <c r="M28" s="221"/>
      <c r="N28" s="221"/>
      <c r="O28" s="221"/>
    </row>
    <row r="29" spans="1:15" s="292" customFormat="1" ht="60">
      <c r="A29" s="226">
        <f t="shared" si="0"/>
        <v>16</v>
      </c>
      <c r="B29" s="365" t="s">
        <v>666</v>
      </c>
      <c r="C29" s="304" t="s">
        <v>20</v>
      </c>
      <c r="D29" s="303">
        <v>14.2</v>
      </c>
      <c r="E29" s="346"/>
      <c r="F29" s="346"/>
      <c r="G29" s="348"/>
      <c r="H29" s="374"/>
      <c r="I29" s="348"/>
      <c r="J29" s="122"/>
      <c r="K29" s="221"/>
      <c r="L29" s="221"/>
      <c r="M29" s="221"/>
      <c r="N29" s="221"/>
      <c r="O29" s="221"/>
    </row>
    <row r="30" spans="1:15" s="292" customFormat="1" ht="84">
      <c r="A30" s="226">
        <f t="shared" si="0"/>
        <v>17</v>
      </c>
      <c r="B30" s="223" t="s">
        <v>667</v>
      </c>
      <c r="C30" s="304" t="s">
        <v>20</v>
      </c>
      <c r="D30" s="303">
        <v>61.8</v>
      </c>
      <c r="E30" s="346"/>
      <c r="F30" s="346"/>
      <c r="G30" s="348"/>
      <c r="H30" s="347"/>
      <c r="I30" s="347"/>
      <c r="J30" s="122"/>
      <c r="K30" s="221"/>
      <c r="L30" s="221"/>
      <c r="M30" s="221"/>
      <c r="N30" s="221"/>
      <c r="O30" s="221"/>
    </row>
    <row r="31" spans="1:15" s="292" customFormat="1" ht="60">
      <c r="A31" s="226">
        <f t="shared" si="0"/>
        <v>18</v>
      </c>
      <c r="B31" s="365" t="s">
        <v>562</v>
      </c>
      <c r="C31" s="304" t="s">
        <v>20</v>
      </c>
      <c r="D31" s="303">
        <v>61.8</v>
      </c>
      <c r="E31" s="346"/>
      <c r="F31" s="346"/>
      <c r="G31" s="348"/>
      <c r="H31" s="374"/>
      <c r="I31" s="347"/>
      <c r="J31" s="122"/>
      <c r="K31" s="221"/>
      <c r="L31" s="221"/>
      <c r="M31" s="221"/>
      <c r="N31" s="221"/>
      <c r="O31" s="221"/>
    </row>
    <row r="32" spans="1:15" s="292" customFormat="1" ht="84">
      <c r="A32" s="226">
        <f t="shared" si="0"/>
        <v>19</v>
      </c>
      <c r="B32" s="223" t="s">
        <v>668</v>
      </c>
      <c r="C32" s="304" t="s">
        <v>20</v>
      </c>
      <c r="D32" s="303">
        <v>110.9</v>
      </c>
      <c r="E32" s="346"/>
      <c r="F32" s="346"/>
      <c r="G32" s="348"/>
      <c r="H32" s="347"/>
      <c r="I32" s="347"/>
      <c r="J32" s="122"/>
      <c r="K32" s="221"/>
      <c r="L32" s="221"/>
      <c r="M32" s="221"/>
      <c r="N32" s="221"/>
      <c r="O32" s="221"/>
    </row>
    <row r="33" spans="1:15" s="292" customFormat="1" ht="60">
      <c r="A33" s="226">
        <f t="shared" si="0"/>
        <v>20</v>
      </c>
      <c r="B33" s="365" t="s">
        <v>669</v>
      </c>
      <c r="C33" s="304" t="s">
        <v>20</v>
      </c>
      <c r="D33" s="303">
        <v>110.9</v>
      </c>
      <c r="E33" s="346"/>
      <c r="F33" s="346"/>
      <c r="G33" s="348"/>
      <c r="H33" s="374"/>
      <c r="I33" s="347"/>
      <c r="J33" s="122"/>
      <c r="K33" s="221"/>
      <c r="L33" s="221"/>
      <c r="M33" s="221"/>
      <c r="N33" s="221"/>
      <c r="O33" s="221"/>
    </row>
    <row r="34" spans="1:15" s="292" customFormat="1" ht="84">
      <c r="A34" s="226">
        <f t="shared" si="0"/>
        <v>21</v>
      </c>
      <c r="B34" s="223" t="s">
        <v>670</v>
      </c>
      <c r="C34" s="304" t="s">
        <v>20</v>
      </c>
      <c r="D34" s="303">
        <v>196</v>
      </c>
      <c r="E34" s="346"/>
      <c r="F34" s="346"/>
      <c r="G34" s="348"/>
      <c r="H34" s="347"/>
      <c r="I34" s="347"/>
      <c r="J34" s="122"/>
      <c r="K34" s="221"/>
      <c r="L34" s="221"/>
      <c r="M34" s="221"/>
      <c r="N34" s="221"/>
      <c r="O34" s="221"/>
    </row>
    <row r="35" spans="1:15" s="292" customFormat="1" ht="60">
      <c r="A35" s="226">
        <f t="shared" si="0"/>
        <v>22</v>
      </c>
      <c r="B35" s="365" t="s">
        <v>671</v>
      </c>
      <c r="C35" s="304" t="s">
        <v>20</v>
      </c>
      <c r="D35" s="303">
        <v>196</v>
      </c>
      <c r="E35" s="346"/>
      <c r="F35" s="346"/>
      <c r="G35" s="348"/>
      <c r="H35" s="347"/>
      <c r="I35" s="347"/>
      <c r="J35" s="122"/>
      <c r="K35" s="221"/>
      <c r="L35" s="221"/>
      <c r="M35" s="221"/>
      <c r="N35" s="221"/>
      <c r="O35" s="221"/>
    </row>
    <row r="36" spans="1:15" s="292" customFormat="1" ht="12">
      <c r="A36" s="226">
        <f t="shared" si="0"/>
        <v>23</v>
      </c>
      <c r="B36" s="223" t="s">
        <v>107</v>
      </c>
      <c r="C36" s="304" t="s">
        <v>81</v>
      </c>
      <c r="D36" s="303">
        <v>10</v>
      </c>
      <c r="E36" s="346"/>
      <c r="F36" s="346"/>
      <c r="G36" s="348"/>
      <c r="H36" s="347"/>
      <c r="I36" s="347"/>
      <c r="J36" s="122"/>
      <c r="K36" s="221"/>
      <c r="L36" s="221"/>
      <c r="M36" s="221"/>
      <c r="N36" s="221"/>
      <c r="O36" s="221"/>
    </row>
    <row r="37" spans="1:15" s="292" customFormat="1" ht="24">
      <c r="A37" s="226">
        <f t="shared" si="0"/>
        <v>24</v>
      </c>
      <c r="B37" s="365" t="s">
        <v>108</v>
      </c>
      <c r="C37" s="304" t="s">
        <v>101</v>
      </c>
      <c r="D37" s="303">
        <v>0.5</v>
      </c>
      <c r="E37" s="346"/>
      <c r="F37" s="346"/>
      <c r="G37" s="348"/>
      <c r="H37" s="347"/>
      <c r="I37" s="347"/>
      <c r="J37" s="122"/>
      <c r="K37" s="221"/>
      <c r="L37" s="221"/>
      <c r="M37" s="221"/>
      <c r="N37" s="221"/>
      <c r="O37" s="221"/>
    </row>
    <row r="38" spans="1:15" s="292" customFormat="1" ht="12">
      <c r="A38" s="226">
        <f t="shared" si="0"/>
        <v>25</v>
      </c>
      <c r="B38" s="223" t="s">
        <v>414</v>
      </c>
      <c r="C38" s="304" t="s">
        <v>81</v>
      </c>
      <c r="D38" s="303">
        <v>2</v>
      </c>
      <c r="E38" s="346"/>
      <c r="F38" s="346"/>
      <c r="G38" s="348"/>
      <c r="H38" s="347"/>
      <c r="I38" s="347"/>
      <c r="J38" s="122"/>
      <c r="K38" s="221"/>
      <c r="L38" s="221"/>
      <c r="M38" s="221"/>
      <c r="N38" s="221"/>
      <c r="O38" s="221"/>
    </row>
    <row r="39" spans="1:15" s="292" customFormat="1" ht="12">
      <c r="A39" s="226">
        <f t="shared" si="0"/>
        <v>26</v>
      </c>
      <c r="B39" s="365" t="s">
        <v>415</v>
      </c>
      <c r="C39" s="304" t="s">
        <v>101</v>
      </c>
      <c r="D39" s="303">
        <v>0.1</v>
      </c>
      <c r="E39" s="346"/>
      <c r="F39" s="346"/>
      <c r="G39" s="348"/>
      <c r="H39" s="347"/>
      <c r="I39" s="347"/>
      <c r="J39" s="122"/>
      <c r="K39" s="221"/>
      <c r="L39" s="221"/>
      <c r="M39" s="221"/>
      <c r="N39" s="221"/>
      <c r="O39" s="221"/>
    </row>
    <row r="40" spans="1:15" s="292" customFormat="1" ht="36">
      <c r="A40" s="226">
        <f t="shared" si="0"/>
        <v>27</v>
      </c>
      <c r="B40" s="112" t="s">
        <v>417</v>
      </c>
      <c r="C40" s="304" t="s">
        <v>81</v>
      </c>
      <c r="D40" s="303">
        <v>1</v>
      </c>
      <c r="E40" s="346"/>
      <c r="F40" s="346"/>
      <c r="G40" s="348"/>
      <c r="H40" s="347"/>
      <c r="I40" s="348"/>
      <c r="J40" s="122"/>
      <c r="K40" s="221"/>
      <c r="L40" s="221"/>
      <c r="M40" s="221"/>
      <c r="N40" s="221"/>
      <c r="O40" s="221"/>
    </row>
    <row r="41" spans="1:15" s="292" customFormat="1" ht="24">
      <c r="A41" s="226">
        <f t="shared" si="0"/>
        <v>28</v>
      </c>
      <c r="B41" s="112" t="s">
        <v>295</v>
      </c>
      <c r="C41" s="304" t="s">
        <v>81</v>
      </c>
      <c r="D41" s="303">
        <v>2</v>
      </c>
      <c r="E41" s="346"/>
      <c r="F41" s="346"/>
      <c r="G41" s="348"/>
      <c r="H41" s="347"/>
      <c r="I41" s="348"/>
      <c r="J41" s="122"/>
      <c r="K41" s="221"/>
      <c r="L41" s="221"/>
      <c r="M41" s="221"/>
      <c r="N41" s="221"/>
      <c r="O41" s="221"/>
    </row>
    <row r="42" spans="1:15" s="292" customFormat="1" ht="24">
      <c r="A42" s="226">
        <f t="shared" si="0"/>
        <v>29</v>
      </c>
      <c r="B42" s="112" t="s">
        <v>296</v>
      </c>
      <c r="C42" s="304" t="s">
        <v>104</v>
      </c>
      <c r="D42" s="303">
        <v>15</v>
      </c>
      <c r="E42" s="346"/>
      <c r="F42" s="346"/>
      <c r="G42" s="348"/>
      <c r="H42" s="347"/>
      <c r="I42" s="348"/>
      <c r="J42" s="122"/>
      <c r="K42" s="221"/>
      <c r="L42" s="221"/>
      <c r="M42" s="221"/>
      <c r="N42" s="221"/>
      <c r="O42" s="221"/>
    </row>
    <row r="43" spans="1:15" s="292" customFormat="1" ht="24">
      <c r="A43" s="226">
        <f t="shared" si="0"/>
        <v>30</v>
      </c>
      <c r="B43" s="112" t="s">
        <v>308</v>
      </c>
      <c r="C43" s="304" t="s">
        <v>104</v>
      </c>
      <c r="D43" s="303">
        <v>1</v>
      </c>
      <c r="E43" s="346"/>
      <c r="F43" s="346"/>
      <c r="G43" s="348"/>
      <c r="H43" s="347"/>
      <c r="I43" s="348"/>
      <c r="J43" s="122"/>
      <c r="K43" s="221"/>
      <c r="L43" s="221"/>
      <c r="M43" s="221"/>
      <c r="N43" s="221"/>
      <c r="O43" s="221"/>
    </row>
    <row r="44" spans="1:15" s="292" customFormat="1" ht="24">
      <c r="A44" s="226">
        <f t="shared" si="0"/>
        <v>31</v>
      </c>
      <c r="B44" s="112" t="s">
        <v>237</v>
      </c>
      <c r="C44" s="304" t="s">
        <v>81</v>
      </c>
      <c r="D44" s="303">
        <v>3</v>
      </c>
      <c r="E44" s="346"/>
      <c r="F44" s="346"/>
      <c r="G44" s="348"/>
      <c r="H44" s="347"/>
      <c r="I44" s="348"/>
      <c r="J44" s="122"/>
      <c r="K44" s="221"/>
      <c r="L44" s="221"/>
      <c r="M44" s="221"/>
      <c r="N44" s="221"/>
      <c r="O44" s="221"/>
    </row>
    <row r="45" spans="1:15" s="292" customFormat="1" ht="13.5">
      <c r="A45" s="226">
        <f t="shared" si="0"/>
        <v>32</v>
      </c>
      <c r="B45" s="112" t="s">
        <v>599</v>
      </c>
      <c r="C45" s="304" t="s">
        <v>81</v>
      </c>
      <c r="D45" s="303">
        <v>2</v>
      </c>
      <c r="E45" s="346"/>
      <c r="F45" s="346"/>
      <c r="G45" s="348"/>
      <c r="H45" s="347"/>
      <c r="I45" s="348"/>
      <c r="J45" s="122"/>
      <c r="K45" s="221"/>
      <c r="L45" s="221"/>
      <c r="M45" s="221"/>
      <c r="N45" s="221"/>
      <c r="O45" s="221"/>
    </row>
    <row r="46" spans="1:15" s="292" customFormat="1" ht="12">
      <c r="A46" s="226">
        <f t="shared" si="0"/>
        <v>33</v>
      </c>
      <c r="B46" s="112" t="s">
        <v>432</v>
      </c>
      <c r="C46" s="304" t="s">
        <v>81</v>
      </c>
      <c r="D46" s="303">
        <v>1</v>
      </c>
      <c r="E46" s="346"/>
      <c r="F46" s="346"/>
      <c r="G46" s="348"/>
      <c r="H46" s="347"/>
      <c r="I46" s="348"/>
      <c r="J46" s="122"/>
      <c r="K46" s="221"/>
      <c r="L46" s="221"/>
      <c r="M46" s="221"/>
      <c r="N46" s="221"/>
      <c r="O46" s="221"/>
    </row>
    <row r="47" spans="1:15" s="292" customFormat="1" ht="36">
      <c r="A47" s="226">
        <f t="shared" si="0"/>
        <v>34</v>
      </c>
      <c r="B47" s="112" t="s">
        <v>418</v>
      </c>
      <c r="C47" s="304" t="s">
        <v>81</v>
      </c>
      <c r="D47" s="303">
        <v>1</v>
      </c>
      <c r="E47" s="346"/>
      <c r="F47" s="346"/>
      <c r="G47" s="348"/>
      <c r="H47" s="347"/>
      <c r="I47" s="347"/>
      <c r="J47" s="122"/>
      <c r="K47" s="221"/>
      <c r="L47" s="221"/>
      <c r="M47" s="221"/>
      <c r="N47" s="221"/>
      <c r="O47" s="221"/>
    </row>
    <row r="48" spans="1:15" s="292" customFormat="1" ht="36">
      <c r="A48" s="226">
        <f t="shared" si="0"/>
        <v>35</v>
      </c>
      <c r="B48" s="112" t="s">
        <v>433</v>
      </c>
      <c r="C48" s="304" t="s">
        <v>81</v>
      </c>
      <c r="D48" s="303">
        <v>2</v>
      </c>
      <c r="E48" s="346"/>
      <c r="F48" s="346"/>
      <c r="G48" s="348"/>
      <c r="H48" s="347"/>
      <c r="I48" s="347"/>
      <c r="J48" s="122"/>
      <c r="K48" s="221"/>
      <c r="L48" s="221"/>
      <c r="M48" s="221"/>
      <c r="N48" s="221"/>
      <c r="O48" s="221"/>
    </row>
    <row r="49" spans="1:15" s="292" customFormat="1" ht="28.5" customHeight="1">
      <c r="A49" s="226">
        <f t="shared" si="0"/>
        <v>36</v>
      </c>
      <c r="B49" s="112" t="s">
        <v>434</v>
      </c>
      <c r="C49" s="304" t="s">
        <v>81</v>
      </c>
      <c r="D49" s="303">
        <v>1</v>
      </c>
      <c r="E49" s="346"/>
      <c r="F49" s="346"/>
      <c r="G49" s="348"/>
      <c r="H49" s="347"/>
      <c r="I49" s="347"/>
      <c r="J49" s="122"/>
      <c r="K49" s="221"/>
      <c r="L49" s="221"/>
      <c r="M49" s="221"/>
      <c r="N49" s="221"/>
      <c r="O49" s="221"/>
    </row>
    <row r="50" spans="1:15" s="292" customFormat="1" ht="29.25" customHeight="1">
      <c r="A50" s="226">
        <f t="shared" si="0"/>
        <v>37</v>
      </c>
      <c r="B50" s="112" t="s">
        <v>435</v>
      </c>
      <c r="C50" s="304" t="s">
        <v>81</v>
      </c>
      <c r="D50" s="303">
        <v>2</v>
      </c>
      <c r="E50" s="346"/>
      <c r="F50" s="346"/>
      <c r="G50" s="348"/>
      <c r="H50" s="347"/>
      <c r="I50" s="347"/>
      <c r="J50" s="122"/>
      <c r="K50" s="221"/>
      <c r="L50" s="221"/>
      <c r="M50" s="221"/>
      <c r="N50" s="221"/>
      <c r="O50" s="221"/>
    </row>
    <row r="51" spans="1:15" s="292" customFormat="1" ht="36">
      <c r="A51" s="226">
        <f t="shared" si="0"/>
        <v>38</v>
      </c>
      <c r="B51" s="112" t="s">
        <v>248</v>
      </c>
      <c r="C51" s="304" t="s">
        <v>81</v>
      </c>
      <c r="D51" s="303">
        <v>4</v>
      </c>
      <c r="E51" s="346"/>
      <c r="F51" s="346"/>
      <c r="G51" s="348"/>
      <c r="H51" s="347"/>
      <c r="I51" s="347"/>
      <c r="J51" s="122"/>
      <c r="K51" s="221"/>
      <c r="L51" s="221"/>
      <c r="M51" s="221"/>
      <c r="N51" s="221"/>
      <c r="O51" s="221"/>
    </row>
    <row r="52" spans="1:15" s="292" customFormat="1" ht="36">
      <c r="A52" s="226">
        <f t="shared" si="0"/>
        <v>39</v>
      </c>
      <c r="B52" s="112" t="s">
        <v>436</v>
      </c>
      <c r="C52" s="304" t="s">
        <v>81</v>
      </c>
      <c r="D52" s="303">
        <v>1</v>
      </c>
      <c r="E52" s="346"/>
      <c r="F52" s="346"/>
      <c r="G52" s="348"/>
      <c r="H52" s="347"/>
      <c r="I52" s="347"/>
      <c r="J52" s="122"/>
      <c r="K52" s="221"/>
      <c r="L52" s="221"/>
      <c r="M52" s="221"/>
      <c r="N52" s="221"/>
      <c r="O52" s="221"/>
    </row>
    <row r="53" spans="1:15" s="292" customFormat="1" ht="36">
      <c r="A53" s="226">
        <f t="shared" si="0"/>
        <v>40</v>
      </c>
      <c r="B53" s="112" t="s">
        <v>437</v>
      </c>
      <c r="C53" s="304" t="s">
        <v>81</v>
      </c>
      <c r="D53" s="303">
        <v>1</v>
      </c>
      <c r="E53" s="346"/>
      <c r="F53" s="346"/>
      <c r="G53" s="348"/>
      <c r="H53" s="347"/>
      <c r="I53" s="347"/>
      <c r="J53" s="122"/>
      <c r="K53" s="221"/>
      <c r="L53" s="221"/>
      <c r="M53" s="221"/>
      <c r="N53" s="221"/>
      <c r="O53" s="221"/>
    </row>
    <row r="54" spans="1:15" s="292" customFormat="1" ht="12">
      <c r="A54" s="226">
        <f t="shared" si="0"/>
        <v>41</v>
      </c>
      <c r="B54" s="112" t="s">
        <v>438</v>
      </c>
      <c r="C54" s="304" t="s">
        <v>81</v>
      </c>
      <c r="D54" s="303">
        <v>1</v>
      </c>
      <c r="E54" s="220"/>
      <c r="F54" s="220"/>
      <c r="G54" s="222"/>
      <c r="H54" s="221"/>
      <c r="I54" s="221"/>
      <c r="J54" s="122"/>
      <c r="K54" s="221"/>
      <c r="L54" s="221"/>
      <c r="M54" s="221"/>
      <c r="N54" s="221"/>
      <c r="O54" s="221"/>
    </row>
    <row r="55" spans="1:15" s="292" customFormat="1" ht="36">
      <c r="A55" s="226">
        <f t="shared" si="0"/>
        <v>42</v>
      </c>
      <c r="B55" s="112" t="s">
        <v>240</v>
      </c>
      <c r="C55" s="304" t="s">
        <v>81</v>
      </c>
      <c r="D55" s="303">
        <v>4</v>
      </c>
      <c r="E55" s="346"/>
      <c r="F55" s="220"/>
      <c r="G55" s="222"/>
      <c r="H55" s="347"/>
      <c r="I55" s="347"/>
      <c r="J55" s="122"/>
      <c r="K55" s="221"/>
      <c r="L55" s="221"/>
      <c r="M55" s="221"/>
      <c r="N55" s="221"/>
      <c r="O55" s="221"/>
    </row>
    <row r="56" spans="1:15" s="292" customFormat="1" ht="60">
      <c r="A56" s="226">
        <f t="shared" si="0"/>
        <v>43</v>
      </c>
      <c r="B56" s="112" t="s">
        <v>119</v>
      </c>
      <c r="C56" s="304" t="s">
        <v>25</v>
      </c>
      <c r="D56" s="303">
        <v>10</v>
      </c>
      <c r="E56" s="346"/>
      <c r="F56" s="346"/>
      <c r="G56" s="348"/>
      <c r="H56" s="347"/>
      <c r="I56" s="347"/>
      <c r="J56" s="122"/>
      <c r="K56" s="221"/>
      <c r="L56" s="221"/>
      <c r="M56" s="221"/>
      <c r="N56" s="221"/>
      <c r="O56" s="221"/>
    </row>
    <row r="57" spans="1:15" s="292" customFormat="1" ht="60">
      <c r="A57" s="226">
        <f t="shared" si="0"/>
        <v>44</v>
      </c>
      <c r="B57" s="112" t="s">
        <v>439</v>
      </c>
      <c r="C57" s="304" t="s">
        <v>25</v>
      </c>
      <c r="D57" s="303">
        <v>2</v>
      </c>
      <c r="E57" s="346"/>
      <c r="F57" s="346"/>
      <c r="G57" s="348"/>
      <c r="H57" s="347"/>
      <c r="I57" s="347"/>
      <c r="J57" s="122"/>
      <c r="K57" s="221"/>
      <c r="L57" s="221"/>
      <c r="M57" s="221"/>
      <c r="N57" s="221"/>
      <c r="O57" s="221"/>
    </row>
    <row r="58" spans="1:15" s="292" customFormat="1" ht="60">
      <c r="A58" s="226">
        <f t="shared" si="0"/>
        <v>45</v>
      </c>
      <c r="B58" s="112" t="s">
        <v>247</v>
      </c>
      <c r="C58" s="304" t="s">
        <v>25</v>
      </c>
      <c r="D58" s="303">
        <v>2</v>
      </c>
      <c r="E58" s="346"/>
      <c r="F58" s="346"/>
      <c r="G58" s="348"/>
      <c r="H58" s="347"/>
      <c r="I58" s="347"/>
      <c r="J58" s="122"/>
      <c r="K58" s="221"/>
      <c r="L58" s="221"/>
      <c r="M58" s="221"/>
      <c r="N58" s="221"/>
      <c r="O58" s="221"/>
    </row>
    <row r="59" spans="1:15" s="292" customFormat="1" ht="36">
      <c r="A59" s="226">
        <f t="shared" si="0"/>
        <v>46</v>
      </c>
      <c r="B59" s="223" t="s">
        <v>120</v>
      </c>
      <c r="C59" s="304" t="s">
        <v>81</v>
      </c>
      <c r="D59" s="303">
        <v>9</v>
      </c>
      <c r="E59" s="346"/>
      <c r="F59" s="346"/>
      <c r="G59" s="348"/>
      <c r="H59" s="347"/>
      <c r="I59" s="347"/>
      <c r="J59" s="122"/>
      <c r="K59" s="221"/>
      <c r="L59" s="221"/>
      <c r="M59" s="221"/>
      <c r="N59" s="221"/>
      <c r="O59" s="221"/>
    </row>
    <row r="60" spans="1:15" s="292" customFormat="1" ht="13.5" customHeight="1">
      <c r="A60" s="226">
        <f t="shared" si="0"/>
        <v>47</v>
      </c>
      <c r="B60" s="223" t="s">
        <v>320</v>
      </c>
      <c r="C60" s="304" t="s">
        <v>81</v>
      </c>
      <c r="D60" s="303">
        <v>2</v>
      </c>
      <c r="E60" s="346"/>
      <c r="F60" s="346"/>
      <c r="G60" s="348"/>
      <c r="H60" s="347"/>
      <c r="I60" s="347"/>
      <c r="J60" s="122"/>
      <c r="K60" s="221"/>
      <c r="L60" s="221"/>
      <c r="M60" s="221"/>
      <c r="N60" s="221"/>
      <c r="O60" s="221"/>
    </row>
    <row r="61" spans="1:15" s="292" customFormat="1" ht="13.5" customHeight="1">
      <c r="A61" s="226">
        <f t="shared" si="0"/>
        <v>48</v>
      </c>
      <c r="B61" s="223" t="s">
        <v>299</v>
      </c>
      <c r="C61" s="304" t="s">
        <v>81</v>
      </c>
      <c r="D61" s="303">
        <v>2</v>
      </c>
      <c r="E61" s="346"/>
      <c r="F61" s="346"/>
      <c r="G61" s="348"/>
      <c r="H61" s="347"/>
      <c r="I61" s="347"/>
      <c r="J61" s="122"/>
      <c r="K61" s="221"/>
      <c r="L61" s="221"/>
      <c r="M61" s="221"/>
      <c r="N61" s="221"/>
      <c r="O61" s="221"/>
    </row>
    <row r="62" spans="1:15" s="292" customFormat="1" ht="13.5" customHeight="1">
      <c r="A62" s="226">
        <f t="shared" si="0"/>
        <v>49</v>
      </c>
      <c r="B62" s="223" t="s">
        <v>440</v>
      </c>
      <c r="C62" s="304" t="s">
        <v>81</v>
      </c>
      <c r="D62" s="303">
        <v>1</v>
      </c>
      <c r="E62" s="346"/>
      <c r="F62" s="346"/>
      <c r="G62" s="348"/>
      <c r="H62" s="347"/>
      <c r="I62" s="347"/>
      <c r="J62" s="122"/>
      <c r="K62" s="221"/>
      <c r="L62" s="221"/>
      <c r="M62" s="221"/>
      <c r="N62" s="221"/>
      <c r="O62" s="221"/>
    </row>
    <row r="63" spans="1:15" s="292" customFormat="1" ht="12">
      <c r="A63" s="226">
        <f t="shared" si="0"/>
        <v>50</v>
      </c>
      <c r="B63" s="223" t="s">
        <v>441</v>
      </c>
      <c r="C63" s="304" t="s">
        <v>81</v>
      </c>
      <c r="D63" s="303">
        <v>1</v>
      </c>
      <c r="E63" s="346"/>
      <c r="F63" s="346"/>
      <c r="G63" s="348"/>
      <c r="H63" s="347"/>
      <c r="I63" s="347"/>
      <c r="J63" s="122"/>
      <c r="K63" s="221"/>
      <c r="L63" s="221"/>
      <c r="M63" s="221"/>
      <c r="N63" s="221"/>
      <c r="O63" s="221"/>
    </row>
    <row r="64" spans="1:15" s="292" customFormat="1" ht="27.75" customHeight="1">
      <c r="A64" s="226">
        <f t="shared" si="0"/>
        <v>51</v>
      </c>
      <c r="B64" s="223" t="s">
        <v>242</v>
      </c>
      <c r="C64" s="304" t="s">
        <v>81</v>
      </c>
      <c r="D64" s="303">
        <v>8</v>
      </c>
      <c r="E64" s="346"/>
      <c r="F64" s="346"/>
      <c r="G64" s="348"/>
      <c r="H64" s="347"/>
      <c r="I64" s="347"/>
      <c r="J64" s="122"/>
      <c r="K64" s="221"/>
      <c r="L64" s="221"/>
      <c r="M64" s="221"/>
      <c r="N64" s="221"/>
      <c r="O64" s="221"/>
    </row>
    <row r="65" spans="1:15" s="292" customFormat="1" ht="29.25" customHeight="1">
      <c r="A65" s="226">
        <f t="shared" si="0"/>
        <v>52</v>
      </c>
      <c r="B65" s="223" t="s">
        <v>442</v>
      </c>
      <c r="C65" s="304" t="s">
        <v>81</v>
      </c>
      <c r="D65" s="303">
        <v>1</v>
      </c>
      <c r="E65" s="346"/>
      <c r="F65" s="346"/>
      <c r="G65" s="348"/>
      <c r="H65" s="347"/>
      <c r="I65" s="347"/>
      <c r="J65" s="122"/>
      <c r="K65" s="221"/>
      <c r="L65" s="221"/>
      <c r="M65" s="221"/>
      <c r="N65" s="221"/>
      <c r="O65" s="221"/>
    </row>
    <row r="66" spans="1:15" s="292" customFormat="1" ht="24">
      <c r="A66" s="226">
        <f t="shared" si="0"/>
        <v>53</v>
      </c>
      <c r="B66" s="223" t="s">
        <v>672</v>
      </c>
      <c r="C66" s="304" t="s">
        <v>104</v>
      </c>
      <c r="D66" s="303">
        <v>1</v>
      </c>
      <c r="E66" s="346"/>
      <c r="F66" s="346"/>
      <c r="G66" s="348"/>
      <c r="H66" s="347"/>
      <c r="I66" s="347"/>
      <c r="J66" s="122"/>
      <c r="K66" s="221"/>
      <c r="L66" s="221"/>
      <c r="M66" s="221"/>
      <c r="N66" s="221"/>
      <c r="O66" s="221"/>
    </row>
    <row r="67" spans="1:15" s="292" customFormat="1" ht="24">
      <c r="A67" s="226">
        <f t="shared" si="0"/>
        <v>54</v>
      </c>
      <c r="B67" s="223" t="s">
        <v>673</v>
      </c>
      <c r="C67" s="304" t="s">
        <v>104</v>
      </c>
      <c r="D67" s="303">
        <v>3</v>
      </c>
      <c r="E67" s="346"/>
      <c r="F67" s="346"/>
      <c r="G67" s="348"/>
      <c r="H67" s="347"/>
      <c r="I67" s="347"/>
      <c r="J67" s="122"/>
      <c r="K67" s="221"/>
      <c r="L67" s="221"/>
      <c r="M67" s="221"/>
      <c r="N67" s="221"/>
      <c r="O67" s="221"/>
    </row>
    <row r="68" spans="1:15" s="292" customFormat="1" ht="60">
      <c r="A68" s="226">
        <f t="shared" si="0"/>
        <v>55</v>
      </c>
      <c r="B68" s="223" t="s">
        <v>238</v>
      </c>
      <c r="C68" s="304" t="s">
        <v>81</v>
      </c>
      <c r="D68" s="303">
        <v>2</v>
      </c>
      <c r="E68" s="346"/>
      <c r="F68" s="346"/>
      <c r="G68" s="348"/>
      <c r="H68" s="347"/>
      <c r="I68" s="347"/>
      <c r="J68" s="122"/>
      <c r="K68" s="221"/>
      <c r="L68" s="221"/>
      <c r="M68" s="221"/>
      <c r="N68" s="221"/>
      <c r="O68" s="221"/>
    </row>
    <row r="69" spans="1:15" s="292" customFormat="1" ht="36">
      <c r="A69" s="226">
        <f t="shared" si="0"/>
        <v>56</v>
      </c>
      <c r="B69" s="223" t="s">
        <v>239</v>
      </c>
      <c r="C69" s="304" t="s">
        <v>25</v>
      </c>
      <c r="D69" s="303">
        <v>2</v>
      </c>
      <c r="E69" s="346"/>
      <c r="F69" s="220"/>
      <c r="G69" s="222"/>
      <c r="H69" s="347"/>
      <c r="I69" s="347"/>
      <c r="J69" s="122"/>
      <c r="K69" s="221"/>
      <c r="L69" s="221"/>
      <c r="M69" s="221"/>
      <c r="N69" s="221"/>
      <c r="O69" s="221"/>
    </row>
    <row r="70" spans="1:15" s="292" customFormat="1" ht="39" customHeight="1">
      <c r="A70" s="226">
        <f t="shared" si="0"/>
        <v>57</v>
      </c>
      <c r="B70" s="223" t="s">
        <v>203</v>
      </c>
      <c r="C70" s="304" t="s">
        <v>20</v>
      </c>
      <c r="D70" s="303">
        <v>84.5</v>
      </c>
      <c r="E70" s="346"/>
      <c r="F70" s="346"/>
      <c r="G70" s="348"/>
      <c r="H70" s="347"/>
      <c r="I70" s="347"/>
      <c r="J70" s="122"/>
      <c r="K70" s="221"/>
      <c r="L70" s="221"/>
      <c r="M70" s="221"/>
      <c r="N70" s="221"/>
      <c r="O70" s="221"/>
    </row>
    <row r="71" spans="1:15" s="292" customFormat="1" ht="36">
      <c r="A71" s="226">
        <f t="shared" si="0"/>
        <v>58</v>
      </c>
      <c r="B71" s="223" t="s">
        <v>134</v>
      </c>
      <c r="C71" s="304" t="s">
        <v>20</v>
      </c>
      <c r="D71" s="303">
        <v>84.5</v>
      </c>
      <c r="E71" s="346"/>
      <c r="F71" s="346"/>
      <c r="G71" s="348"/>
      <c r="H71" s="347"/>
      <c r="I71" s="347"/>
      <c r="J71" s="122"/>
      <c r="K71" s="221"/>
      <c r="L71" s="221"/>
      <c r="M71" s="221"/>
      <c r="N71" s="221"/>
      <c r="O71" s="221"/>
    </row>
    <row r="72" spans="1:15" s="292" customFormat="1" ht="48">
      <c r="A72" s="226">
        <f t="shared" si="0"/>
        <v>59</v>
      </c>
      <c r="B72" s="223" t="s">
        <v>223</v>
      </c>
      <c r="C72" s="304" t="s">
        <v>20</v>
      </c>
      <c r="D72" s="350">
        <v>84.5</v>
      </c>
      <c r="E72" s="346"/>
      <c r="F72" s="346"/>
      <c r="G72" s="348"/>
      <c r="H72" s="347"/>
      <c r="I72" s="347"/>
      <c r="J72" s="122"/>
      <c r="K72" s="221"/>
      <c r="L72" s="221"/>
      <c r="M72" s="221"/>
      <c r="N72" s="221"/>
      <c r="O72" s="221"/>
    </row>
    <row r="73" spans="1:15" s="292" customFormat="1" ht="40.5" customHeight="1">
      <c r="A73" s="226">
        <f t="shared" si="0"/>
        <v>60</v>
      </c>
      <c r="B73" s="223" t="s">
        <v>121</v>
      </c>
      <c r="C73" s="304" t="s">
        <v>101</v>
      </c>
      <c r="D73" s="303">
        <v>316.7</v>
      </c>
      <c r="E73" s="346"/>
      <c r="F73" s="346"/>
      <c r="G73" s="348"/>
      <c r="H73" s="347"/>
      <c r="I73" s="347"/>
      <c r="J73" s="122"/>
      <c r="K73" s="221"/>
      <c r="L73" s="221"/>
      <c r="M73" s="221"/>
      <c r="N73" s="221"/>
      <c r="O73" s="221"/>
    </row>
    <row r="74" spans="1:15" s="292" customFormat="1" ht="30" customHeight="1">
      <c r="A74" s="226">
        <f t="shared" si="0"/>
        <v>61</v>
      </c>
      <c r="B74" s="223" t="s">
        <v>122</v>
      </c>
      <c r="C74" s="304" t="s">
        <v>20</v>
      </c>
      <c r="D74" s="350">
        <v>84.5</v>
      </c>
      <c r="E74" s="346"/>
      <c r="F74" s="346"/>
      <c r="G74" s="348"/>
      <c r="H74" s="346"/>
      <c r="I74" s="347"/>
      <c r="J74" s="122"/>
      <c r="K74" s="221"/>
      <c r="L74" s="221"/>
      <c r="M74" s="221"/>
      <c r="N74" s="221"/>
      <c r="O74" s="221"/>
    </row>
    <row r="75" spans="1:15" s="292" customFormat="1" ht="100.5" customHeight="1">
      <c r="A75" s="226">
        <f t="shared" si="0"/>
        <v>62</v>
      </c>
      <c r="B75" s="223" t="s">
        <v>300</v>
      </c>
      <c r="C75" s="304" t="s">
        <v>25</v>
      </c>
      <c r="D75" s="303">
        <v>6</v>
      </c>
      <c r="E75" s="373"/>
      <c r="F75" s="346"/>
      <c r="G75" s="348"/>
      <c r="H75" s="373"/>
      <c r="I75" s="374"/>
      <c r="J75" s="122"/>
      <c r="K75" s="221"/>
      <c r="L75" s="221"/>
      <c r="M75" s="221"/>
      <c r="N75" s="221"/>
      <c r="O75" s="221"/>
    </row>
    <row r="76" spans="1:15" s="292" customFormat="1" ht="24">
      <c r="A76" s="226">
        <f t="shared" si="0"/>
        <v>63</v>
      </c>
      <c r="B76" s="365" t="s">
        <v>125</v>
      </c>
      <c r="C76" s="304" t="s">
        <v>104</v>
      </c>
      <c r="D76" s="303">
        <v>12</v>
      </c>
      <c r="E76" s="346"/>
      <c r="F76" s="346"/>
      <c r="G76" s="348"/>
      <c r="H76" s="347"/>
      <c r="I76" s="347"/>
      <c r="J76" s="122"/>
      <c r="K76" s="221"/>
      <c r="L76" s="221"/>
      <c r="M76" s="221"/>
      <c r="N76" s="221"/>
      <c r="O76" s="221"/>
    </row>
    <row r="77" spans="1:15" s="292" customFormat="1" ht="12">
      <c r="A77" s="226">
        <f t="shared" si="0"/>
        <v>64</v>
      </c>
      <c r="B77" s="365" t="s">
        <v>126</v>
      </c>
      <c r="C77" s="304" t="s">
        <v>104</v>
      </c>
      <c r="D77" s="303">
        <v>12</v>
      </c>
      <c r="E77" s="346"/>
      <c r="F77" s="346"/>
      <c r="G77" s="348"/>
      <c r="H77" s="347"/>
      <c r="I77" s="347"/>
      <c r="J77" s="122"/>
      <c r="K77" s="221"/>
      <c r="L77" s="221"/>
      <c r="M77" s="221"/>
      <c r="N77" s="221"/>
      <c r="O77" s="221"/>
    </row>
    <row r="78" spans="1:15" s="292" customFormat="1" ht="12">
      <c r="A78" s="226">
        <f t="shared" si="0"/>
        <v>65</v>
      </c>
      <c r="B78" s="365" t="s">
        <v>301</v>
      </c>
      <c r="C78" s="304" t="s">
        <v>104</v>
      </c>
      <c r="D78" s="303">
        <v>12</v>
      </c>
      <c r="E78" s="348"/>
      <c r="F78" s="346"/>
      <c r="G78" s="348"/>
      <c r="H78" s="348"/>
      <c r="I78" s="348"/>
      <c r="J78" s="122"/>
      <c r="K78" s="221"/>
      <c r="L78" s="221"/>
      <c r="M78" s="221"/>
      <c r="N78" s="221"/>
      <c r="O78" s="221"/>
    </row>
    <row r="79" spans="1:15" s="292" customFormat="1" ht="12">
      <c r="A79" s="226">
        <f t="shared" si="0"/>
        <v>66</v>
      </c>
      <c r="B79" s="365" t="s">
        <v>127</v>
      </c>
      <c r="C79" s="304" t="s">
        <v>104</v>
      </c>
      <c r="D79" s="303">
        <v>6</v>
      </c>
      <c r="E79" s="346"/>
      <c r="F79" s="346"/>
      <c r="G79" s="348"/>
      <c r="H79" s="347"/>
      <c r="I79" s="347"/>
      <c r="J79" s="122"/>
      <c r="K79" s="221"/>
      <c r="L79" s="221"/>
      <c r="M79" s="221"/>
      <c r="N79" s="221"/>
      <c r="O79" s="221"/>
    </row>
    <row r="80" spans="1:15" s="292" customFormat="1" ht="13.5">
      <c r="A80" s="226">
        <f t="shared" si="0"/>
        <v>67</v>
      </c>
      <c r="B80" s="365" t="s">
        <v>600</v>
      </c>
      <c r="C80" s="304" t="s">
        <v>104</v>
      </c>
      <c r="D80" s="303">
        <v>12</v>
      </c>
      <c r="E80" s="346"/>
      <c r="F80" s="346"/>
      <c r="G80" s="348"/>
      <c r="H80" s="347"/>
      <c r="I80" s="347"/>
      <c r="J80" s="122"/>
      <c r="K80" s="221"/>
      <c r="L80" s="221"/>
      <c r="M80" s="221"/>
      <c r="N80" s="221"/>
      <c r="O80" s="221"/>
    </row>
    <row r="81" spans="1:15" s="292" customFormat="1" ht="36">
      <c r="A81" s="226">
        <f t="shared" si="0"/>
        <v>68</v>
      </c>
      <c r="B81" s="365" t="s">
        <v>128</v>
      </c>
      <c r="C81" s="304" t="s">
        <v>104</v>
      </c>
      <c r="D81" s="303">
        <v>6</v>
      </c>
      <c r="E81" s="346"/>
      <c r="F81" s="346"/>
      <c r="G81" s="348"/>
      <c r="H81" s="347"/>
      <c r="I81" s="347"/>
      <c r="J81" s="122"/>
      <c r="K81" s="221"/>
      <c r="L81" s="221"/>
      <c r="M81" s="221"/>
      <c r="N81" s="221"/>
      <c r="O81" s="221"/>
    </row>
    <row r="82" spans="1:15" s="292" customFormat="1" ht="12">
      <c r="A82" s="226">
        <f t="shared" si="0"/>
        <v>69</v>
      </c>
      <c r="B82" s="365" t="s">
        <v>129</v>
      </c>
      <c r="C82" s="304" t="s">
        <v>104</v>
      </c>
      <c r="D82" s="303">
        <v>6</v>
      </c>
      <c r="E82" s="346"/>
      <c r="F82" s="346"/>
      <c r="G82" s="348"/>
      <c r="H82" s="347"/>
      <c r="I82" s="347"/>
      <c r="J82" s="122"/>
      <c r="K82" s="221"/>
      <c r="L82" s="221"/>
      <c r="M82" s="221"/>
      <c r="N82" s="221"/>
      <c r="O82" s="221"/>
    </row>
    <row r="83" spans="1:15" s="292" customFormat="1" ht="12">
      <c r="A83" s="226">
        <f t="shared" si="0"/>
        <v>70</v>
      </c>
      <c r="B83" s="365" t="s">
        <v>130</v>
      </c>
      <c r="C83" s="304" t="s">
        <v>104</v>
      </c>
      <c r="D83" s="303">
        <v>6</v>
      </c>
      <c r="E83" s="346"/>
      <c r="F83" s="346"/>
      <c r="G83" s="348"/>
      <c r="H83" s="347"/>
      <c r="I83" s="347"/>
      <c r="J83" s="122"/>
      <c r="K83" s="221"/>
      <c r="L83" s="221"/>
      <c r="M83" s="221"/>
      <c r="N83" s="221"/>
      <c r="O83" s="221"/>
    </row>
    <row r="84" spans="1:15" s="292" customFormat="1" ht="24">
      <c r="A84" s="226">
        <f t="shared" si="0"/>
        <v>71</v>
      </c>
      <c r="B84" s="365" t="s">
        <v>131</v>
      </c>
      <c r="C84" s="304" t="s">
        <v>81</v>
      </c>
      <c r="D84" s="303">
        <v>12</v>
      </c>
      <c r="E84" s="346"/>
      <c r="F84" s="346"/>
      <c r="G84" s="348"/>
      <c r="H84" s="347"/>
      <c r="I84" s="347"/>
      <c r="J84" s="122"/>
      <c r="K84" s="221"/>
      <c r="L84" s="221"/>
      <c r="M84" s="221"/>
      <c r="N84" s="221"/>
      <c r="O84" s="221"/>
    </row>
    <row r="85" spans="1:15" s="334" customFormat="1" ht="98.25" customHeight="1">
      <c r="A85" s="226">
        <f t="shared" si="0"/>
        <v>72</v>
      </c>
      <c r="B85" s="365" t="s">
        <v>302</v>
      </c>
      <c r="C85" s="351" t="s">
        <v>81</v>
      </c>
      <c r="D85" s="350">
        <v>6</v>
      </c>
      <c r="E85" s="346"/>
      <c r="F85" s="346"/>
      <c r="G85" s="348"/>
      <c r="H85" s="347"/>
      <c r="I85" s="347"/>
      <c r="J85" s="122"/>
      <c r="K85" s="221"/>
      <c r="L85" s="221"/>
      <c r="M85" s="221"/>
      <c r="N85" s="221"/>
      <c r="O85" s="221"/>
    </row>
    <row r="86" spans="1:15" s="334" customFormat="1" ht="111" customHeight="1">
      <c r="A86" s="226">
        <f t="shared" ref="A86:A114" si="1">A85+1</f>
        <v>73</v>
      </c>
      <c r="B86" s="223" t="s">
        <v>303</v>
      </c>
      <c r="C86" s="351" t="s">
        <v>25</v>
      </c>
      <c r="D86" s="350">
        <v>5</v>
      </c>
      <c r="E86" s="373"/>
      <c r="F86" s="346"/>
      <c r="G86" s="348"/>
      <c r="H86" s="373"/>
      <c r="I86" s="374"/>
      <c r="J86" s="122"/>
      <c r="K86" s="221"/>
      <c r="L86" s="221"/>
      <c r="M86" s="221"/>
      <c r="N86" s="221"/>
      <c r="O86" s="221"/>
    </row>
    <row r="87" spans="1:15" s="334" customFormat="1" ht="24">
      <c r="A87" s="226">
        <f t="shared" si="1"/>
        <v>74</v>
      </c>
      <c r="B87" s="365" t="s">
        <v>125</v>
      </c>
      <c r="C87" s="351" t="s">
        <v>104</v>
      </c>
      <c r="D87" s="350">
        <v>10</v>
      </c>
      <c r="E87" s="346"/>
      <c r="F87" s="346"/>
      <c r="G87" s="348"/>
      <c r="H87" s="347"/>
      <c r="I87" s="347"/>
      <c r="J87" s="122"/>
      <c r="K87" s="221"/>
      <c r="L87" s="221"/>
      <c r="M87" s="221"/>
      <c r="N87" s="221"/>
      <c r="O87" s="221"/>
    </row>
    <row r="88" spans="1:15" s="334" customFormat="1" ht="12">
      <c r="A88" s="226">
        <f t="shared" si="1"/>
        <v>75</v>
      </c>
      <c r="B88" s="365" t="s">
        <v>126</v>
      </c>
      <c r="C88" s="351" t="s">
        <v>104</v>
      </c>
      <c r="D88" s="350">
        <v>10</v>
      </c>
      <c r="E88" s="346"/>
      <c r="F88" s="346"/>
      <c r="G88" s="348"/>
      <c r="H88" s="347"/>
      <c r="I88" s="347"/>
      <c r="J88" s="122"/>
      <c r="K88" s="221"/>
      <c r="L88" s="221"/>
      <c r="M88" s="221"/>
      <c r="N88" s="221"/>
      <c r="O88" s="221"/>
    </row>
    <row r="89" spans="1:15" s="334" customFormat="1" ht="12">
      <c r="A89" s="226">
        <f t="shared" si="1"/>
        <v>76</v>
      </c>
      <c r="B89" s="365" t="s">
        <v>301</v>
      </c>
      <c r="C89" s="351" t="s">
        <v>104</v>
      </c>
      <c r="D89" s="350">
        <v>10</v>
      </c>
      <c r="E89" s="348"/>
      <c r="F89" s="346"/>
      <c r="G89" s="348"/>
      <c r="H89" s="348"/>
      <c r="I89" s="348"/>
      <c r="J89" s="122"/>
      <c r="K89" s="221"/>
      <c r="L89" s="221"/>
      <c r="M89" s="221"/>
      <c r="N89" s="221"/>
      <c r="O89" s="221"/>
    </row>
    <row r="90" spans="1:15" s="334" customFormat="1" ht="12">
      <c r="A90" s="226">
        <f t="shared" si="1"/>
        <v>77</v>
      </c>
      <c r="B90" s="365" t="s">
        <v>127</v>
      </c>
      <c r="C90" s="351" t="s">
        <v>104</v>
      </c>
      <c r="D90" s="350">
        <v>5</v>
      </c>
      <c r="E90" s="346"/>
      <c r="F90" s="346"/>
      <c r="G90" s="348"/>
      <c r="H90" s="347"/>
      <c r="I90" s="347"/>
      <c r="J90" s="122"/>
      <c r="K90" s="221"/>
      <c r="L90" s="221"/>
      <c r="M90" s="221"/>
      <c r="N90" s="221"/>
      <c r="O90" s="221"/>
    </row>
    <row r="91" spans="1:15" s="334" customFormat="1" ht="13.5">
      <c r="A91" s="226">
        <f t="shared" si="1"/>
        <v>78</v>
      </c>
      <c r="B91" s="365" t="s">
        <v>600</v>
      </c>
      <c r="C91" s="351" t="s">
        <v>104</v>
      </c>
      <c r="D91" s="350">
        <v>10</v>
      </c>
      <c r="E91" s="346"/>
      <c r="F91" s="346"/>
      <c r="G91" s="348"/>
      <c r="H91" s="347"/>
      <c r="I91" s="347"/>
      <c r="J91" s="122"/>
      <c r="K91" s="221"/>
      <c r="L91" s="221"/>
      <c r="M91" s="221"/>
      <c r="N91" s="221"/>
      <c r="O91" s="221"/>
    </row>
    <row r="92" spans="1:15" s="334" customFormat="1" ht="36">
      <c r="A92" s="226">
        <f t="shared" si="1"/>
        <v>79</v>
      </c>
      <c r="B92" s="365" t="s">
        <v>128</v>
      </c>
      <c r="C92" s="351" t="s">
        <v>104</v>
      </c>
      <c r="D92" s="350">
        <v>5</v>
      </c>
      <c r="E92" s="346"/>
      <c r="F92" s="346"/>
      <c r="G92" s="348"/>
      <c r="H92" s="347"/>
      <c r="I92" s="347"/>
      <c r="J92" s="122"/>
      <c r="K92" s="221"/>
      <c r="L92" s="221"/>
      <c r="M92" s="221"/>
      <c r="N92" s="221"/>
      <c r="O92" s="221"/>
    </row>
    <row r="93" spans="1:15" s="334" customFormat="1" ht="12">
      <c r="A93" s="226">
        <f t="shared" si="1"/>
        <v>80</v>
      </c>
      <c r="B93" s="365" t="s">
        <v>304</v>
      </c>
      <c r="C93" s="351" t="s">
        <v>104</v>
      </c>
      <c r="D93" s="350">
        <v>5</v>
      </c>
      <c r="E93" s="346"/>
      <c r="F93" s="346"/>
      <c r="G93" s="348"/>
      <c r="H93" s="347"/>
      <c r="I93" s="347"/>
      <c r="J93" s="122"/>
      <c r="K93" s="221"/>
      <c r="L93" s="221"/>
      <c r="M93" s="221"/>
      <c r="N93" s="221"/>
      <c r="O93" s="221"/>
    </row>
    <row r="94" spans="1:15" s="334" customFormat="1" ht="12">
      <c r="A94" s="226">
        <f t="shared" si="1"/>
        <v>81</v>
      </c>
      <c r="B94" s="365" t="s">
        <v>130</v>
      </c>
      <c r="C94" s="351" t="s">
        <v>104</v>
      </c>
      <c r="D94" s="350">
        <v>5</v>
      </c>
      <c r="E94" s="346"/>
      <c r="F94" s="346"/>
      <c r="G94" s="348"/>
      <c r="H94" s="347"/>
      <c r="I94" s="347"/>
      <c r="J94" s="122"/>
      <c r="K94" s="221"/>
      <c r="L94" s="221"/>
      <c r="M94" s="221"/>
      <c r="N94" s="221"/>
      <c r="O94" s="221"/>
    </row>
    <row r="95" spans="1:15" s="334" customFormat="1" ht="24">
      <c r="A95" s="226">
        <f t="shared" si="1"/>
        <v>82</v>
      </c>
      <c r="B95" s="365" t="s">
        <v>131</v>
      </c>
      <c r="C95" s="351" t="s">
        <v>81</v>
      </c>
      <c r="D95" s="350">
        <v>10</v>
      </c>
      <c r="E95" s="346"/>
      <c r="F95" s="346"/>
      <c r="G95" s="348"/>
      <c r="H95" s="347"/>
      <c r="I95" s="347"/>
      <c r="J95" s="122"/>
      <c r="K95" s="221"/>
      <c r="L95" s="221"/>
      <c r="M95" s="221"/>
      <c r="N95" s="221"/>
      <c r="O95" s="221"/>
    </row>
    <row r="96" spans="1:15" s="334" customFormat="1" ht="111" customHeight="1">
      <c r="A96" s="226">
        <f t="shared" si="1"/>
        <v>83</v>
      </c>
      <c r="B96" s="365" t="s">
        <v>305</v>
      </c>
      <c r="C96" s="351" t="s">
        <v>81</v>
      </c>
      <c r="D96" s="350">
        <v>5</v>
      </c>
      <c r="E96" s="346"/>
      <c r="F96" s="346"/>
      <c r="G96" s="348"/>
      <c r="H96" s="347"/>
      <c r="I96" s="347"/>
      <c r="J96" s="122"/>
      <c r="K96" s="221"/>
      <c r="L96" s="221"/>
      <c r="M96" s="221"/>
      <c r="N96" s="221"/>
      <c r="O96" s="221"/>
    </row>
    <row r="97" spans="1:15" s="334" customFormat="1" ht="18" customHeight="1">
      <c r="A97" s="226">
        <f t="shared" si="1"/>
        <v>84</v>
      </c>
      <c r="B97" s="223" t="s">
        <v>312</v>
      </c>
      <c r="C97" s="351" t="s">
        <v>83</v>
      </c>
      <c r="D97" s="350">
        <v>21</v>
      </c>
      <c r="E97" s="346"/>
      <c r="F97" s="346"/>
      <c r="G97" s="348"/>
      <c r="H97" s="347"/>
      <c r="I97" s="347"/>
      <c r="J97" s="122"/>
      <c r="K97" s="221"/>
      <c r="L97" s="221"/>
      <c r="M97" s="221"/>
      <c r="N97" s="221"/>
      <c r="O97" s="221"/>
    </row>
    <row r="98" spans="1:15" s="334" customFormat="1" ht="24">
      <c r="A98" s="226">
        <f t="shared" si="1"/>
        <v>85</v>
      </c>
      <c r="B98" s="223" t="s">
        <v>245</v>
      </c>
      <c r="C98" s="351" t="s">
        <v>83</v>
      </c>
      <c r="D98" s="350">
        <v>3</v>
      </c>
      <c r="E98" s="346"/>
      <c r="F98" s="346"/>
      <c r="G98" s="348"/>
      <c r="H98" s="347"/>
      <c r="I98" s="347"/>
      <c r="J98" s="122"/>
      <c r="K98" s="221"/>
      <c r="L98" s="221"/>
      <c r="M98" s="221"/>
      <c r="N98" s="221"/>
      <c r="O98" s="221"/>
    </row>
    <row r="99" spans="1:15" s="334" customFormat="1" ht="12">
      <c r="A99" s="226">
        <f t="shared" si="1"/>
        <v>86</v>
      </c>
      <c r="B99" s="223" t="s">
        <v>213</v>
      </c>
      <c r="C99" s="351" t="s">
        <v>83</v>
      </c>
      <c r="D99" s="350">
        <v>7</v>
      </c>
      <c r="E99" s="346"/>
      <c r="F99" s="346"/>
      <c r="G99" s="348"/>
      <c r="H99" s="347"/>
      <c r="I99" s="347"/>
      <c r="J99" s="122"/>
      <c r="K99" s="221"/>
      <c r="L99" s="221"/>
      <c r="M99" s="221"/>
      <c r="N99" s="221"/>
      <c r="O99" s="221"/>
    </row>
    <row r="100" spans="1:15" s="334" customFormat="1" ht="36">
      <c r="A100" s="226">
        <f t="shared" si="1"/>
        <v>87</v>
      </c>
      <c r="B100" s="365" t="s">
        <v>637</v>
      </c>
      <c r="C100" s="351" t="s">
        <v>20</v>
      </c>
      <c r="D100" s="350">
        <v>28</v>
      </c>
      <c r="E100" s="346"/>
      <c r="F100" s="346"/>
      <c r="G100" s="348"/>
      <c r="H100" s="347"/>
      <c r="I100" s="347"/>
      <c r="J100" s="122"/>
      <c r="K100" s="221"/>
      <c r="L100" s="221"/>
      <c r="M100" s="221"/>
      <c r="N100" s="221"/>
      <c r="O100" s="221"/>
    </row>
    <row r="101" spans="1:15" s="334" customFormat="1" ht="24">
      <c r="A101" s="226">
        <f t="shared" si="1"/>
        <v>88</v>
      </c>
      <c r="B101" s="223" t="s">
        <v>214</v>
      </c>
      <c r="C101" s="351" t="s">
        <v>83</v>
      </c>
      <c r="D101" s="350">
        <v>11</v>
      </c>
      <c r="E101" s="346"/>
      <c r="F101" s="346"/>
      <c r="G101" s="348"/>
      <c r="H101" s="347"/>
      <c r="I101" s="347"/>
      <c r="J101" s="122"/>
      <c r="K101" s="221"/>
      <c r="L101" s="221"/>
      <c r="M101" s="221"/>
      <c r="N101" s="221"/>
      <c r="O101" s="221"/>
    </row>
    <row r="102" spans="1:15" s="334" customFormat="1" ht="24">
      <c r="A102" s="226">
        <f t="shared" si="1"/>
        <v>89</v>
      </c>
      <c r="B102" s="223" t="s">
        <v>235</v>
      </c>
      <c r="C102" s="351" t="s">
        <v>83</v>
      </c>
      <c r="D102" s="350">
        <v>20</v>
      </c>
      <c r="E102" s="346"/>
      <c r="F102" s="346"/>
      <c r="G102" s="348"/>
      <c r="H102" s="347"/>
      <c r="I102" s="347"/>
      <c r="J102" s="122"/>
      <c r="K102" s="221"/>
      <c r="L102" s="221"/>
      <c r="M102" s="221"/>
      <c r="N102" s="221"/>
      <c r="O102" s="221"/>
    </row>
    <row r="103" spans="1:15" s="334" customFormat="1" ht="24">
      <c r="A103" s="226">
        <f t="shared" si="1"/>
        <v>90</v>
      </c>
      <c r="B103" s="223" t="s">
        <v>419</v>
      </c>
      <c r="C103" s="351" t="s">
        <v>83</v>
      </c>
      <c r="D103" s="350">
        <v>5</v>
      </c>
      <c r="E103" s="346"/>
      <c r="F103" s="346"/>
      <c r="G103" s="348"/>
      <c r="H103" s="347"/>
      <c r="I103" s="347"/>
      <c r="J103" s="122"/>
      <c r="K103" s="221"/>
      <c r="L103" s="221"/>
      <c r="M103" s="221"/>
      <c r="N103" s="221"/>
      <c r="O103" s="221"/>
    </row>
    <row r="104" spans="1:15" s="334" customFormat="1" ht="12">
      <c r="A104" s="226">
        <f t="shared" si="1"/>
        <v>91</v>
      </c>
      <c r="B104" s="223" t="s">
        <v>215</v>
      </c>
      <c r="C104" s="351" t="s">
        <v>83</v>
      </c>
      <c r="D104" s="350">
        <v>19</v>
      </c>
      <c r="E104" s="346"/>
      <c r="F104" s="346"/>
      <c r="G104" s="348"/>
      <c r="H104" s="347"/>
      <c r="I104" s="347"/>
      <c r="J104" s="122"/>
      <c r="K104" s="221"/>
      <c r="L104" s="221"/>
      <c r="M104" s="221"/>
      <c r="N104" s="221"/>
      <c r="O104" s="221"/>
    </row>
    <row r="105" spans="1:15" s="334" customFormat="1" ht="12">
      <c r="A105" s="226">
        <f t="shared" si="1"/>
        <v>92</v>
      </c>
      <c r="B105" s="223" t="s">
        <v>216</v>
      </c>
      <c r="C105" s="351" t="s">
        <v>83</v>
      </c>
      <c r="D105" s="350">
        <v>0</v>
      </c>
      <c r="E105" s="346"/>
      <c r="F105" s="346"/>
      <c r="G105" s="348"/>
      <c r="H105" s="347"/>
      <c r="I105" s="347"/>
      <c r="J105" s="122"/>
      <c r="K105" s="221"/>
      <c r="L105" s="221"/>
      <c r="M105" s="221"/>
      <c r="N105" s="221"/>
      <c r="O105" s="221"/>
    </row>
    <row r="106" spans="1:15" s="334" customFormat="1" ht="24">
      <c r="A106" s="226">
        <f t="shared" si="1"/>
        <v>93</v>
      </c>
      <c r="B106" s="223" t="s">
        <v>217</v>
      </c>
      <c r="C106" s="351" t="s">
        <v>83</v>
      </c>
      <c r="D106" s="350">
        <v>4</v>
      </c>
      <c r="E106" s="346"/>
      <c r="F106" s="346"/>
      <c r="G106" s="348"/>
      <c r="H106" s="347"/>
      <c r="I106" s="347"/>
      <c r="J106" s="122"/>
      <c r="K106" s="221"/>
      <c r="L106" s="221"/>
      <c r="M106" s="221"/>
      <c r="N106" s="221"/>
      <c r="O106" s="221"/>
    </row>
    <row r="107" spans="1:15" s="334" customFormat="1" ht="12">
      <c r="A107" s="226">
        <f t="shared" si="1"/>
        <v>94</v>
      </c>
      <c r="B107" s="223" t="s">
        <v>123</v>
      </c>
      <c r="C107" s="351" t="s">
        <v>20</v>
      </c>
      <c r="D107" s="350">
        <v>498.1</v>
      </c>
      <c r="E107" s="346"/>
      <c r="F107" s="346"/>
      <c r="G107" s="348"/>
      <c r="H107" s="347"/>
      <c r="I107" s="347"/>
      <c r="J107" s="122"/>
      <c r="K107" s="221"/>
      <c r="L107" s="221"/>
      <c r="M107" s="221"/>
      <c r="N107" s="221"/>
      <c r="O107" s="221"/>
    </row>
    <row r="108" spans="1:15" s="334" customFormat="1" ht="28.5" customHeight="1">
      <c r="A108" s="226">
        <f t="shared" si="1"/>
        <v>95</v>
      </c>
      <c r="B108" s="223" t="s">
        <v>252</v>
      </c>
      <c r="C108" s="351" t="s">
        <v>20</v>
      </c>
      <c r="D108" s="350">
        <v>498.1</v>
      </c>
      <c r="E108" s="346"/>
      <c r="F108" s="346"/>
      <c r="G108" s="348"/>
      <c r="H108" s="347"/>
      <c r="I108" s="347"/>
      <c r="J108" s="122"/>
      <c r="K108" s="221"/>
      <c r="L108" s="221"/>
      <c r="M108" s="221"/>
      <c r="N108" s="221"/>
      <c r="O108" s="221"/>
    </row>
    <row r="109" spans="1:15" s="334" customFormat="1" ht="48">
      <c r="A109" s="226">
        <f t="shared" si="1"/>
        <v>96</v>
      </c>
      <c r="B109" s="223" t="s">
        <v>124</v>
      </c>
      <c r="C109" s="351" t="s">
        <v>25</v>
      </c>
      <c r="D109" s="350">
        <v>1</v>
      </c>
      <c r="E109" s="346"/>
      <c r="F109" s="346"/>
      <c r="G109" s="348"/>
      <c r="H109" s="347"/>
      <c r="I109" s="347"/>
      <c r="J109" s="122"/>
      <c r="K109" s="221"/>
      <c r="L109" s="221"/>
      <c r="M109" s="221"/>
      <c r="N109" s="221"/>
      <c r="O109" s="221"/>
    </row>
    <row r="110" spans="1:15" s="334" customFormat="1" ht="24">
      <c r="A110" s="226">
        <f t="shared" si="1"/>
        <v>97</v>
      </c>
      <c r="B110" s="349" t="s">
        <v>564</v>
      </c>
      <c r="C110" s="351" t="s">
        <v>83</v>
      </c>
      <c r="D110" s="350">
        <v>3</v>
      </c>
      <c r="E110" s="346"/>
      <c r="F110" s="346"/>
      <c r="G110" s="348"/>
      <c r="H110" s="347"/>
      <c r="I110" s="347"/>
      <c r="J110" s="122"/>
      <c r="K110" s="221"/>
      <c r="L110" s="221"/>
      <c r="M110" s="221"/>
      <c r="N110" s="221"/>
      <c r="O110" s="221"/>
    </row>
    <row r="111" spans="1:15" s="334" customFormat="1" ht="24">
      <c r="A111" s="226">
        <f t="shared" si="1"/>
        <v>98</v>
      </c>
      <c r="B111" s="349" t="s">
        <v>565</v>
      </c>
      <c r="C111" s="351" t="s">
        <v>20</v>
      </c>
      <c r="D111" s="350">
        <v>30</v>
      </c>
      <c r="E111" s="346"/>
      <c r="F111" s="346"/>
      <c r="G111" s="348"/>
      <c r="H111" s="347"/>
      <c r="I111" s="347"/>
      <c r="J111" s="122"/>
      <c r="K111" s="221"/>
      <c r="L111" s="221"/>
      <c r="M111" s="221"/>
      <c r="N111" s="221"/>
      <c r="O111" s="221"/>
    </row>
    <row r="112" spans="1:15" s="334" customFormat="1" ht="24">
      <c r="A112" s="226">
        <f t="shared" si="1"/>
        <v>99</v>
      </c>
      <c r="B112" s="349" t="s">
        <v>566</v>
      </c>
      <c r="C112" s="351" t="s">
        <v>20</v>
      </c>
      <c r="D112" s="350">
        <v>30</v>
      </c>
      <c r="E112" s="346"/>
      <c r="F112" s="346"/>
      <c r="G112" s="348"/>
      <c r="H112" s="347"/>
      <c r="I112" s="347"/>
      <c r="J112" s="122"/>
      <c r="K112" s="221"/>
      <c r="L112" s="221"/>
      <c r="M112" s="221"/>
      <c r="N112" s="221"/>
      <c r="O112" s="221"/>
    </row>
    <row r="113" spans="1:15" s="334" customFormat="1" ht="24">
      <c r="A113" s="226">
        <f t="shared" si="1"/>
        <v>100</v>
      </c>
      <c r="B113" s="223" t="s">
        <v>443</v>
      </c>
      <c r="C113" s="351" t="s">
        <v>83</v>
      </c>
      <c r="D113" s="350">
        <v>18</v>
      </c>
      <c r="E113" s="346"/>
      <c r="F113" s="346"/>
      <c r="G113" s="348"/>
      <c r="H113" s="347"/>
      <c r="I113" s="347"/>
      <c r="J113" s="122"/>
      <c r="K113" s="221"/>
      <c r="L113" s="221"/>
      <c r="M113" s="221"/>
      <c r="N113" s="221"/>
      <c r="O113" s="221"/>
    </row>
    <row r="114" spans="1:15" s="334" customFormat="1" ht="24">
      <c r="A114" s="226">
        <f t="shared" si="1"/>
        <v>101</v>
      </c>
      <c r="B114" s="223" t="s">
        <v>444</v>
      </c>
      <c r="C114" s="351" t="s">
        <v>25</v>
      </c>
      <c r="D114" s="350">
        <v>3</v>
      </c>
      <c r="E114" s="346"/>
      <c r="F114" s="220"/>
      <c r="G114" s="222"/>
      <c r="H114" s="347"/>
      <c r="I114" s="347"/>
      <c r="J114" s="122"/>
      <c r="K114" s="221"/>
      <c r="L114" s="221"/>
      <c r="M114" s="221"/>
      <c r="N114" s="221"/>
      <c r="O114" s="221"/>
    </row>
    <row r="115" spans="1:15" s="292" customFormat="1" ht="12">
      <c r="A115" s="493" t="s">
        <v>236</v>
      </c>
      <c r="B115" s="494"/>
      <c r="C115" s="494"/>
      <c r="D115" s="494"/>
      <c r="E115" s="494"/>
      <c r="F115" s="494"/>
      <c r="G115" s="494"/>
      <c r="H115" s="494"/>
      <c r="I115" s="494"/>
      <c r="J115" s="494"/>
      <c r="K115" s="494"/>
      <c r="L115" s="494"/>
      <c r="M115" s="494"/>
      <c r="N115" s="494"/>
      <c r="O115" s="495"/>
    </row>
    <row r="116" spans="1:15" s="292" customFormat="1" ht="60.75" customHeight="1">
      <c r="A116" s="226">
        <f>A114+1</f>
        <v>102</v>
      </c>
      <c r="B116" s="223" t="s">
        <v>99</v>
      </c>
      <c r="C116" s="304" t="s">
        <v>101</v>
      </c>
      <c r="D116" s="303">
        <v>253.1</v>
      </c>
      <c r="E116" s="373"/>
      <c r="F116" s="346"/>
      <c r="G116" s="348"/>
      <c r="H116" s="373"/>
      <c r="I116" s="374"/>
      <c r="J116" s="122"/>
      <c r="K116" s="221"/>
      <c r="L116" s="221"/>
      <c r="M116" s="221"/>
      <c r="N116" s="221"/>
      <c r="O116" s="221"/>
    </row>
    <row r="117" spans="1:15" s="334" customFormat="1" ht="48">
      <c r="A117" s="226">
        <f>A116+1</f>
        <v>103</v>
      </c>
      <c r="B117" s="223" t="s">
        <v>246</v>
      </c>
      <c r="C117" s="351" t="s">
        <v>102</v>
      </c>
      <c r="D117" s="350">
        <v>39</v>
      </c>
      <c r="E117" s="346"/>
      <c r="F117" s="346"/>
      <c r="G117" s="348"/>
      <c r="H117" s="347"/>
      <c r="I117" s="347"/>
      <c r="J117" s="122"/>
      <c r="K117" s="221"/>
      <c r="L117" s="221"/>
      <c r="M117" s="221"/>
      <c r="N117" s="221"/>
      <c r="O117" s="221"/>
    </row>
    <row r="118" spans="1:15" s="273" customFormat="1" ht="12">
      <c r="A118" s="225" t="s">
        <v>41</v>
      </c>
      <c r="B118" s="480" t="s">
        <v>95</v>
      </c>
      <c r="C118" s="480"/>
      <c r="D118" s="480"/>
      <c r="E118" s="480"/>
      <c r="F118" s="480"/>
      <c r="G118" s="480"/>
      <c r="H118" s="480"/>
      <c r="I118" s="480"/>
      <c r="J118" s="480"/>
      <c r="K118" s="219"/>
      <c r="L118" s="376"/>
      <c r="M118" s="376"/>
      <c r="N118" s="376"/>
      <c r="O118" s="376"/>
    </row>
    <row r="119" spans="1:15">
      <c r="A119" s="279"/>
      <c r="B119" s="287"/>
      <c r="C119" s="280"/>
      <c r="D119" s="288"/>
      <c r="E119" s="280"/>
      <c r="F119" s="280"/>
      <c r="G119" s="280"/>
      <c r="H119" s="280"/>
      <c r="I119" s="280"/>
      <c r="J119" s="280"/>
      <c r="K119" s="280"/>
      <c r="L119" s="280"/>
      <c r="M119" s="280"/>
      <c r="N119" s="280"/>
      <c r="O119" s="280"/>
    </row>
    <row r="120" spans="1:15">
      <c r="A120" s="293" t="s">
        <v>77</v>
      </c>
      <c r="B120" s="294"/>
      <c r="C120" s="295"/>
      <c r="D120" s="295"/>
      <c r="E120" s="296"/>
      <c r="F120" s="297"/>
      <c r="G120" s="297"/>
      <c r="H120" s="297"/>
      <c r="I120" s="297"/>
      <c r="J120" s="297"/>
      <c r="K120" s="297"/>
      <c r="L120" s="298"/>
      <c r="M120" s="298"/>
      <c r="N120" s="298"/>
      <c r="O120" s="298"/>
    </row>
    <row r="121" spans="1:15" ht="12.75" customHeight="1">
      <c r="A121" s="299"/>
      <c r="B121" s="492" t="s">
        <v>137</v>
      </c>
      <c r="C121" s="492"/>
      <c r="D121" s="492"/>
      <c r="E121" s="492"/>
      <c r="F121" s="492"/>
      <c r="G121" s="492"/>
      <c r="H121" s="300"/>
      <c r="I121" s="300"/>
      <c r="J121" s="300"/>
      <c r="K121" s="300"/>
      <c r="L121" s="301"/>
      <c r="M121" s="301"/>
      <c r="N121" s="301"/>
      <c r="O121" s="301"/>
    </row>
    <row r="122" spans="1:15" ht="35.450000000000003" customHeight="1">
      <c r="A122" s="299"/>
      <c r="B122" s="492" t="s">
        <v>138</v>
      </c>
      <c r="C122" s="492"/>
      <c r="D122" s="492"/>
      <c r="E122" s="492"/>
      <c r="F122" s="492"/>
      <c r="G122" s="492"/>
      <c r="H122" s="492"/>
      <c r="I122" s="492"/>
      <c r="J122" s="492"/>
      <c r="K122" s="492"/>
      <c r="L122" s="492"/>
      <c r="M122" s="492"/>
      <c r="N122" s="492"/>
      <c r="O122" s="492"/>
    </row>
    <row r="123" spans="1:15" ht="11.45" customHeight="1">
      <c r="A123" s="299"/>
      <c r="B123" s="492" t="s">
        <v>139</v>
      </c>
      <c r="C123" s="492"/>
      <c r="D123" s="492"/>
      <c r="E123" s="492"/>
      <c r="F123" s="492"/>
      <c r="G123" s="492"/>
      <c r="H123" s="492"/>
      <c r="I123" s="492"/>
      <c r="J123" s="492"/>
      <c r="K123" s="492"/>
      <c r="L123" s="492"/>
      <c r="M123" s="492"/>
      <c r="N123" s="492"/>
      <c r="O123" s="492"/>
    </row>
    <row r="124" spans="1:15" ht="12.75" customHeight="1">
      <c r="A124" s="299"/>
      <c r="B124" s="492" t="s">
        <v>140</v>
      </c>
      <c r="C124" s="492"/>
      <c r="D124" s="492"/>
      <c r="E124" s="492"/>
      <c r="F124" s="492"/>
      <c r="G124" s="492"/>
      <c r="H124" s="492"/>
      <c r="I124" s="492"/>
      <c r="J124" s="492"/>
      <c r="K124" s="492"/>
      <c r="L124" s="492"/>
      <c r="M124" s="492"/>
      <c r="N124" s="492"/>
      <c r="O124" s="492"/>
    </row>
    <row r="125" spans="1:15">
      <c r="A125" s="299"/>
      <c r="B125" s="492" t="s">
        <v>141</v>
      </c>
      <c r="C125" s="492"/>
      <c r="D125" s="492"/>
      <c r="E125" s="492"/>
      <c r="F125" s="492"/>
      <c r="G125" s="492"/>
      <c r="H125" s="492"/>
      <c r="I125" s="492"/>
      <c r="J125" s="492"/>
      <c r="K125" s="492"/>
      <c r="L125" s="492"/>
      <c r="M125" s="492"/>
      <c r="N125" s="492"/>
      <c r="O125" s="492"/>
    </row>
    <row r="126" spans="1:15" ht="24.6" customHeight="1">
      <c r="A126" s="302"/>
      <c r="B126" s="492" t="s">
        <v>142</v>
      </c>
      <c r="C126" s="492"/>
      <c r="D126" s="492"/>
      <c r="E126" s="492"/>
      <c r="F126" s="492"/>
      <c r="G126" s="492"/>
      <c r="H126" s="492"/>
      <c r="I126" s="492"/>
      <c r="J126" s="492"/>
      <c r="K126" s="492"/>
      <c r="L126" s="492"/>
      <c r="M126" s="492"/>
      <c r="N126" s="492"/>
      <c r="O126" s="492"/>
    </row>
    <row r="127" spans="1:15">
      <c r="A127" s="302"/>
      <c r="B127" s="492" t="s">
        <v>143</v>
      </c>
      <c r="C127" s="492"/>
      <c r="D127" s="492"/>
      <c r="E127" s="492"/>
      <c r="F127" s="492"/>
      <c r="G127" s="492"/>
      <c r="H127" s="492"/>
      <c r="I127" s="492"/>
      <c r="J127" s="492"/>
      <c r="K127" s="492"/>
      <c r="L127" s="492"/>
      <c r="M127" s="492"/>
      <c r="N127" s="492"/>
      <c r="O127" s="492"/>
    </row>
    <row r="128" spans="1:15" ht="3.75" customHeight="1">
      <c r="A128" s="279"/>
      <c r="B128" s="287"/>
      <c r="C128" s="280"/>
      <c r="D128" s="288"/>
      <c r="E128" s="280"/>
      <c r="F128" s="280"/>
      <c r="G128" s="280"/>
      <c r="H128" s="280"/>
      <c r="I128" s="280"/>
      <c r="J128" s="280"/>
      <c r="K128" s="280"/>
      <c r="L128" s="280"/>
      <c r="M128" s="280"/>
      <c r="N128" s="280"/>
      <c r="O128" s="280"/>
    </row>
    <row r="129" spans="1:15">
      <c r="A129" s="279"/>
      <c r="B129" s="278" t="s">
        <v>44</v>
      </c>
      <c r="C129" s="490" t="s">
        <v>2</v>
      </c>
      <c r="D129" s="490"/>
      <c r="E129" s="490"/>
      <c r="F129" s="490"/>
      <c r="G129" s="490"/>
      <c r="H129" s="490"/>
      <c r="I129" s="490"/>
      <c r="J129" s="490"/>
      <c r="K129" s="490"/>
      <c r="L129" s="280"/>
      <c r="M129" s="400"/>
      <c r="N129" s="400"/>
      <c r="O129" s="400"/>
    </row>
    <row r="130" spans="1:15">
      <c r="A130" s="279"/>
      <c r="C130" s="490" t="s">
        <v>46</v>
      </c>
      <c r="D130" s="490"/>
      <c r="E130" s="490"/>
      <c r="F130" s="490"/>
      <c r="G130" s="490"/>
      <c r="H130" s="490"/>
      <c r="I130" s="490"/>
      <c r="J130" s="490"/>
      <c r="K130" s="490"/>
      <c r="L130" s="280"/>
      <c r="M130" s="490"/>
      <c r="N130" s="490"/>
      <c r="O130" s="490"/>
    </row>
    <row r="131" spans="1:15">
      <c r="A131" s="279"/>
      <c r="B131" s="491"/>
      <c r="C131" s="491"/>
      <c r="D131" s="288"/>
      <c r="E131" s="280"/>
      <c r="F131" s="280"/>
      <c r="G131" s="280"/>
      <c r="H131" s="280"/>
      <c r="I131" s="280"/>
      <c r="J131" s="280"/>
      <c r="K131" s="280"/>
      <c r="L131" s="280"/>
      <c r="M131" s="280"/>
      <c r="N131" s="280"/>
      <c r="O131" s="280"/>
    </row>
    <row r="132" spans="1:15">
      <c r="A132" s="279"/>
      <c r="B132" s="278" t="s">
        <v>22</v>
      </c>
      <c r="C132" s="490" t="s">
        <v>2</v>
      </c>
      <c r="D132" s="490"/>
      <c r="E132" s="490"/>
      <c r="F132" s="490"/>
      <c r="G132" s="490"/>
      <c r="H132" s="490"/>
      <c r="I132" s="490"/>
      <c r="J132" s="490"/>
      <c r="K132" s="490"/>
      <c r="L132" s="280"/>
      <c r="M132" s="400"/>
      <c r="N132" s="400"/>
      <c r="O132" s="400"/>
    </row>
    <row r="133" spans="1:15">
      <c r="A133" s="279"/>
      <c r="B133" s="278"/>
      <c r="C133" s="490" t="s">
        <v>46</v>
      </c>
      <c r="D133" s="490"/>
      <c r="E133" s="490"/>
      <c r="F133" s="406"/>
      <c r="G133" s="406"/>
      <c r="H133" s="406"/>
      <c r="I133" s="406"/>
      <c r="J133" s="406"/>
      <c r="K133" s="406"/>
      <c r="L133" s="280"/>
      <c r="M133" s="490"/>
      <c r="N133" s="490"/>
      <c r="O133" s="490"/>
    </row>
    <row r="134" spans="1:15">
      <c r="A134" s="289"/>
      <c r="B134" s="273"/>
      <c r="C134" s="290"/>
      <c r="D134" s="291"/>
      <c r="E134" s="290"/>
      <c r="F134" s="290"/>
      <c r="G134" s="290"/>
      <c r="H134" s="290"/>
      <c r="I134" s="290"/>
      <c r="J134" s="290"/>
      <c r="K134" s="290"/>
      <c r="L134" s="290"/>
      <c r="M134" s="290"/>
      <c r="N134" s="290"/>
      <c r="O134" s="290"/>
    </row>
  </sheetData>
  <mergeCells count="39">
    <mergeCell ref="C133:E133"/>
    <mergeCell ref="F133:K133"/>
    <mergeCell ref="M133:O133"/>
    <mergeCell ref="A115:O115"/>
    <mergeCell ref="C130:E130"/>
    <mergeCell ref="F130:K130"/>
    <mergeCell ref="M130:O130"/>
    <mergeCell ref="B131:C131"/>
    <mergeCell ref="C132:E132"/>
    <mergeCell ref="F132:K132"/>
    <mergeCell ref="M132:O132"/>
    <mergeCell ref="B123:O123"/>
    <mergeCell ref="B124:O124"/>
    <mergeCell ref="B125:O125"/>
    <mergeCell ref="B126:O126"/>
    <mergeCell ref="B127:O127"/>
    <mergeCell ref="C129:E129"/>
    <mergeCell ref="F129:K129"/>
    <mergeCell ref="M129:O129"/>
    <mergeCell ref="A13:O13"/>
    <mergeCell ref="B118:J118"/>
    <mergeCell ref="B121:G121"/>
    <mergeCell ref="B122:O122"/>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O96"/>
  <sheetViews>
    <sheetView view="pageBreakPreview" topLeftCell="A46" zoomScale="130" zoomScaleNormal="100" zoomScaleSheetLayoutView="130" workbookViewId="0">
      <selection activeCell="B72" sqref="B72"/>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249</v>
      </c>
      <c r="B1" s="488"/>
      <c r="C1" s="488"/>
      <c r="D1" s="488"/>
      <c r="E1" s="488"/>
      <c r="F1" s="488"/>
      <c r="G1" s="488"/>
      <c r="H1" s="488"/>
      <c r="I1" s="488"/>
      <c r="J1" s="488"/>
      <c r="K1" s="488"/>
      <c r="L1" s="488"/>
      <c r="M1" s="488"/>
      <c r="N1" s="488"/>
      <c r="O1" s="488"/>
    </row>
    <row r="2" spans="1:15" s="310" customFormat="1" ht="15">
      <c r="A2" s="412" t="s">
        <v>412</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2.2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413</v>
      </c>
      <c r="B13" s="485"/>
      <c r="C13" s="485"/>
      <c r="D13" s="485"/>
      <c r="E13" s="485"/>
      <c r="F13" s="485"/>
      <c r="G13" s="485"/>
      <c r="H13" s="485"/>
      <c r="I13" s="485"/>
      <c r="J13" s="485"/>
      <c r="K13" s="485"/>
      <c r="L13" s="485"/>
      <c r="M13" s="485"/>
      <c r="N13" s="485"/>
      <c r="O13" s="485"/>
    </row>
    <row r="14" spans="1:15" s="334" customFormat="1" ht="84">
      <c r="A14" s="226">
        <v>1</v>
      </c>
      <c r="B14" s="223" t="s">
        <v>657</v>
      </c>
      <c r="C14" s="227" t="s">
        <v>20</v>
      </c>
      <c r="D14" s="224">
        <v>84.8</v>
      </c>
      <c r="E14" s="346"/>
      <c r="F14" s="346"/>
      <c r="G14" s="348"/>
      <c r="H14" s="347"/>
      <c r="I14" s="347"/>
      <c r="J14" s="122"/>
      <c r="K14" s="221"/>
      <c r="L14" s="221"/>
      <c r="M14" s="221"/>
      <c r="N14" s="221"/>
      <c r="O14" s="221"/>
    </row>
    <row r="15" spans="1:15" s="334" customFormat="1" ht="48">
      <c r="A15" s="226">
        <f t="shared" ref="A15:A43" si="0">A14+1</f>
        <v>2</v>
      </c>
      <c r="B15" s="230" t="s">
        <v>674</v>
      </c>
      <c r="C15" s="227" t="s">
        <v>20</v>
      </c>
      <c r="D15" s="224">
        <v>84.8</v>
      </c>
      <c r="E15" s="346"/>
      <c r="F15" s="346"/>
      <c r="G15" s="348"/>
      <c r="H15" s="374"/>
      <c r="I15" s="348"/>
      <c r="J15" s="122"/>
      <c r="K15" s="221"/>
      <c r="L15" s="221"/>
      <c r="M15" s="221"/>
      <c r="N15" s="221"/>
      <c r="O15" s="221"/>
    </row>
    <row r="16" spans="1:15" s="334" customFormat="1" ht="24">
      <c r="A16" s="226">
        <f t="shared" si="0"/>
        <v>3</v>
      </c>
      <c r="B16" s="230" t="s">
        <v>100</v>
      </c>
      <c r="C16" s="227" t="s">
        <v>101</v>
      </c>
      <c r="D16" s="224">
        <v>61.3</v>
      </c>
      <c r="E16" s="346"/>
      <c r="F16" s="346"/>
      <c r="G16" s="348"/>
      <c r="H16" s="346"/>
      <c r="I16" s="347"/>
      <c r="J16" s="122"/>
      <c r="K16" s="221"/>
      <c r="L16" s="221"/>
      <c r="M16" s="221"/>
      <c r="N16" s="221"/>
      <c r="O16" s="221"/>
    </row>
    <row r="17" spans="1:15" s="334" customFormat="1" ht="96">
      <c r="A17" s="226">
        <f t="shared" si="0"/>
        <v>4</v>
      </c>
      <c r="B17" s="112" t="s">
        <v>675</v>
      </c>
      <c r="C17" s="227" t="s">
        <v>20</v>
      </c>
      <c r="D17" s="224">
        <v>32.700000000000003</v>
      </c>
      <c r="E17" s="346"/>
      <c r="F17" s="346"/>
      <c r="G17" s="348"/>
      <c r="H17" s="347"/>
      <c r="I17" s="347"/>
      <c r="J17" s="122"/>
      <c r="K17" s="221"/>
      <c r="L17" s="221"/>
      <c r="M17" s="221"/>
      <c r="N17" s="221"/>
      <c r="O17" s="221"/>
    </row>
    <row r="18" spans="1:15" s="334" customFormat="1" ht="60">
      <c r="A18" s="226">
        <f t="shared" si="0"/>
        <v>5</v>
      </c>
      <c r="B18" s="365" t="s">
        <v>671</v>
      </c>
      <c r="C18" s="227" t="s">
        <v>20</v>
      </c>
      <c r="D18" s="224">
        <v>32.700000000000003</v>
      </c>
      <c r="E18" s="346"/>
      <c r="F18" s="346"/>
      <c r="G18" s="348"/>
      <c r="H18" s="374"/>
      <c r="I18" s="348"/>
      <c r="J18" s="122"/>
      <c r="K18" s="221"/>
      <c r="L18" s="221"/>
      <c r="M18" s="221"/>
      <c r="N18" s="221"/>
      <c r="O18" s="221"/>
    </row>
    <row r="19" spans="1:15" s="334" customFormat="1" ht="24">
      <c r="A19" s="226">
        <f t="shared" si="0"/>
        <v>6</v>
      </c>
      <c r="B19" s="365" t="s">
        <v>100</v>
      </c>
      <c r="C19" s="227" t="s">
        <v>101</v>
      </c>
      <c r="D19" s="224">
        <v>27.4</v>
      </c>
      <c r="E19" s="346"/>
      <c r="F19" s="346"/>
      <c r="G19" s="348"/>
      <c r="H19" s="346"/>
      <c r="I19" s="347"/>
      <c r="J19" s="122"/>
      <c r="K19" s="221"/>
      <c r="L19" s="221"/>
      <c r="M19" s="221"/>
      <c r="N19" s="221"/>
      <c r="O19" s="221"/>
    </row>
    <row r="20" spans="1:15" s="334" customFormat="1" ht="84">
      <c r="A20" s="226">
        <f t="shared" si="0"/>
        <v>7</v>
      </c>
      <c r="B20" s="223" t="s">
        <v>563</v>
      </c>
      <c r="C20" s="227" t="s">
        <v>20</v>
      </c>
      <c r="D20" s="224">
        <v>258.2</v>
      </c>
      <c r="E20" s="346"/>
      <c r="F20" s="346"/>
      <c r="G20" s="348"/>
      <c r="H20" s="347"/>
      <c r="I20" s="347"/>
      <c r="J20" s="122"/>
      <c r="K20" s="221"/>
      <c r="L20" s="221"/>
      <c r="M20" s="221"/>
      <c r="N20" s="221"/>
      <c r="O20" s="221"/>
    </row>
    <row r="21" spans="1:15" s="334" customFormat="1" ht="60">
      <c r="A21" s="226">
        <f t="shared" si="0"/>
        <v>8</v>
      </c>
      <c r="B21" s="365" t="s">
        <v>671</v>
      </c>
      <c r="C21" s="227" t="s">
        <v>20</v>
      </c>
      <c r="D21" s="224">
        <v>258.2</v>
      </c>
      <c r="E21" s="346"/>
      <c r="F21" s="346"/>
      <c r="G21" s="348"/>
      <c r="H21" s="374"/>
      <c r="I21" s="348"/>
      <c r="J21" s="122"/>
      <c r="K21" s="221"/>
      <c r="L21" s="221"/>
      <c r="M21" s="221"/>
      <c r="N21" s="221"/>
      <c r="O21" s="221"/>
    </row>
    <row r="22" spans="1:15" s="334" customFormat="1" ht="12">
      <c r="A22" s="226">
        <f>A21+1</f>
        <v>9</v>
      </c>
      <c r="B22" s="112" t="s">
        <v>107</v>
      </c>
      <c r="C22" s="227" t="s">
        <v>81</v>
      </c>
      <c r="D22" s="224">
        <v>8</v>
      </c>
      <c r="E22" s="346"/>
      <c r="F22" s="346"/>
      <c r="G22" s="348"/>
      <c r="H22" s="347"/>
      <c r="I22" s="347"/>
      <c r="J22" s="122"/>
      <c r="K22" s="221"/>
      <c r="L22" s="221"/>
      <c r="M22" s="221"/>
      <c r="N22" s="221"/>
      <c r="O22" s="221"/>
    </row>
    <row r="23" spans="1:15" s="334" customFormat="1" ht="24">
      <c r="A23" s="226">
        <f t="shared" si="0"/>
        <v>10</v>
      </c>
      <c r="B23" s="365" t="s">
        <v>108</v>
      </c>
      <c r="C23" s="227" t="s">
        <v>101</v>
      </c>
      <c r="D23" s="224">
        <v>0.4</v>
      </c>
      <c r="E23" s="346"/>
      <c r="F23" s="346"/>
      <c r="G23" s="348"/>
      <c r="H23" s="347"/>
      <c r="I23" s="347"/>
      <c r="J23" s="122"/>
      <c r="K23" s="221"/>
      <c r="L23" s="221"/>
      <c r="M23" s="221"/>
      <c r="N23" s="221"/>
      <c r="O23" s="221"/>
    </row>
    <row r="24" spans="1:15" s="334" customFormat="1" ht="12">
      <c r="A24" s="226">
        <f t="shared" si="0"/>
        <v>11</v>
      </c>
      <c r="B24" s="363" t="s">
        <v>414</v>
      </c>
      <c r="C24" s="351" t="s">
        <v>81</v>
      </c>
      <c r="D24" s="350">
        <v>1</v>
      </c>
      <c r="E24" s="346"/>
      <c r="F24" s="346"/>
      <c r="G24" s="348"/>
      <c r="H24" s="347"/>
      <c r="I24" s="347"/>
      <c r="J24" s="122"/>
      <c r="K24" s="221"/>
      <c r="L24" s="221"/>
      <c r="M24" s="221"/>
      <c r="N24" s="221"/>
      <c r="O24" s="221"/>
    </row>
    <row r="25" spans="1:15" s="334" customFormat="1" ht="12">
      <c r="A25" s="226">
        <f t="shared" si="0"/>
        <v>12</v>
      </c>
      <c r="B25" s="366" t="s">
        <v>415</v>
      </c>
      <c r="C25" s="351" t="s">
        <v>101</v>
      </c>
      <c r="D25" s="350">
        <v>0.05</v>
      </c>
      <c r="E25" s="346"/>
      <c r="F25" s="346"/>
      <c r="G25" s="348"/>
      <c r="H25" s="347"/>
      <c r="I25" s="347"/>
      <c r="J25" s="122"/>
      <c r="K25" s="221"/>
      <c r="L25" s="221"/>
      <c r="M25" s="221"/>
      <c r="N25" s="221"/>
      <c r="O25" s="221"/>
    </row>
    <row r="26" spans="1:15" s="334" customFormat="1" ht="36">
      <c r="A26" s="226">
        <f t="shared" si="0"/>
        <v>13</v>
      </c>
      <c r="B26" s="363" t="s">
        <v>416</v>
      </c>
      <c r="C26" s="351" t="s">
        <v>81</v>
      </c>
      <c r="D26" s="350">
        <v>2</v>
      </c>
      <c r="E26" s="346"/>
      <c r="F26" s="346"/>
      <c r="G26" s="348"/>
      <c r="H26" s="347"/>
      <c r="I26" s="348"/>
      <c r="J26" s="122"/>
      <c r="K26" s="221"/>
      <c r="L26" s="221"/>
      <c r="M26" s="221"/>
      <c r="N26" s="221"/>
      <c r="O26" s="221"/>
    </row>
    <row r="27" spans="1:15" s="334" customFormat="1" ht="36">
      <c r="A27" s="226">
        <f t="shared" si="0"/>
        <v>14</v>
      </c>
      <c r="B27" s="363" t="s">
        <v>417</v>
      </c>
      <c r="C27" s="351" t="s">
        <v>81</v>
      </c>
      <c r="D27" s="350">
        <v>2</v>
      </c>
      <c r="E27" s="346"/>
      <c r="F27" s="346"/>
      <c r="G27" s="348"/>
      <c r="H27" s="347"/>
      <c r="I27" s="348"/>
      <c r="J27" s="122"/>
      <c r="K27" s="221"/>
      <c r="L27" s="221"/>
      <c r="M27" s="221"/>
      <c r="N27" s="221"/>
      <c r="O27" s="221"/>
    </row>
    <row r="28" spans="1:15" s="334" customFormat="1" ht="24">
      <c r="A28" s="226">
        <f t="shared" si="0"/>
        <v>15</v>
      </c>
      <c r="B28" s="363" t="s">
        <v>296</v>
      </c>
      <c r="C28" s="351" t="s">
        <v>104</v>
      </c>
      <c r="D28" s="350">
        <v>6</v>
      </c>
      <c r="E28" s="346"/>
      <c r="F28" s="346"/>
      <c r="G28" s="348"/>
      <c r="H28" s="347"/>
      <c r="I28" s="348"/>
      <c r="J28" s="122"/>
      <c r="K28" s="221"/>
      <c r="L28" s="221"/>
      <c r="M28" s="221"/>
      <c r="N28" s="221"/>
      <c r="O28" s="221"/>
    </row>
    <row r="29" spans="1:15" s="334" customFormat="1" ht="24">
      <c r="A29" s="226">
        <f t="shared" si="0"/>
        <v>16</v>
      </c>
      <c r="B29" s="363" t="s">
        <v>237</v>
      </c>
      <c r="C29" s="351" t="s">
        <v>81</v>
      </c>
      <c r="D29" s="350">
        <v>2</v>
      </c>
      <c r="E29" s="346"/>
      <c r="F29" s="346"/>
      <c r="G29" s="348"/>
      <c r="H29" s="347"/>
      <c r="I29" s="348"/>
      <c r="J29" s="122"/>
      <c r="K29" s="221"/>
      <c r="L29" s="221"/>
      <c r="M29" s="221"/>
      <c r="N29" s="221"/>
      <c r="O29" s="221"/>
    </row>
    <row r="30" spans="1:15" s="334" customFormat="1" ht="24">
      <c r="A30" s="226">
        <f t="shared" si="0"/>
        <v>17</v>
      </c>
      <c r="B30" s="363" t="s">
        <v>311</v>
      </c>
      <c r="C30" s="351" t="s">
        <v>81</v>
      </c>
      <c r="D30" s="350">
        <v>1</v>
      </c>
      <c r="E30" s="346"/>
      <c r="F30" s="346"/>
      <c r="G30" s="348"/>
      <c r="H30" s="347"/>
      <c r="I30" s="348"/>
      <c r="J30" s="122"/>
      <c r="K30" s="221"/>
      <c r="L30" s="221"/>
      <c r="M30" s="221"/>
      <c r="N30" s="221"/>
      <c r="O30" s="221"/>
    </row>
    <row r="31" spans="1:15" s="334" customFormat="1" ht="36">
      <c r="A31" s="226">
        <f t="shared" si="0"/>
        <v>18</v>
      </c>
      <c r="B31" s="363" t="s">
        <v>418</v>
      </c>
      <c r="C31" s="351" t="s">
        <v>81</v>
      </c>
      <c r="D31" s="350">
        <v>1</v>
      </c>
      <c r="E31" s="346"/>
      <c r="F31" s="346"/>
      <c r="G31" s="348"/>
      <c r="H31" s="347"/>
      <c r="I31" s="347"/>
      <c r="J31" s="122"/>
      <c r="K31" s="221"/>
      <c r="L31" s="221"/>
      <c r="M31" s="221"/>
      <c r="N31" s="221"/>
      <c r="O31" s="221"/>
    </row>
    <row r="32" spans="1:15" s="334" customFormat="1" ht="29.25" customHeight="1">
      <c r="A32" s="226">
        <f t="shared" si="0"/>
        <v>19</v>
      </c>
      <c r="B32" s="363" t="s">
        <v>297</v>
      </c>
      <c r="C32" s="351" t="s">
        <v>81</v>
      </c>
      <c r="D32" s="350">
        <v>1</v>
      </c>
      <c r="E32" s="346"/>
      <c r="F32" s="346"/>
      <c r="G32" s="348"/>
      <c r="H32" s="347"/>
      <c r="I32" s="347"/>
      <c r="J32" s="122"/>
      <c r="K32" s="221"/>
      <c r="L32" s="221"/>
      <c r="M32" s="221"/>
      <c r="N32" s="221"/>
      <c r="O32" s="221"/>
    </row>
    <row r="33" spans="1:15" s="334" customFormat="1" ht="28.5" customHeight="1">
      <c r="A33" s="226">
        <f t="shared" si="0"/>
        <v>20</v>
      </c>
      <c r="B33" s="363" t="s">
        <v>298</v>
      </c>
      <c r="C33" s="351" t="s">
        <v>81</v>
      </c>
      <c r="D33" s="350">
        <v>3</v>
      </c>
      <c r="E33" s="346"/>
      <c r="F33" s="346"/>
      <c r="G33" s="348"/>
      <c r="H33" s="347"/>
      <c r="I33" s="347"/>
      <c r="J33" s="122"/>
      <c r="K33" s="221"/>
      <c r="L33" s="221"/>
      <c r="M33" s="221"/>
      <c r="N33" s="221"/>
      <c r="O33" s="221"/>
    </row>
    <row r="34" spans="1:15" s="334" customFormat="1" ht="36">
      <c r="A34" s="226">
        <f t="shared" si="0"/>
        <v>21</v>
      </c>
      <c r="B34" s="363" t="s">
        <v>240</v>
      </c>
      <c r="C34" s="351" t="s">
        <v>81</v>
      </c>
      <c r="D34" s="350">
        <v>14</v>
      </c>
      <c r="E34" s="346"/>
      <c r="F34" s="220"/>
      <c r="G34" s="222"/>
      <c r="H34" s="347"/>
      <c r="I34" s="347"/>
      <c r="J34" s="122"/>
      <c r="K34" s="221"/>
      <c r="L34" s="221"/>
      <c r="M34" s="221"/>
      <c r="N34" s="221"/>
      <c r="O34" s="221"/>
    </row>
    <row r="35" spans="1:15" s="334" customFormat="1" ht="60">
      <c r="A35" s="226">
        <f t="shared" si="0"/>
        <v>22</v>
      </c>
      <c r="B35" s="363" t="s">
        <v>119</v>
      </c>
      <c r="C35" s="351" t="s">
        <v>25</v>
      </c>
      <c r="D35" s="350">
        <v>14</v>
      </c>
      <c r="E35" s="346"/>
      <c r="F35" s="346"/>
      <c r="G35" s="348"/>
      <c r="H35" s="347"/>
      <c r="I35" s="347"/>
      <c r="J35" s="122"/>
      <c r="K35" s="221"/>
      <c r="L35" s="221"/>
      <c r="M35" s="221"/>
      <c r="N35" s="221"/>
      <c r="O35" s="221"/>
    </row>
    <row r="36" spans="1:15" s="334" customFormat="1" ht="29.25" customHeight="1">
      <c r="A36" s="226">
        <f t="shared" si="0"/>
        <v>23</v>
      </c>
      <c r="B36" s="363" t="s">
        <v>120</v>
      </c>
      <c r="C36" s="351" t="s">
        <v>81</v>
      </c>
      <c r="D36" s="350">
        <v>14</v>
      </c>
      <c r="E36" s="346"/>
      <c r="F36" s="346"/>
      <c r="G36" s="348"/>
      <c r="H36" s="347"/>
      <c r="I36" s="347"/>
      <c r="J36" s="122"/>
      <c r="K36" s="221"/>
      <c r="L36" s="221"/>
      <c r="M36" s="221"/>
      <c r="N36" s="221"/>
      <c r="O36" s="221"/>
    </row>
    <row r="37" spans="1:15" s="334" customFormat="1" ht="28.5" customHeight="1">
      <c r="A37" s="226">
        <f t="shared" si="0"/>
        <v>24</v>
      </c>
      <c r="B37" s="363" t="s">
        <v>242</v>
      </c>
      <c r="C37" s="351" t="s">
        <v>81</v>
      </c>
      <c r="D37" s="350">
        <v>14</v>
      </c>
      <c r="E37" s="346"/>
      <c r="F37" s="346"/>
      <c r="G37" s="348"/>
      <c r="H37" s="347"/>
      <c r="I37" s="347"/>
      <c r="J37" s="122"/>
      <c r="K37" s="221"/>
      <c r="L37" s="221"/>
      <c r="M37" s="221"/>
      <c r="N37" s="221"/>
      <c r="O37" s="221"/>
    </row>
    <row r="38" spans="1:15" s="334" customFormat="1" ht="55.5" customHeight="1">
      <c r="A38" s="226">
        <f t="shared" si="0"/>
        <v>25</v>
      </c>
      <c r="B38" s="363" t="s">
        <v>238</v>
      </c>
      <c r="C38" s="351" t="s">
        <v>81</v>
      </c>
      <c r="D38" s="350">
        <v>2</v>
      </c>
      <c r="E38" s="346"/>
      <c r="F38" s="346"/>
      <c r="G38" s="348"/>
      <c r="H38" s="347"/>
      <c r="I38" s="347"/>
      <c r="J38" s="122"/>
      <c r="K38" s="221"/>
      <c r="L38" s="221"/>
      <c r="M38" s="221"/>
      <c r="N38" s="221"/>
      <c r="O38" s="221"/>
    </row>
    <row r="39" spans="1:15" s="334" customFormat="1" ht="36">
      <c r="A39" s="226">
        <f t="shared" si="0"/>
        <v>26</v>
      </c>
      <c r="B39" s="363" t="s">
        <v>239</v>
      </c>
      <c r="C39" s="351" t="s">
        <v>25</v>
      </c>
      <c r="D39" s="350">
        <v>1</v>
      </c>
      <c r="E39" s="346"/>
      <c r="F39" s="220"/>
      <c r="G39" s="222"/>
      <c r="H39" s="347"/>
      <c r="I39" s="347"/>
      <c r="J39" s="122"/>
      <c r="K39" s="221"/>
      <c r="L39" s="221"/>
      <c r="M39" s="221"/>
      <c r="N39" s="221"/>
      <c r="O39" s="221"/>
    </row>
    <row r="40" spans="1:15" s="334" customFormat="1" ht="41.25" customHeight="1">
      <c r="A40" s="226">
        <f t="shared" si="0"/>
        <v>27</v>
      </c>
      <c r="B40" s="112" t="s">
        <v>203</v>
      </c>
      <c r="C40" s="351" t="s">
        <v>20</v>
      </c>
      <c r="D40" s="350">
        <v>145.1</v>
      </c>
      <c r="E40" s="346"/>
      <c r="F40" s="346"/>
      <c r="G40" s="348"/>
      <c r="H40" s="347"/>
      <c r="I40" s="347"/>
      <c r="J40" s="122"/>
      <c r="K40" s="221"/>
      <c r="L40" s="221"/>
      <c r="M40" s="221"/>
      <c r="N40" s="221"/>
      <c r="O40" s="221"/>
    </row>
    <row r="41" spans="1:15" s="334" customFormat="1" ht="30" customHeight="1">
      <c r="A41" s="226">
        <f t="shared" si="0"/>
        <v>28</v>
      </c>
      <c r="B41" s="223" t="s">
        <v>134</v>
      </c>
      <c r="C41" s="351" t="s">
        <v>20</v>
      </c>
      <c r="D41" s="350">
        <v>145.1</v>
      </c>
      <c r="E41" s="346"/>
      <c r="F41" s="346"/>
      <c r="G41" s="348"/>
      <c r="H41" s="347"/>
      <c r="I41" s="347"/>
      <c r="J41" s="122"/>
      <c r="K41" s="221"/>
      <c r="L41" s="221"/>
      <c r="M41" s="221"/>
      <c r="N41" s="221"/>
      <c r="O41" s="221"/>
    </row>
    <row r="42" spans="1:15" s="334" customFormat="1" ht="48">
      <c r="A42" s="226">
        <f t="shared" si="0"/>
        <v>29</v>
      </c>
      <c r="B42" s="223" t="s">
        <v>223</v>
      </c>
      <c r="C42" s="351" t="s">
        <v>20</v>
      </c>
      <c r="D42" s="350">
        <v>145.1</v>
      </c>
      <c r="E42" s="346"/>
      <c r="F42" s="346"/>
      <c r="G42" s="348"/>
      <c r="H42" s="347"/>
      <c r="I42" s="347"/>
      <c r="J42" s="122"/>
      <c r="K42" s="221"/>
      <c r="L42" s="221"/>
      <c r="M42" s="221"/>
      <c r="N42" s="221"/>
      <c r="O42" s="221"/>
    </row>
    <row r="43" spans="1:15" s="334" customFormat="1" ht="40.5" customHeight="1">
      <c r="A43" s="226">
        <f t="shared" si="0"/>
        <v>30</v>
      </c>
      <c r="B43" s="223" t="s">
        <v>121</v>
      </c>
      <c r="C43" s="227" t="s">
        <v>101</v>
      </c>
      <c r="D43" s="224">
        <v>544</v>
      </c>
      <c r="E43" s="346"/>
      <c r="F43" s="346"/>
      <c r="G43" s="348"/>
      <c r="H43" s="347"/>
      <c r="I43" s="347"/>
      <c r="J43" s="122"/>
      <c r="K43" s="221"/>
      <c r="L43" s="221"/>
      <c r="M43" s="221"/>
      <c r="N43" s="221"/>
      <c r="O43" s="221"/>
    </row>
    <row r="44" spans="1:15" s="334" customFormat="1" ht="29.25" customHeight="1">
      <c r="A44" s="226">
        <f t="shared" ref="A44:A76" si="1">A43+1</f>
        <v>31</v>
      </c>
      <c r="B44" s="223" t="s">
        <v>122</v>
      </c>
      <c r="C44" s="227" t="s">
        <v>20</v>
      </c>
      <c r="D44" s="224">
        <v>117.5</v>
      </c>
      <c r="E44" s="346"/>
      <c r="F44" s="346"/>
      <c r="G44" s="348"/>
      <c r="H44" s="346"/>
      <c r="I44" s="347"/>
      <c r="J44" s="122"/>
      <c r="K44" s="221"/>
      <c r="L44" s="221"/>
      <c r="M44" s="221"/>
      <c r="N44" s="221"/>
      <c r="O44" s="221"/>
    </row>
    <row r="45" spans="1:15" s="334" customFormat="1" ht="102" customHeight="1">
      <c r="A45" s="226">
        <f t="shared" si="1"/>
        <v>32</v>
      </c>
      <c r="B45" s="223" t="s">
        <v>300</v>
      </c>
      <c r="C45" s="227" t="s">
        <v>25</v>
      </c>
      <c r="D45" s="224">
        <v>12</v>
      </c>
      <c r="E45" s="373"/>
      <c r="F45" s="346"/>
      <c r="G45" s="348"/>
      <c r="H45" s="373"/>
      <c r="I45" s="374"/>
      <c r="J45" s="122"/>
      <c r="K45" s="221"/>
      <c r="L45" s="221"/>
      <c r="M45" s="221"/>
      <c r="N45" s="221"/>
      <c r="O45" s="221"/>
    </row>
    <row r="46" spans="1:15" s="334" customFormat="1" ht="24">
      <c r="A46" s="226">
        <f t="shared" si="1"/>
        <v>33</v>
      </c>
      <c r="B46" s="365" t="s">
        <v>125</v>
      </c>
      <c r="C46" s="227" t="s">
        <v>104</v>
      </c>
      <c r="D46" s="224">
        <v>24</v>
      </c>
      <c r="E46" s="346"/>
      <c r="F46" s="346"/>
      <c r="G46" s="348"/>
      <c r="H46" s="347"/>
      <c r="I46" s="347"/>
      <c r="J46" s="122"/>
      <c r="K46" s="221"/>
      <c r="L46" s="221"/>
      <c r="M46" s="221"/>
      <c r="N46" s="221"/>
      <c r="O46" s="221"/>
    </row>
    <row r="47" spans="1:15" s="334" customFormat="1" ht="12">
      <c r="A47" s="226">
        <f t="shared" si="1"/>
        <v>34</v>
      </c>
      <c r="B47" s="112" t="s">
        <v>126</v>
      </c>
      <c r="C47" s="227" t="s">
        <v>104</v>
      </c>
      <c r="D47" s="224">
        <v>24</v>
      </c>
      <c r="E47" s="346"/>
      <c r="F47" s="346"/>
      <c r="G47" s="348"/>
      <c r="H47" s="347"/>
      <c r="I47" s="347"/>
      <c r="J47" s="122"/>
      <c r="K47" s="221"/>
      <c r="L47" s="221"/>
      <c r="M47" s="221"/>
      <c r="N47" s="221"/>
      <c r="O47" s="221"/>
    </row>
    <row r="48" spans="1:15" s="334" customFormat="1" ht="12">
      <c r="A48" s="226">
        <f t="shared" si="1"/>
        <v>35</v>
      </c>
      <c r="B48" s="365" t="s">
        <v>301</v>
      </c>
      <c r="C48" s="227" t="s">
        <v>104</v>
      </c>
      <c r="D48" s="224">
        <v>24</v>
      </c>
      <c r="E48" s="348"/>
      <c r="F48" s="346"/>
      <c r="G48" s="348"/>
      <c r="H48" s="348"/>
      <c r="I48" s="348"/>
      <c r="J48" s="122"/>
      <c r="K48" s="221"/>
      <c r="L48" s="221"/>
      <c r="M48" s="221"/>
      <c r="N48" s="221"/>
      <c r="O48" s="221"/>
    </row>
    <row r="49" spans="1:15" s="334" customFormat="1" ht="12">
      <c r="A49" s="226">
        <f t="shared" si="1"/>
        <v>36</v>
      </c>
      <c r="B49" s="365" t="s">
        <v>127</v>
      </c>
      <c r="C49" s="227" t="s">
        <v>104</v>
      </c>
      <c r="D49" s="224">
        <v>12</v>
      </c>
      <c r="E49" s="346"/>
      <c r="F49" s="346"/>
      <c r="G49" s="348"/>
      <c r="H49" s="347"/>
      <c r="I49" s="347"/>
      <c r="J49" s="122"/>
      <c r="K49" s="221"/>
      <c r="L49" s="221"/>
      <c r="M49" s="221"/>
      <c r="N49" s="221"/>
      <c r="O49" s="221"/>
    </row>
    <row r="50" spans="1:15" s="334" customFormat="1" ht="13.5">
      <c r="A50" s="226">
        <f t="shared" si="1"/>
        <v>37</v>
      </c>
      <c r="B50" s="365" t="s">
        <v>600</v>
      </c>
      <c r="C50" s="227" t="s">
        <v>104</v>
      </c>
      <c r="D50" s="224">
        <v>24</v>
      </c>
      <c r="E50" s="346"/>
      <c r="F50" s="346"/>
      <c r="G50" s="348"/>
      <c r="H50" s="347"/>
      <c r="I50" s="347"/>
      <c r="J50" s="122"/>
      <c r="K50" s="221"/>
      <c r="L50" s="221"/>
      <c r="M50" s="221"/>
      <c r="N50" s="221"/>
      <c r="O50" s="221"/>
    </row>
    <row r="51" spans="1:15" s="334" customFormat="1" ht="36">
      <c r="A51" s="226">
        <f t="shared" si="1"/>
        <v>38</v>
      </c>
      <c r="B51" s="365" t="s">
        <v>128</v>
      </c>
      <c r="C51" s="227" t="s">
        <v>104</v>
      </c>
      <c r="D51" s="224">
        <v>12</v>
      </c>
      <c r="E51" s="346"/>
      <c r="F51" s="346"/>
      <c r="G51" s="348"/>
      <c r="H51" s="347"/>
      <c r="I51" s="347"/>
      <c r="J51" s="122"/>
      <c r="K51" s="221"/>
      <c r="L51" s="221"/>
      <c r="M51" s="221"/>
      <c r="N51" s="221"/>
      <c r="O51" s="221"/>
    </row>
    <row r="52" spans="1:15" s="334" customFormat="1" ht="12">
      <c r="A52" s="226">
        <f t="shared" si="1"/>
        <v>39</v>
      </c>
      <c r="B52" s="365" t="s">
        <v>304</v>
      </c>
      <c r="C52" s="227" t="s">
        <v>104</v>
      </c>
      <c r="D52" s="224">
        <v>12</v>
      </c>
      <c r="E52" s="346"/>
      <c r="F52" s="346"/>
      <c r="G52" s="348"/>
      <c r="H52" s="347"/>
      <c r="I52" s="347"/>
      <c r="J52" s="122"/>
      <c r="K52" s="221"/>
      <c r="L52" s="221"/>
      <c r="M52" s="221"/>
      <c r="N52" s="221"/>
      <c r="O52" s="221"/>
    </row>
    <row r="53" spans="1:15" s="334" customFormat="1" ht="12">
      <c r="A53" s="226">
        <f t="shared" si="1"/>
        <v>40</v>
      </c>
      <c r="B53" s="365" t="s">
        <v>130</v>
      </c>
      <c r="C53" s="227" t="s">
        <v>104</v>
      </c>
      <c r="D53" s="224">
        <v>12</v>
      </c>
      <c r="E53" s="346"/>
      <c r="F53" s="346"/>
      <c r="G53" s="348"/>
      <c r="H53" s="347"/>
      <c r="I53" s="347"/>
      <c r="J53" s="122"/>
      <c r="K53" s="221"/>
      <c r="L53" s="221"/>
      <c r="M53" s="221"/>
      <c r="N53" s="221"/>
      <c r="O53" s="221"/>
    </row>
    <row r="54" spans="1:15" s="334" customFormat="1" ht="24">
      <c r="A54" s="226">
        <f t="shared" si="1"/>
        <v>41</v>
      </c>
      <c r="B54" s="365" t="s">
        <v>131</v>
      </c>
      <c r="C54" s="227" t="s">
        <v>81</v>
      </c>
      <c r="D54" s="224">
        <v>24</v>
      </c>
      <c r="E54" s="346"/>
      <c r="F54" s="346"/>
      <c r="G54" s="348"/>
      <c r="H54" s="347"/>
      <c r="I54" s="347"/>
      <c r="J54" s="122"/>
      <c r="K54" s="221"/>
      <c r="L54" s="221"/>
      <c r="M54" s="221"/>
      <c r="N54" s="221"/>
      <c r="O54" s="221"/>
    </row>
    <row r="55" spans="1:15" s="334" customFormat="1" ht="103.5" customHeight="1">
      <c r="A55" s="226">
        <f t="shared" si="1"/>
        <v>42</v>
      </c>
      <c r="B55" s="365" t="s">
        <v>302</v>
      </c>
      <c r="C55" s="227" t="s">
        <v>81</v>
      </c>
      <c r="D55" s="224">
        <v>12</v>
      </c>
      <c r="E55" s="346"/>
      <c r="F55" s="346"/>
      <c r="G55" s="348"/>
      <c r="H55" s="347"/>
      <c r="I55" s="347"/>
      <c r="J55" s="122"/>
      <c r="K55" s="221"/>
      <c r="L55" s="221"/>
      <c r="M55" s="221"/>
      <c r="N55" s="221"/>
      <c r="O55" s="221"/>
    </row>
    <row r="56" spans="1:15" s="334" customFormat="1" ht="114" customHeight="1">
      <c r="A56" s="226">
        <f t="shared" si="1"/>
        <v>43</v>
      </c>
      <c r="B56" s="223" t="s">
        <v>303</v>
      </c>
      <c r="C56" s="227" t="s">
        <v>25</v>
      </c>
      <c r="D56" s="224">
        <v>2</v>
      </c>
      <c r="E56" s="373"/>
      <c r="F56" s="346"/>
      <c r="G56" s="348"/>
      <c r="H56" s="373"/>
      <c r="I56" s="374"/>
      <c r="J56" s="122"/>
      <c r="K56" s="221"/>
      <c r="L56" s="221"/>
      <c r="M56" s="221"/>
      <c r="N56" s="221"/>
      <c r="O56" s="221"/>
    </row>
    <row r="57" spans="1:15" s="334" customFormat="1" ht="24">
      <c r="A57" s="226">
        <f t="shared" si="1"/>
        <v>44</v>
      </c>
      <c r="B57" s="365" t="s">
        <v>125</v>
      </c>
      <c r="C57" s="227" t="s">
        <v>104</v>
      </c>
      <c r="D57" s="224">
        <v>4</v>
      </c>
      <c r="E57" s="346"/>
      <c r="F57" s="346"/>
      <c r="G57" s="348"/>
      <c r="H57" s="347"/>
      <c r="I57" s="347"/>
      <c r="J57" s="122"/>
      <c r="K57" s="221"/>
      <c r="L57" s="221"/>
      <c r="M57" s="221"/>
      <c r="N57" s="221"/>
      <c r="O57" s="221"/>
    </row>
    <row r="58" spans="1:15" s="334" customFormat="1" ht="12">
      <c r="A58" s="226">
        <f t="shared" si="1"/>
        <v>45</v>
      </c>
      <c r="B58" s="365" t="s">
        <v>126</v>
      </c>
      <c r="C58" s="227" t="s">
        <v>104</v>
      </c>
      <c r="D58" s="224">
        <v>4</v>
      </c>
      <c r="E58" s="346"/>
      <c r="F58" s="346"/>
      <c r="G58" s="348"/>
      <c r="H58" s="347"/>
      <c r="I58" s="347"/>
      <c r="J58" s="122"/>
      <c r="K58" s="221"/>
      <c r="L58" s="221"/>
      <c r="M58" s="221"/>
      <c r="N58" s="221"/>
      <c r="O58" s="221"/>
    </row>
    <row r="59" spans="1:15" s="334" customFormat="1" ht="12">
      <c r="A59" s="226">
        <f t="shared" si="1"/>
        <v>46</v>
      </c>
      <c r="B59" s="365" t="s">
        <v>301</v>
      </c>
      <c r="C59" s="227" t="s">
        <v>104</v>
      </c>
      <c r="D59" s="224">
        <v>4</v>
      </c>
      <c r="E59" s="348"/>
      <c r="F59" s="346"/>
      <c r="G59" s="348"/>
      <c r="H59" s="348"/>
      <c r="I59" s="348"/>
      <c r="J59" s="122"/>
      <c r="K59" s="221"/>
      <c r="L59" s="221"/>
      <c r="M59" s="221"/>
      <c r="N59" s="221"/>
      <c r="O59" s="221"/>
    </row>
    <row r="60" spans="1:15" s="334" customFormat="1" ht="12">
      <c r="A60" s="226">
        <f t="shared" si="1"/>
        <v>47</v>
      </c>
      <c r="B60" s="365" t="s">
        <v>127</v>
      </c>
      <c r="C60" s="227" t="s">
        <v>104</v>
      </c>
      <c r="D60" s="224">
        <v>2</v>
      </c>
      <c r="E60" s="346"/>
      <c r="F60" s="346"/>
      <c r="G60" s="348"/>
      <c r="H60" s="347"/>
      <c r="I60" s="347"/>
      <c r="J60" s="122"/>
      <c r="K60" s="221"/>
      <c r="L60" s="221"/>
      <c r="M60" s="221"/>
      <c r="N60" s="221"/>
      <c r="O60" s="221"/>
    </row>
    <row r="61" spans="1:15" s="334" customFormat="1" ht="13.5">
      <c r="A61" s="226">
        <f t="shared" si="1"/>
        <v>48</v>
      </c>
      <c r="B61" s="365" t="s">
        <v>600</v>
      </c>
      <c r="C61" s="227" t="s">
        <v>104</v>
      </c>
      <c r="D61" s="224">
        <v>4</v>
      </c>
      <c r="E61" s="346"/>
      <c r="F61" s="346"/>
      <c r="G61" s="348"/>
      <c r="H61" s="347"/>
      <c r="I61" s="347"/>
      <c r="J61" s="122"/>
      <c r="K61" s="221"/>
      <c r="L61" s="221"/>
      <c r="M61" s="221"/>
      <c r="N61" s="221"/>
      <c r="O61" s="221"/>
    </row>
    <row r="62" spans="1:15" s="334" customFormat="1" ht="36">
      <c r="A62" s="226">
        <f t="shared" si="1"/>
        <v>49</v>
      </c>
      <c r="B62" s="365" t="s">
        <v>128</v>
      </c>
      <c r="C62" s="227" t="s">
        <v>104</v>
      </c>
      <c r="D62" s="224">
        <v>2</v>
      </c>
      <c r="E62" s="346"/>
      <c r="F62" s="346"/>
      <c r="G62" s="348"/>
      <c r="H62" s="347"/>
      <c r="I62" s="347"/>
      <c r="J62" s="122"/>
      <c r="K62" s="221"/>
      <c r="L62" s="221"/>
      <c r="M62" s="221"/>
      <c r="N62" s="221"/>
      <c r="O62" s="221"/>
    </row>
    <row r="63" spans="1:15" s="334" customFormat="1" ht="12">
      <c r="A63" s="226">
        <f t="shared" si="1"/>
        <v>50</v>
      </c>
      <c r="B63" s="365" t="s">
        <v>304</v>
      </c>
      <c r="C63" s="227" t="s">
        <v>104</v>
      </c>
      <c r="D63" s="224">
        <v>2</v>
      </c>
      <c r="E63" s="346"/>
      <c r="F63" s="346"/>
      <c r="G63" s="348"/>
      <c r="H63" s="347"/>
      <c r="I63" s="347"/>
      <c r="J63" s="122"/>
      <c r="K63" s="221"/>
      <c r="L63" s="221"/>
      <c r="M63" s="221"/>
      <c r="N63" s="221"/>
      <c r="O63" s="221"/>
    </row>
    <row r="64" spans="1:15" s="334" customFormat="1" ht="12">
      <c r="A64" s="226">
        <f t="shared" si="1"/>
        <v>51</v>
      </c>
      <c r="B64" s="365" t="s">
        <v>130</v>
      </c>
      <c r="C64" s="227" t="s">
        <v>104</v>
      </c>
      <c r="D64" s="224">
        <v>2</v>
      </c>
      <c r="E64" s="346"/>
      <c r="F64" s="346"/>
      <c r="G64" s="348"/>
      <c r="H64" s="347"/>
      <c r="I64" s="347"/>
      <c r="J64" s="122"/>
      <c r="K64" s="221"/>
      <c r="L64" s="221"/>
      <c r="M64" s="221"/>
      <c r="N64" s="221"/>
      <c r="O64" s="221"/>
    </row>
    <row r="65" spans="1:15" s="334" customFormat="1" ht="24">
      <c r="A65" s="226">
        <f t="shared" si="1"/>
        <v>52</v>
      </c>
      <c r="B65" s="365" t="s">
        <v>131</v>
      </c>
      <c r="C65" s="227" t="s">
        <v>81</v>
      </c>
      <c r="D65" s="224">
        <v>4</v>
      </c>
      <c r="E65" s="346"/>
      <c r="F65" s="346"/>
      <c r="G65" s="348"/>
      <c r="H65" s="347"/>
      <c r="I65" s="347"/>
      <c r="J65" s="122"/>
      <c r="K65" s="221"/>
      <c r="L65" s="221"/>
      <c r="M65" s="221"/>
      <c r="N65" s="221"/>
      <c r="O65" s="221"/>
    </row>
    <row r="66" spans="1:15" s="334" customFormat="1" ht="113.25" customHeight="1">
      <c r="A66" s="226">
        <f t="shared" si="1"/>
        <v>53</v>
      </c>
      <c r="B66" s="365" t="s">
        <v>676</v>
      </c>
      <c r="C66" s="227" t="s">
        <v>81</v>
      </c>
      <c r="D66" s="224">
        <v>2</v>
      </c>
      <c r="E66" s="346"/>
      <c r="F66" s="346"/>
      <c r="G66" s="348"/>
      <c r="H66" s="347"/>
      <c r="I66" s="347"/>
      <c r="J66" s="122"/>
      <c r="K66" s="221"/>
      <c r="L66" s="221"/>
      <c r="M66" s="221"/>
      <c r="N66" s="221"/>
      <c r="O66" s="221"/>
    </row>
    <row r="67" spans="1:15" s="334" customFormat="1" ht="24">
      <c r="A67" s="226">
        <f t="shared" si="1"/>
        <v>54</v>
      </c>
      <c r="B67" s="112" t="s">
        <v>312</v>
      </c>
      <c r="C67" s="227" t="s">
        <v>83</v>
      </c>
      <c r="D67" s="224">
        <v>22</v>
      </c>
      <c r="E67" s="346"/>
      <c r="F67" s="346"/>
      <c r="G67" s="348"/>
      <c r="H67" s="347"/>
      <c r="I67" s="347"/>
      <c r="J67" s="122"/>
      <c r="K67" s="221"/>
      <c r="L67" s="221"/>
      <c r="M67" s="221"/>
      <c r="N67" s="221"/>
      <c r="O67" s="221"/>
    </row>
    <row r="68" spans="1:15" s="334" customFormat="1" ht="12">
      <c r="A68" s="226">
        <f t="shared" si="1"/>
        <v>55</v>
      </c>
      <c r="B68" s="112" t="s">
        <v>213</v>
      </c>
      <c r="C68" s="227" t="s">
        <v>83</v>
      </c>
      <c r="D68" s="224">
        <v>15</v>
      </c>
      <c r="E68" s="346"/>
      <c r="F68" s="346"/>
      <c r="G68" s="348"/>
      <c r="H68" s="347"/>
      <c r="I68" s="347"/>
      <c r="J68" s="122"/>
      <c r="K68" s="221"/>
      <c r="L68" s="221"/>
      <c r="M68" s="221"/>
      <c r="N68" s="221"/>
      <c r="O68" s="221"/>
    </row>
    <row r="69" spans="1:15" s="334" customFormat="1" ht="36">
      <c r="A69" s="226">
        <f t="shared" si="1"/>
        <v>56</v>
      </c>
      <c r="B69" s="365" t="s">
        <v>652</v>
      </c>
      <c r="C69" s="227" t="s">
        <v>20</v>
      </c>
      <c r="D69" s="224">
        <v>60</v>
      </c>
      <c r="E69" s="346"/>
      <c r="F69" s="346"/>
      <c r="G69" s="348"/>
      <c r="H69" s="347"/>
      <c r="I69" s="347"/>
      <c r="J69" s="122"/>
      <c r="K69" s="221"/>
      <c r="L69" s="221"/>
      <c r="M69" s="221"/>
      <c r="N69" s="221"/>
      <c r="O69" s="221"/>
    </row>
    <row r="70" spans="1:15" s="334" customFormat="1" ht="24">
      <c r="A70" s="226">
        <f t="shared" si="1"/>
        <v>57</v>
      </c>
      <c r="B70" s="112" t="s">
        <v>214</v>
      </c>
      <c r="C70" s="227" t="s">
        <v>83</v>
      </c>
      <c r="D70" s="224">
        <v>9</v>
      </c>
      <c r="E70" s="346"/>
      <c r="F70" s="346"/>
      <c r="G70" s="348"/>
      <c r="H70" s="347"/>
      <c r="I70" s="347"/>
      <c r="J70" s="122"/>
      <c r="K70" s="221"/>
      <c r="L70" s="221"/>
      <c r="M70" s="221"/>
      <c r="N70" s="221"/>
      <c r="O70" s="221"/>
    </row>
    <row r="71" spans="1:15" s="334" customFormat="1" ht="24">
      <c r="A71" s="226">
        <f t="shared" si="1"/>
        <v>58</v>
      </c>
      <c r="B71" s="112" t="s">
        <v>235</v>
      </c>
      <c r="C71" s="227" t="s">
        <v>83</v>
      </c>
      <c r="D71" s="224">
        <v>21</v>
      </c>
      <c r="E71" s="346"/>
      <c r="F71" s="346"/>
      <c r="G71" s="348"/>
      <c r="H71" s="347"/>
      <c r="I71" s="347"/>
      <c r="J71" s="122"/>
      <c r="K71" s="221"/>
      <c r="L71" s="221"/>
      <c r="M71" s="221"/>
      <c r="N71" s="221"/>
      <c r="O71" s="221"/>
    </row>
    <row r="72" spans="1:15" s="334" customFormat="1" ht="24">
      <c r="A72" s="226">
        <f t="shared" si="1"/>
        <v>59</v>
      </c>
      <c r="B72" s="112" t="s">
        <v>419</v>
      </c>
      <c r="C72" s="227" t="s">
        <v>83</v>
      </c>
      <c r="D72" s="224">
        <v>10</v>
      </c>
      <c r="E72" s="346"/>
      <c r="F72" s="346"/>
      <c r="G72" s="348"/>
      <c r="H72" s="347"/>
      <c r="I72" s="347"/>
      <c r="J72" s="122"/>
      <c r="K72" s="221"/>
      <c r="L72" s="221"/>
      <c r="M72" s="221"/>
      <c r="N72" s="221"/>
      <c r="O72" s="221"/>
    </row>
    <row r="73" spans="1:15" s="334" customFormat="1" ht="12">
      <c r="A73" s="226">
        <f t="shared" si="1"/>
        <v>60</v>
      </c>
      <c r="B73" s="112" t="s">
        <v>215</v>
      </c>
      <c r="C73" s="227" t="s">
        <v>83</v>
      </c>
      <c r="D73" s="224">
        <v>20</v>
      </c>
      <c r="E73" s="346"/>
      <c r="F73" s="346"/>
      <c r="G73" s="348"/>
      <c r="H73" s="347"/>
      <c r="I73" s="347"/>
      <c r="J73" s="122"/>
      <c r="K73" s="221"/>
      <c r="L73" s="221"/>
      <c r="M73" s="221"/>
      <c r="N73" s="221"/>
      <c r="O73" s="221"/>
    </row>
    <row r="74" spans="1:15" s="334" customFormat="1" ht="12">
      <c r="A74" s="226">
        <f t="shared" si="1"/>
        <v>61</v>
      </c>
      <c r="B74" s="112" t="s">
        <v>123</v>
      </c>
      <c r="C74" s="227" t="s">
        <v>20</v>
      </c>
      <c r="D74" s="224">
        <v>375.7</v>
      </c>
      <c r="E74" s="346"/>
      <c r="F74" s="346"/>
      <c r="G74" s="348"/>
      <c r="H74" s="347"/>
      <c r="I74" s="347"/>
      <c r="J74" s="122"/>
      <c r="K74" s="221"/>
      <c r="L74" s="221"/>
      <c r="M74" s="221"/>
      <c r="N74" s="221"/>
      <c r="O74" s="221"/>
    </row>
    <row r="75" spans="1:15" s="334" customFormat="1" ht="24">
      <c r="A75" s="226">
        <f t="shared" si="1"/>
        <v>62</v>
      </c>
      <c r="B75" s="112" t="s">
        <v>252</v>
      </c>
      <c r="C75" s="227" t="s">
        <v>20</v>
      </c>
      <c r="D75" s="224">
        <v>375.7</v>
      </c>
      <c r="E75" s="346"/>
      <c r="F75" s="346"/>
      <c r="G75" s="348"/>
      <c r="H75" s="347"/>
      <c r="I75" s="347"/>
      <c r="J75" s="122"/>
      <c r="K75" s="221"/>
      <c r="L75" s="221"/>
      <c r="M75" s="221"/>
      <c r="N75" s="221"/>
      <c r="O75" s="221"/>
    </row>
    <row r="76" spans="1:15" s="334" customFormat="1" ht="48">
      <c r="A76" s="226">
        <f t="shared" si="1"/>
        <v>63</v>
      </c>
      <c r="B76" s="112" t="s">
        <v>124</v>
      </c>
      <c r="C76" s="227" t="s">
        <v>25</v>
      </c>
      <c r="D76" s="224">
        <v>1</v>
      </c>
      <c r="E76" s="346"/>
      <c r="F76" s="346"/>
      <c r="G76" s="348"/>
      <c r="H76" s="347"/>
      <c r="I76" s="347"/>
      <c r="J76" s="122"/>
      <c r="K76" s="221"/>
      <c r="L76" s="221"/>
      <c r="M76" s="221"/>
      <c r="N76" s="221"/>
      <c r="O76" s="221"/>
    </row>
    <row r="77" spans="1:15" s="334" customFormat="1" ht="12">
      <c r="A77" s="493" t="s">
        <v>236</v>
      </c>
      <c r="B77" s="494"/>
      <c r="C77" s="494"/>
      <c r="D77" s="494"/>
      <c r="E77" s="494"/>
      <c r="F77" s="494"/>
      <c r="G77" s="494"/>
      <c r="H77" s="494"/>
      <c r="I77" s="494"/>
      <c r="J77" s="494"/>
      <c r="K77" s="494"/>
      <c r="L77" s="494"/>
      <c r="M77" s="494"/>
      <c r="N77" s="494"/>
      <c r="O77" s="495"/>
    </row>
    <row r="78" spans="1:15" s="334" customFormat="1" ht="60">
      <c r="A78" s="226">
        <f>A76+1</f>
        <v>64</v>
      </c>
      <c r="B78" s="223" t="s">
        <v>99</v>
      </c>
      <c r="C78" s="227" t="s">
        <v>101</v>
      </c>
      <c r="D78" s="224">
        <v>455.2</v>
      </c>
      <c r="E78" s="373"/>
      <c r="F78" s="346"/>
      <c r="G78" s="348"/>
      <c r="H78" s="373"/>
      <c r="I78" s="374"/>
      <c r="J78" s="122"/>
      <c r="K78" s="221"/>
      <c r="L78" s="221"/>
      <c r="M78" s="221"/>
      <c r="N78" s="221"/>
      <c r="O78" s="221"/>
    </row>
    <row r="79" spans="1:15" s="334" customFormat="1" ht="48">
      <c r="A79" s="371">
        <f>A78+1</f>
        <v>65</v>
      </c>
      <c r="B79" s="349" t="s">
        <v>420</v>
      </c>
      <c r="C79" s="351" t="s">
        <v>102</v>
      </c>
      <c r="D79" s="350">
        <v>160</v>
      </c>
      <c r="E79" s="228"/>
      <c r="F79" s="220"/>
      <c r="G79" s="222"/>
      <c r="H79" s="228"/>
      <c r="I79" s="229"/>
      <c r="J79" s="122"/>
      <c r="K79" s="221"/>
      <c r="L79" s="221"/>
      <c r="M79" s="221"/>
      <c r="N79" s="221"/>
      <c r="O79" s="221"/>
    </row>
    <row r="80" spans="1:15" s="310" customFormat="1" ht="12">
      <c r="A80" s="225" t="s">
        <v>41</v>
      </c>
      <c r="B80" s="480" t="s">
        <v>95</v>
      </c>
      <c r="C80" s="480"/>
      <c r="D80" s="480"/>
      <c r="E80" s="480"/>
      <c r="F80" s="480"/>
      <c r="G80" s="480"/>
      <c r="H80" s="480"/>
      <c r="I80" s="480"/>
      <c r="J80" s="480"/>
      <c r="K80" s="219"/>
      <c r="L80" s="375"/>
      <c r="M80" s="375"/>
      <c r="N80" s="375"/>
      <c r="O80" s="375"/>
    </row>
    <row r="81" spans="1:15">
      <c r="A81" s="316"/>
      <c r="B81" s="329"/>
      <c r="C81" s="317"/>
      <c r="D81" s="330"/>
      <c r="E81" s="317"/>
      <c r="F81" s="317"/>
      <c r="G81" s="317"/>
      <c r="H81" s="317"/>
      <c r="I81" s="317"/>
      <c r="J81" s="317"/>
      <c r="K81" s="317"/>
      <c r="L81" s="317"/>
      <c r="M81" s="317"/>
      <c r="N81" s="317"/>
      <c r="O81" s="317"/>
    </row>
    <row r="82" spans="1:15">
      <c r="A82" s="335" t="s">
        <v>77</v>
      </c>
      <c r="B82" s="336"/>
      <c r="C82" s="337"/>
      <c r="D82" s="337"/>
      <c r="E82" s="338"/>
      <c r="F82" s="339"/>
      <c r="G82" s="339"/>
      <c r="H82" s="339"/>
      <c r="I82" s="339"/>
      <c r="J82" s="339"/>
      <c r="K82" s="339"/>
      <c r="L82" s="340"/>
      <c r="M82" s="340"/>
      <c r="N82" s="340"/>
      <c r="O82" s="340"/>
    </row>
    <row r="83" spans="1:15" ht="12.75" customHeight="1">
      <c r="A83" s="341"/>
      <c r="B83" s="492" t="s">
        <v>137</v>
      </c>
      <c r="C83" s="492"/>
      <c r="D83" s="492"/>
      <c r="E83" s="492"/>
      <c r="F83" s="492"/>
      <c r="G83" s="492"/>
      <c r="H83" s="342"/>
      <c r="I83" s="342"/>
      <c r="J83" s="342"/>
      <c r="K83" s="342"/>
      <c r="L83" s="343"/>
      <c r="M83" s="343"/>
      <c r="N83" s="343"/>
      <c r="O83" s="343"/>
    </row>
    <row r="84" spans="1:15" ht="35.450000000000003" customHeight="1">
      <c r="A84" s="341"/>
      <c r="B84" s="492" t="s">
        <v>138</v>
      </c>
      <c r="C84" s="492"/>
      <c r="D84" s="492"/>
      <c r="E84" s="492"/>
      <c r="F84" s="492"/>
      <c r="G84" s="492"/>
      <c r="H84" s="492"/>
      <c r="I84" s="492"/>
      <c r="J84" s="492"/>
      <c r="K84" s="492"/>
      <c r="L84" s="492"/>
      <c r="M84" s="492"/>
      <c r="N84" s="492"/>
      <c r="O84" s="492"/>
    </row>
    <row r="85" spans="1:15" ht="11.45" customHeight="1">
      <c r="A85" s="341"/>
      <c r="B85" s="492" t="s">
        <v>139</v>
      </c>
      <c r="C85" s="492"/>
      <c r="D85" s="492"/>
      <c r="E85" s="492"/>
      <c r="F85" s="492"/>
      <c r="G85" s="492"/>
      <c r="H85" s="492"/>
      <c r="I85" s="492"/>
      <c r="J85" s="492"/>
      <c r="K85" s="492"/>
      <c r="L85" s="492"/>
      <c r="M85" s="492"/>
      <c r="N85" s="492"/>
      <c r="O85" s="492"/>
    </row>
    <row r="86" spans="1:15" ht="12.75" customHeight="1">
      <c r="A86" s="341"/>
      <c r="B86" s="492" t="s">
        <v>140</v>
      </c>
      <c r="C86" s="492"/>
      <c r="D86" s="492"/>
      <c r="E86" s="492"/>
      <c r="F86" s="492"/>
      <c r="G86" s="492"/>
      <c r="H86" s="492"/>
      <c r="I86" s="492"/>
      <c r="J86" s="492"/>
      <c r="K86" s="492"/>
      <c r="L86" s="492"/>
      <c r="M86" s="492"/>
      <c r="N86" s="492"/>
      <c r="O86" s="492"/>
    </row>
    <row r="87" spans="1:15">
      <c r="A87" s="341"/>
      <c r="B87" s="492" t="s">
        <v>141</v>
      </c>
      <c r="C87" s="492"/>
      <c r="D87" s="492"/>
      <c r="E87" s="492"/>
      <c r="F87" s="492"/>
      <c r="G87" s="492"/>
      <c r="H87" s="492"/>
      <c r="I87" s="492"/>
      <c r="J87" s="492"/>
      <c r="K87" s="492"/>
      <c r="L87" s="492"/>
      <c r="M87" s="492"/>
      <c r="N87" s="492"/>
      <c r="O87" s="492"/>
    </row>
    <row r="88" spans="1:15" ht="24.6" customHeight="1">
      <c r="A88" s="344"/>
      <c r="B88" s="492" t="s">
        <v>142</v>
      </c>
      <c r="C88" s="492"/>
      <c r="D88" s="492"/>
      <c r="E88" s="492"/>
      <c r="F88" s="492"/>
      <c r="G88" s="492"/>
      <c r="H88" s="492"/>
      <c r="I88" s="492"/>
      <c r="J88" s="492"/>
      <c r="K88" s="492"/>
      <c r="L88" s="492"/>
      <c r="M88" s="492"/>
      <c r="N88" s="492"/>
      <c r="O88" s="492"/>
    </row>
    <row r="89" spans="1:15">
      <c r="A89" s="344"/>
      <c r="B89" s="492" t="s">
        <v>143</v>
      </c>
      <c r="C89" s="492"/>
      <c r="D89" s="492"/>
      <c r="E89" s="492"/>
      <c r="F89" s="492"/>
      <c r="G89" s="492"/>
      <c r="H89" s="492"/>
      <c r="I89" s="492"/>
      <c r="J89" s="492"/>
      <c r="K89" s="492"/>
      <c r="L89" s="492"/>
      <c r="M89" s="492"/>
      <c r="N89" s="492"/>
      <c r="O89" s="492"/>
    </row>
    <row r="90" spans="1:15">
      <c r="A90" s="316"/>
      <c r="B90" s="329"/>
      <c r="C90" s="317"/>
      <c r="D90" s="330"/>
      <c r="E90" s="317"/>
      <c r="F90" s="317"/>
      <c r="G90" s="317"/>
      <c r="H90" s="317"/>
      <c r="I90" s="317"/>
      <c r="J90" s="317"/>
      <c r="K90" s="317"/>
      <c r="L90" s="317"/>
      <c r="M90" s="317"/>
      <c r="N90" s="317"/>
      <c r="O90" s="317"/>
    </row>
    <row r="91" spans="1:15">
      <c r="A91" s="316"/>
      <c r="B91" s="315" t="s">
        <v>44</v>
      </c>
      <c r="C91" s="490" t="s">
        <v>2</v>
      </c>
      <c r="D91" s="490"/>
      <c r="E91" s="490"/>
      <c r="F91" s="490"/>
      <c r="G91" s="490"/>
      <c r="H91" s="490"/>
      <c r="I91" s="490"/>
      <c r="J91" s="490"/>
      <c r="K91" s="490"/>
      <c r="L91" s="317"/>
      <c r="M91" s="400"/>
      <c r="N91" s="400"/>
      <c r="O91" s="400"/>
    </row>
    <row r="92" spans="1:15">
      <c r="A92" s="316"/>
      <c r="C92" s="490" t="s">
        <v>46</v>
      </c>
      <c r="D92" s="490"/>
      <c r="E92" s="490"/>
      <c r="F92" s="490"/>
      <c r="G92" s="490"/>
      <c r="H92" s="490"/>
      <c r="I92" s="490"/>
      <c r="J92" s="490"/>
      <c r="K92" s="490"/>
      <c r="L92" s="317"/>
      <c r="M92" s="490"/>
      <c r="N92" s="490"/>
      <c r="O92" s="490"/>
    </row>
    <row r="93" spans="1:15">
      <c r="A93" s="316"/>
      <c r="B93" s="491"/>
      <c r="C93" s="491"/>
      <c r="D93" s="330"/>
      <c r="E93" s="317"/>
      <c r="F93" s="317"/>
      <c r="G93" s="317"/>
      <c r="H93" s="317"/>
      <c r="I93" s="317"/>
      <c r="J93" s="317"/>
      <c r="K93" s="317"/>
      <c r="L93" s="317"/>
      <c r="M93" s="317"/>
      <c r="N93" s="317"/>
      <c r="O93" s="317"/>
    </row>
    <row r="94" spans="1:15">
      <c r="A94" s="316"/>
      <c r="B94" s="315" t="s">
        <v>22</v>
      </c>
      <c r="C94" s="490" t="s">
        <v>2</v>
      </c>
      <c r="D94" s="490"/>
      <c r="E94" s="490"/>
      <c r="F94" s="490"/>
      <c r="G94" s="490"/>
      <c r="H94" s="490"/>
      <c r="I94" s="490"/>
      <c r="J94" s="490"/>
      <c r="K94" s="490"/>
      <c r="L94" s="317"/>
      <c r="M94" s="400"/>
      <c r="N94" s="400"/>
      <c r="O94" s="400"/>
    </row>
    <row r="95" spans="1:15">
      <c r="A95" s="316"/>
      <c r="B95" s="315"/>
      <c r="C95" s="490" t="s">
        <v>46</v>
      </c>
      <c r="D95" s="490"/>
      <c r="E95" s="490"/>
      <c r="F95" s="406"/>
      <c r="G95" s="406"/>
      <c r="H95" s="406"/>
      <c r="I95" s="406"/>
      <c r="J95" s="406"/>
      <c r="K95" s="406"/>
      <c r="L95" s="317"/>
      <c r="M95" s="490"/>
      <c r="N95" s="490"/>
      <c r="O95" s="490"/>
    </row>
    <row r="96" spans="1:15">
      <c r="A96" s="331"/>
      <c r="B96" s="310"/>
      <c r="C96" s="332"/>
      <c r="D96" s="333"/>
      <c r="E96" s="332"/>
      <c r="F96" s="332"/>
      <c r="G96" s="332"/>
      <c r="H96" s="332"/>
      <c r="I96" s="332"/>
      <c r="J96" s="332"/>
      <c r="K96" s="332"/>
      <c r="L96" s="332"/>
      <c r="M96" s="332"/>
      <c r="N96" s="332"/>
      <c r="O96" s="332"/>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B89:O89"/>
    <mergeCell ref="A13:O13"/>
    <mergeCell ref="A77:O77"/>
    <mergeCell ref="B80:J80"/>
    <mergeCell ref="B83:G83"/>
    <mergeCell ref="B84:O84"/>
    <mergeCell ref="B85:O85"/>
    <mergeCell ref="B86:O86"/>
    <mergeCell ref="B87:O87"/>
    <mergeCell ref="B88:O88"/>
    <mergeCell ref="C91:E91"/>
    <mergeCell ref="F91:K91"/>
    <mergeCell ref="M91:O91"/>
    <mergeCell ref="C92:E92"/>
    <mergeCell ref="F92:K92"/>
    <mergeCell ref="M92:O92"/>
    <mergeCell ref="B93:C93"/>
    <mergeCell ref="C94:E94"/>
    <mergeCell ref="F94:K94"/>
    <mergeCell ref="M94:O94"/>
    <mergeCell ref="C95:E95"/>
    <mergeCell ref="F95:K95"/>
    <mergeCell ref="M95:O95"/>
  </mergeCells>
  <printOptions horizontalCentered="1"/>
  <pageMargins left="0" right="0" top="0.67" bottom="0.45" header="0.31" footer="0.49"/>
  <pageSetup paperSize="9" firstPageNumber="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O103"/>
  <sheetViews>
    <sheetView view="pageBreakPreview" zoomScale="145" zoomScaleNormal="100" zoomScaleSheetLayoutView="145" workbookViewId="0">
      <selection activeCell="K83" sqref="K83"/>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250</v>
      </c>
      <c r="B1" s="488"/>
      <c r="C1" s="488"/>
      <c r="D1" s="488"/>
      <c r="E1" s="488"/>
      <c r="F1" s="488"/>
      <c r="G1" s="488"/>
      <c r="H1" s="488"/>
      <c r="I1" s="488"/>
      <c r="J1" s="488"/>
      <c r="K1" s="488"/>
      <c r="L1" s="488"/>
      <c r="M1" s="488"/>
      <c r="N1" s="488"/>
      <c r="O1" s="488"/>
    </row>
    <row r="2" spans="1:15" s="310" customFormat="1" ht="15">
      <c r="A2" s="412" t="s">
        <v>458</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28.5" customHeight="1">
      <c r="A7" s="476" t="s">
        <v>58</v>
      </c>
      <c r="B7" s="477"/>
      <c r="C7" s="502" t="str">
        <f>Paredz_ligumc_koptame!D11</f>
        <v>Iecavas iela, Pļavu iela, Puķu iela, Sporta iela, Bērzu iela, Meža iela, Pavasara iela, Avotu iela, Ozolnieki, Ozolnieku pagasts, Ozolnieku novads</v>
      </c>
      <c r="D7" s="502"/>
      <c r="E7" s="502"/>
      <c r="F7" s="502"/>
      <c r="G7" s="502"/>
      <c r="H7" s="502"/>
      <c r="I7" s="502"/>
      <c r="J7" s="502"/>
      <c r="K7" s="502"/>
      <c r="L7" s="502"/>
      <c r="M7" s="502"/>
      <c r="N7" s="502"/>
      <c r="O7" s="502"/>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460</v>
      </c>
      <c r="B13" s="485"/>
      <c r="C13" s="485"/>
      <c r="D13" s="485"/>
      <c r="E13" s="485"/>
      <c r="F13" s="485"/>
      <c r="G13" s="485"/>
      <c r="H13" s="485"/>
      <c r="I13" s="485"/>
      <c r="J13" s="485"/>
      <c r="K13" s="485"/>
      <c r="L13" s="485"/>
      <c r="M13" s="485"/>
      <c r="N13" s="485"/>
      <c r="O13" s="485"/>
    </row>
    <row r="14" spans="1:15" s="334" customFormat="1" ht="84">
      <c r="A14" s="226">
        <v>1</v>
      </c>
      <c r="B14" s="112" t="s">
        <v>657</v>
      </c>
      <c r="C14" s="227" t="s">
        <v>20</v>
      </c>
      <c r="D14" s="224">
        <v>53.7</v>
      </c>
      <c r="E14" s="346"/>
      <c r="F14" s="346"/>
      <c r="G14" s="348"/>
      <c r="H14" s="347"/>
      <c r="I14" s="347"/>
      <c r="J14" s="122"/>
      <c r="K14" s="221"/>
      <c r="L14" s="221"/>
      <c r="M14" s="221"/>
      <c r="N14" s="221"/>
      <c r="O14" s="221"/>
    </row>
    <row r="15" spans="1:15" s="334" customFormat="1" ht="48">
      <c r="A15" s="226">
        <f t="shared" ref="A15:A80" si="0">A14+1</f>
        <v>2</v>
      </c>
      <c r="B15" s="365" t="s">
        <v>674</v>
      </c>
      <c r="C15" s="227" t="s">
        <v>20</v>
      </c>
      <c r="D15" s="224">
        <v>53.7</v>
      </c>
      <c r="E15" s="346"/>
      <c r="F15" s="346"/>
      <c r="G15" s="348"/>
      <c r="H15" s="374"/>
      <c r="I15" s="348"/>
      <c r="J15" s="122"/>
      <c r="K15" s="221"/>
      <c r="L15" s="221"/>
      <c r="M15" s="221"/>
      <c r="N15" s="221"/>
      <c r="O15" s="221"/>
    </row>
    <row r="16" spans="1:15" s="334" customFormat="1" ht="24">
      <c r="A16" s="226">
        <f t="shared" si="0"/>
        <v>3</v>
      </c>
      <c r="B16" s="365" t="s">
        <v>100</v>
      </c>
      <c r="C16" s="227" t="s">
        <v>101</v>
      </c>
      <c r="D16" s="224">
        <v>38.799999999999997</v>
      </c>
      <c r="E16" s="346"/>
      <c r="F16" s="346"/>
      <c r="G16" s="348"/>
      <c r="H16" s="346"/>
      <c r="I16" s="347"/>
      <c r="J16" s="122"/>
      <c r="K16" s="221"/>
      <c r="L16" s="221"/>
      <c r="M16" s="221"/>
      <c r="N16" s="221"/>
      <c r="O16" s="221"/>
    </row>
    <row r="17" spans="1:15" s="334" customFormat="1" ht="84">
      <c r="A17" s="371"/>
      <c r="B17" s="349" t="s">
        <v>677</v>
      </c>
      <c r="C17" s="351" t="s">
        <v>20</v>
      </c>
      <c r="D17" s="350">
        <v>5.2</v>
      </c>
      <c r="E17" s="346"/>
      <c r="F17" s="346"/>
      <c r="G17" s="348"/>
      <c r="H17" s="347"/>
      <c r="I17" s="347"/>
      <c r="J17" s="122"/>
      <c r="K17" s="221"/>
      <c r="L17" s="221"/>
      <c r="M17" s="221"/>
      <c r="N17" s="221"/>
      <c r="O17" s="221"/>
    </row>
    <row r="18" spans="1:15" s="334" customFormat="1" ht="48">
      <c r="A18" s="371"/>
      <c r="B18" s="366" t="s">
        <v>678</v>
      </c>
      <c r="C18" s="351" t="s">
        <v>20</v>
      </c>
      <c r="D18" s="350">
        <v>5.2</v>
      </c>
      <c r="E18" s="346"/>
      <c r="F18" s="346"/>
      <c r="G18" s="348"/>
      <c r="H18" s="374"/>
      <c r="I18" s="348"/>
      <c r="J18" s="122"/>
      <c r="K18" s="221"/>
      <c r="L18" s="221"/>
      <c r="M18" s="221"/>
      <c r="N18" s="221"/>
      <c r="O18" s="221"/>
    </row>
    <row r="19" spans="1:15" s="334" customFormat="1" ht="24">
      <c r="A19" s="371"/>
      <c r="B19" s="366" t="s">
        <v>100</v>
      </c>
      <c r="C19" s="351" t="s">
        <v>101</v>
      </c>
      <c r="D19" s="350">
        <v>4.4000000000000004</v>
      </c>
      <c r="E19" s="346"/>
      <c r="F19" s="346"/>
      <c r="G19" s="348"/>
      <c r="H19" s="346"/>
      <c r="I19" s="347"/>
      <c r="J19" s="122"/>
      <c r="K19" s="221"/>
      <c r="L19" s="221"/>
      <c r="M19" s="221"/>
      <c r="N19" s="221"/>
      <c r="O19" s="221"/>
    </row>
    <row r="20" spans="1:15" s="334" customFormat="1" ht="84">
      <c r="A20" s="226">
        <f>A16+1</f>
        <v>4</v>
      </c>
      <c r="B20" s="112" t="s">
        <v>679</v>
      </c>
      <c r="C20" s="227" t="s">
        <v>20</v>
      </c>
      <c r="D20" s="224">
        <v>92.4</v>
      </c>
      <c r="E20" s="346"/>
      <c r="F20" s="346"/>
      <c r="G20" s="348"/>
      <c r="H20" s="347"/>
      <c r="I20" s="347"/>
      <c r="J20" s="122"/>
      <c r="K20" s="221"/>
      <c r="L20" s="221"/>
      <c r="M20" s="221"/>
      <c r="N20" s="221"/>
      <c r="O20" s="221"/>
    </row>
    <row r="21" spans="1:15" s="334" customFormat="1" ht="50.25" customHeight="1">
      <c r="A21" s="226">
        <f t="shared" si="0"/>
        <v>5</v>
      </c>
      <c r="B21" s="365" t="s">
        <v>680</v>
      </c>
      <c r="C21" s="227" t="s">
        <v>20</v>
      </c>
      <c r="D21" s="224">
        <v>92.4</v>
      </c>
      <c r="E21" s="346"/>
      <c r="F21" s="346"/>
      <c r="G21" s="348"/>
      <c r="H21" s="374"/>
      <c r="I21" s="347"/>
      <c r="J21" s="122"/>
      <c r="K21" s="221"/>
      <c r="L21" s="221"/>
      <c r="M21" s="221"/>
      <c r="N21" s="221"/>
      <c r="O21" s="221"/>
    </row>
    <row r="22" spans="1:15" s="334" customFormat="1" ht="84">
      <c r="A22" s="226">
        <f>A21+1</f>
        <v>6</v>
      </c>
      <c r="B22" s="112" t="s">
        <v>670</v>
      </c>
      <c r="C22" s="227" t="s">
        <v>20</v>
      </c>
      <c r="D22" s="224">
        <v>112.7</v>
      </c>
      <c r="E22" s="346"/>
      <c r="F22" s="346"/>
      <c r="G22" s="348"/>
      <c r="H22" s="347"/>
      <c r="I22" s="347"/>
      <c r="J22" s="122"/>
      <c r="K22" s="221"/>
      <c r="L22" s="221"/>
      <c r="M22" s="221"/>
      <c r="N22" s="221"/>
      <c r="O22" s="221"/>
    </row>
    <row r="23" spans="1:15" s="334" customFormat="1" ht="60">
      <c r="A23" s="226">
        <f t="shared" si="0"/>
        <v>7</v>
      </c>
      <c r="B23" s="365" t="s">
        <v>671</v>
      </c>
      <c r="C23" s="227" t="s">
        <v>20</v>
      </c>
      <c r="D23" s="224">
        <v>112.7</v>
      </c>
      <c r="E23" s="346"/>
      <c r="F23" s="346"/>
      <c r="G23" s="348"/>
      <c r="H23" s="374"/>
      <c r="I23" s="348"/>
      <c r="J23" s="122"/>
      <c r="K23" s="221"/>
      <c r="L23" s="221"/>
      <c r="M23" s="221"/>
      <c r="N23" s="221"/>
      <c r="O23" s="221"/>
    </row>
    <row r="24" spans="1:15" s="334" customFormat="1" ht="12">
      <c r="A24" s="226">
        <f t="shared" si="0"/>
        <v>8</v>
      </c>
      <c r="B24" s="112" t="s">
        <v>107</v>
      </c>
      <c r="C24" s="227" t="s">
        <v>81</v>
      </c>
      <c r="D24" s="224">
        <v>4</v>
      </c>
      <c r="E24" s="346"/>
      <c r="F24" s="346"/>
      <c r="G24" s="348"/>
      <c r="H24" s="347"/>
      <c r="I24" s="347"/>
      <c r="J24" s="122"/>
      <c r="K24" s="221"/>
      <c r="L24" s="221"/>
      <c r="M24" s="221"/>
      <c r="N24" s="221"/>
      <c r="O24" s="221"/>
    </row>
    <row r="25" spans="1:15" s="334" customFormat="1" ht="24">
      <c r="A25" s="226">
        <f t="shared" si="0"/>
        <v>9</v>
      </c>
      <c r="B25" s="365" t="s">
        <v>108</v>
      </c>
      <c r="C25" s="227" t="s">
        <v>101</v>
      </c>
      <c r="D25" s="224">
        <v>0.2</v>
      </c>
      <c r="E25" s="346"/>
      <c r="F25" s="346"/>
      <c r="G25" s="348"/>
      <c r="H25" s="347"/>
      <c r="I25" s="347"/>
      <c r="J25" s="122"/>
      <c r="K25" s="221"/>
      <c r="L25" s="221"/>
      <c r="M25" s="221"/>
      <c r="N25" s="221"/>
      <c r="O25" s="221"/>
    </row>
    <row r="26" spans="1:15" s="334" customFormat="1" ht="12">
      <c r="A26" s="226">
        <f t="shared" si="0"/>
        <v>10</v>
      </c>
      <c r="B26" s="112" t="s">
        <v>414</v>
      </c>
      <c r="C26" s="227" t="s">
        <v>81</v>
      </c>
      <c r="D26" s="224">
        <v>2</v>
      </c>
      <c r="E26" s="346"/>
      <c r="F26" s="346"/>
      <c r="G26" s="348"/>
      <c r="H26" s="347"/>
      <c r="I26" s="347"/>
      <c r="J26" s="122"/>
      <c r="K26" s="221"/>
      <c r="L26" s="221"/>
      <c r="M26" s="221"/>
      <c r="N26" s="221"/>
      <c r="O26" s="221"/>
    </row>
    <row r="27" spans="1:15" s="334" customFormat="1" ht="12">
      <c r="A27" s="226">
        <f t="shared" si="0"/>
        <v>11</v>
      </c>
      <c r="B27" s="365" t="s">
        <v>415</v>
      </c>
      <c r="C27" s="227" t="s">
        <v>101</v>
      </c>
      <c r="D27" s="224">
        <v>0.1</v>
      </c>
      <c r="E27" s="346"/>
      <c r="F27" s="346"/>
      <c r="G27" s="348"/>
      <c r="H27" s="347"/>
      <c r="I27" s="347"/>
      <c r="J27" s="122"/>
      <c r="K27" s="221"/>
      <c r="L27" s="221"/>
      <c r="M27" s="221"/>
      <c r="N27" s="221"/>
      <c r="O27" s="221"/>
    </row>
    <row r="28" spans="1:15" s="334" customFormat="1" ht="28.5" customHeight="1">
      <c r="A28" s="226">
        <f t="shared" si="0"/>
        <v>12</v>
      </c>
      <c r="B28" s="112" t="s">
        <v>417</v>
      </c>
      <c r="C28" s="227" t="s">
        <v>81</v>
      </c>
      <c r="D28" s="224">
        <v>1</v>
      </c>
      <c r="E28" s="346"/>
      <c r="F28" s="346"/>
      <c r="G28" s="348"/>
      <c r="H28" s="347"/>
      <c r="I28" s="348"/>
      <c r="J28" s="122"/>
      <c r="K28" s="221"/>
      <c r="L28" s="221"/>
      <c r="M28" s="221"/>
      <c r="N28" s="221"/>
      <c r="O28" s="221"/>
    </row>
    <row r="29" spans="1:15" s="334" customFormat="1" ht="24">
      <c r="A29" s="226">
        <f t="shared" si="0"/>
        <v>13</v>
      </c>
      <c r="B29" s="112" t="s">
        <v>461</v>
      </c>
      <c r="C29" s="227" t="s">
        <v>104</v>
      </c>
      <c r="D29" s="224">
        <v>4</v>
      </c>
      <c r="E29" s="346"/>
      <c r="F29" s="346"/>
      <c r="G29" s="348"/>
      <c r="H29" s="347"/>
      <c r="I29" s="348"/>
      <c r="J29" s="122"/>
      <c r="K29" s="221"/>
      <c r="L29" s="221"/>
      <c r="M29" s="221"/>
      <c r="N29" s="221"/>
      <c r="O29" s="221"/>
    </row>
    <row r="30" spans="1:15" s="334" customFormat="1" ht="24">
      <c r="A30" s="226">
        <f t="shared" si="0"/>
        <v>14</v>
      </c>
      <c r="B30" s="112" t="s">
        <v>462</v>
      </c>
      <c r="C30" s="227" t="s">
        <v>104</v>
      </c>
      <c r="D30" s="224">
        <v>1</v>
      </c>
      <c r="E30" s="346"/>
      <c r="F30" s="346"/>
      <c r="G30" s="348"/>
      <c r="H30" s="347"/>
      <c r="I30" s="348"/>
      <c r="J30" s="122"/>
      <c r="K30" s="221"/>
      <c r="L30" s="221"/>
      <c r="M30" s="221"/>
      <c r="N30" s="221"/>
      <c r="O30" s="221"/>
    </row>
    <row r="31" spans="1:15" s="334" customFormat="1" ht="24">
      <c r="A31" s="226">
        <f t="shared" si="0"/>
        <v>15</v>
      </c>
      <c r="B31" s="112" t="s">
        <v>237</v>
      </c>
      <c r="C31" s="227" t="s">
        <v>81</v>
      </c>
      <c r="D31" s="224">
        <v>1</v>
      </c>
      <c r="E31" s="346"/>
      <c r="F31" s="346"/>
      <c r="G31" s="348"/>
      <c r="H31" s="347"/>
      <c r="I31" s="348"/>
      <c r="J31" s="122"/>
      <c r="K31" s="221"/>
      <c r="L31" s="221"/>
      <c r="M31" s="221"/>
      <c r="N31" s="221"/>
      <c r="O31" s="221"/>
    </row>
    <row r="32" spans="1:15" s="334" customFormat="1" ht="12">
      <c r="A32" s="226">
        <f t="shared" si="0"/>
        <v>16</v>
      </c>
      <c r="B32" s="112" t="s">
        <v>432</v>
      </c>
      <c r="C32" s="227" t="s">
        <v>104</v>
      </c>
      <c r="D32" s="224">
        <v>1</v>
      </c>
      <c r="E32" s="346"/>
      <c r="F32" s="346"/>
      <c r="G32" s="348"/>
      <c r="H32" s="347"/>
      <c r="I32" s="348"/>
      <c r="J32" s="122"/>
      <c r="K32" s="221"/>
      <c r="L32" s="221"/>
      <c r="M32" s="221"/>
      <c r="N32" s="221"/>
      <c r="O32" s="221"/>
    </row>
    <row r="33" spans="1:15" s="334" customFormat="1" ht="28.5" customHeight="1">
      <c r="A33" s="226">
        <f t="shared" si="0"/>
        <v>17</v>
      </c>
      <c r="B33" s="112" t="s">
        <v>418</v>
      </c>
      <c r="C33" s="227" t="s">
        <v>104</v>
      </c>
      <c r="D33" s="224">
        <v>2</v>
      </c>
      <c r="E33" s="346"/>
      <c r="F33" s="346"/>
      <c r="G33" s="348"/>
      <c r="H33" s="347"/>
      <c r="I33" s="347"/>
      <c r="J33" s="122"/>
      <c r="K33" s="221"/>
      <c r="L33" s="221"/>
      <c r="M33" s="221"/>
      <c r="N33" s="221"/>
      <c r="O33" s="221"/>
    </row>
    <row r="34" spans="1:15" s="334" customFormat="1" ht="25.5" customHeight="1">
      <c r="A34" s="226">
        <f t="shared" si="0"/>
        <v>18</v>
      </c>
      <c r="B34" s="112" t="s">
        <v>240</v>
      </c>
      <c r="C34" s="227" t="s">
        <v>81</v>
      </c>
      <c r="D34" s="224">
        <v>6</v>
      </c>
      <c r="E34" s="346"/>
      <c r="F34" s="220"/>
      <c r="G34" s="222"/>
      <c r="H34" s="347"/>
      <c r="I34" s="347"/>
      <c r="J34" s="122"/>
      <c r="K34" s="221"/>
      <c r="L34" s="221"/>
      <c r="M34" s="221"/>
      <c r="N34" s="221"/>
      <c r="O34" s="221"/>
    </row>
    <row r="35" spans="1:15" s="334" customFormat="1" ht="28.5" customHeight="1">
      <c r="A35" s="226">
        <f t="shared" si="0"/>
        <v>19</v>
      </c>
      <c r="B35" s="112" t="s">
        <v>248</v>
      </c>
      <c r="C35" s="227" t="s">
        <v>104</v>
      </c>
      <c r="D35" s="224">
        <v>5</v>
      </c>
      <c r="E35" s="346"/>
      <c r="F35" s="346"/>
      <c r="G35" s="348"/>
      <c r="H35" s="347"/>
      <c r="I35" s="347"/>
      <c r="J35" s="122"/>
      <c r="K35" s="221"/>
      <c r="L35" s="221"/>
      <c r="M35" s="221"/>
      <c r="N35" s="221"/>
      <c r="O35" s="221"/>
    </row>
    <row r="36" spans="1:15" s="334" customFormat="1" ht="51" customHeight="1">
      <c r="A36" s="226">
        <f>A35+1</f>
        <v>20</v>
      </c>
      <c r="B36" s="112" t="s">
        <v>119</v>
      </c>
      <c r="C36" s="227" t="s">
        <v>25</v>
      </c>
      <c r="D36" s="224">
        <v>11</v>
      </c>
      <c r="E36" s="346"/>
      <c r="F36" s="346"/>
      <c r="G36" s="348"/>
      <c r="H36" s="347"/>
      <c r="I36" s="347"/>
      <c r="J36" s="122"/>
      <c r="K36" s="221"/>
      <c r="L36" s="221"/>
      <c r="M36" s="221"/>
      <c r="N36" s="221"/>
      <c r="O36" s="221"/>
    </row>
    <row r="37" spans="1:15" s="334" customFormat="1" ht="28.5" customHeight="1">
      <c r="A37" s="226">
        <f>A36+1</f>
        <v>21</v>
      </c>
      <c r="B37" s="112" t="s">
        <v>120</v>
      </c>
      <c r="C37" s="227" t="s">
        <v>81</v>
      </c>
      <c r="D37" s="224">
        <v>11</v>
      </c>
      <c r="E37" s="346"/>
      <c r="F37" s="346"/>
      <c r="G37" s="348"/>
      <c r="H37" s="347"/>
      <c r="I37" s="347"/>
      <c r="J37" s="122"/>
      <c r="K37" s="221"/>
      <c r="L37" s="221"/>
      <c r="M37" s="221"/>
      <c r="N37" s="221"/>
      <c r="O37" s="221"/>
    </row>
    <row r="38" spans="1:15" s="334" customFormat="1" ht="28.5" customHeight="1">
      <c r="A38" s="226">
        <f t="shared" si="0"/>
        <v>22</v>
      </c>
      <c r="B38" s="112" t="s">
        <v>242</v>
      </c>
      <c r="C38" s="227" t="s">
        <v>81</v>
      </c>
      <c r="D38" s="224">
        <v>5</v>
      </c>
      <c r="E38" s="346"/>
      <c r="F38" s="346"/>
      <c r="G38" s="348"/>
      <c r="H38" s="347"/>
      <c r="I38" s="347"/>
      <c r="J38" s="122"/>
      <c r="K38" s="221"/>
      <c r="L38" s="221"/>
      <c r="M38" s="221"/>
      <c r="N38" s="221"/>
      <c r="O38" s="221"/>
    </row>
    <row r="39" spans="1:15" s="334" customFormat="1" ht="30" customHeight="1">
      <c r="A39" s="226">
        <f t="shared" si="0"/>
        <v>23</v>
      </c>
      <c r="B39" s="112" t="s">
        <v>243</v>
      </c>
      <c r="C39" s="227" t="s">
        <v>104</v>
      </c>
      <c r="D39" s="224">
        <v>1</v>
      </c>
      <c r="E39" s="346"/>
      <c r="F39" s="346"/>
      <c r="G39" s="348"/>
      <c r="H39" s="347"/>
      <c r="I39" s="347"/>
      <c r="J39" s="122"/>
      <c r="K39" s="221"/>
      <c r="L39" s="221"/>
      <c r="M39" s="221"/>
      <c r="N39" s="221"/>
      <c r="O39" s="221"/>
    </row>
    <row r="40" spans="1:15" s="334" customFormat="1" ht="17.25" customHeight="1">
      <c r="A40" s="226">
        <f t="shared" si="0"/>
        <v>24</v>
      </c>
      <c r="B40" s="223" t="s">
        <v>463</v>
      </c>
      <c r="C40" s="227" t="s">
        <v>81</v>
      </c>
      <c r="D40" s="224">
        <v>4</v>
      </c>
      <c r="E40" s="346"/>
      <c r="F40" s="346"/>
      <c r="G40" s="348"/>
      <c r="H40" s="347"/>
      <c r="I40" s="347"/>
      <c r="J40" s="122"/>
      <c r="K40" s="221"/>
      <c r="L40" s="221"/>
      <c r="M40" s="221"/>
      <c r="N40" s="221"/>
      <c r="O40" s="221"/>
    </row>
    <row r="41" spans="1:15" s="334" customFormat="1" ht="20.25" customHeight="1">
      <c r="A41" s="226">
        <f t="shared" si="0"/>
        <v>25</v>
      </c>
      <c r="B41" s="223" t="s">
        <v>464</v>
      </c>
      <c r="C41" s="227" t="s">
        <v>81</v>
      </c>
      <c r="D41" s="224">
        <v>1</v>
      </c>
      <c r="E41" s="346"/>
      <c r="F41" s="346"/>
      <c r="G41" s="348"/>
      <c r="H41" s="347"/>
      <c r="I41" s="347"/>
      <c r="J41" s="122"/>
      <c r="K41" s="221"/>
      <c r="L41" s="221"/>
      <c r="M41" s="221"/>
      <c r="N41" s="221"/>
      <c r="O41" s="221"/>
    </row>
    <row r="42" spans="1:15" s="334" customFormat="1" ht="24">
      <c r="A42" s="226">
        <f t="shared" si="0"/>
        <v>26</v>
      </c>
      <c r="B42" s="223" t="s">
        <v>681</v>
      </c>
      <c r="C42" s="227" t="s">
        <v>104</v>
      </c>
      <c r="D42" s="224">
        <v>1</v>
      </c>
      <c r="E42" s="346"/>
      <c r="F42" s="346"/>
      <c r="G42" s="348"/>
      <c r="H42" s="347"/>
      <c r="I42" s="347"/>
      <c r="J42" s="122"/>
      <c r="K42" s="221"/>
      <c r="L42" s="221"/>
      <c r="M42" s="221"/>
      <c r="N42" s="221"/>
      <c r="O42" s="221"/>
    </row>
    <row r="43" spans="1:15" s="334" customFormat="1" ht="24">
      <c r="A43" s="226">
        <f t="shared" si="0"/>
        <v>27</v>
      </c>
      <c r="B43" s="223" t="s">
        <v>672</v>
      </c>
      <c r="C43" s="227" t="s">
        <v>104</v>
      </c>
      <c r="D43" s="224">
        <v>1</v>
      </c>
      <c r="E43" s="346"/>
      <c r="F43" s="346"/>
      <c r="G43" s="348"/>
      <c r="H43" s="347"/>
      <c r="I43" s="347"/>
      <c r="J43" s="122"/>
      <c r="K43" s="221"/>
      <c r="L43" s="221"/>
      <c r="M43" s="221"/>
      <c r="N43" s="221"/>
      <c r="O43" s="221"/>
    </row>
    <row r="44" spans="1:15" s="334" customFormat="1" ht="24">
      <c r="A44" s="226">
        <f t="shared" si="0"/>
        <v>28</v>
      </c>
      <c r="B44" s="223" t="s">
        <v>682</v>
      </c>
      <c r="C44" s="227" t="s">
        <v>104</v>
      </c>
      <c r="D44" s="224">
        <v>4</v>
      </c>
      <c r="E44" s="346"/>
      <c r="F44" s="346"/>
      <c r="G44" s="348"/>
      <c r="H44" s="347"/>
      <c r="I44" s="347"/>
      <c r="J44" s="122"/>
      <c r="K44" s="221"/>
      <c r="L44" s="221"/>
      <c r="M44" s="221"/>
      <c r="N44" s="221"/>
      <c r="O44" s="221"/>
    </row>
    <row r="45" spans="1:15" s="334" customFormat="1" ht="54" customHeight="1">
      <c r="A45" s="226">
        <f t="shared" si="0"/>
        <v>29</v>
      </c>
      <c r="B45" s="223" t="s">
        <v>238</v>
      </c>
      <c r="C45" s="227" t="s">
        <v>81</v>
      </c>
      <c r="D45" s="224">
        <v>1</v>
      </c>
      <c r="E45" s="346"/>
      <c r="F45" s="346"/>
      <c r="G45" s="348"/>
      <c r="H45" s="347"/>
      <c r="I45" s="347"/>
      <c r="J45" s="122"/>
      <c r="K45" s="221"/>
      <c r="L45" s="221"/>
      <c r="M45" s="221"/>
      <c r="N45" s="221"/>
      <c r="O45" s="221"/>
    </row>
    <row r="46" spans="1:15" s="334" customFormat="1" ht="36">
      <c r="A46" s="226">
        <f t="shared" si="0"/>
        <v>30</v>
      </c>
      <c r="B46" s="223" t="s">
        <v>239</v>
      </c>
      <c r="C46" s="227" t="s">
        <v>25</v>
      </c>
      <c r="D46" s="224">
        <v>1</v>
      </c>
      <c r="E46" s="346"/>
      <c r="F46" s="220"/>
      <c r="G46" s="222"/>
      <c r="H46" s="347"/>
      <c r="I46" s="347"/>
      <c r="J46" s="122"/>
      <c r="K46" s="221"/>
      <c r="L46" s="221"/>
      <c r="M46" s="221"/>
      <c r="N46" s="221"/>
      <c r="O46" s="221"/>
    </row>
    <row r="47" spans="1:15" s="345" customFormat="1" ht="37.5" customHeight="1">
      <c r="A47" s="226">
        <f t="shared" si="0"/>
        <v>31</v>
      </c>
      <c r="B47" s="223" t="s">
        <v>203</v>
      </c>
      <c r="C47" s="231" t="s">
        <v>20</v>
      </c>
      <c r="D47" s="232">
        <v>58.9</v>
      </c>
      <c r="E47" s="346"/>
      <c r="F47" s="346"/>
      <c r="G47" s="348"/>
      <c r="H47" s="347"/>
      <c r="I47" s="347"/>
      <c r="J47" s="122"/>
      <c r="K47" s="221"/>
      <c r="L47" s="221"/>
      <c r="M47" s="221"/>
      <c r="N47" s="221"/>
      <c r="O47" s="221"/>
    </row>
    <row r="48" spans="1:15" s="334" customFormat="1" ht="24" customHeight="1">
      <c r="A48" s="226">
        <f t="shared" si="0"/>
        <v>32</v>
      </c>
      <c r="B48" s="223" t="s">
        <v>134</v>
      </c>
      <c r="C48" s="227" t="s">
        <v>20</v>
      </c>
      <c r="D48" s="224">
        <v>58.9</v>
      </c>
      <c r="E48" s="346"/>
      <c r="F48" s="346"/>
      <c r="G48" s="348"/>
      <c r="H48" s="347"/>
      <c r="I48" s="347"/>
      <c r="J48" s="122"/>
      <c r="K48" s="221"/>
      <c r="L48" s="221"/>
      <c r="M48" s="221"/>
      <c r="N48" s="221"/>
      <c r="O48" s="221"/>
    </row>
    <row r="49" spans="1:15" s="334" customFormat="1" ht="39.75" customHeight="1">
      <c r="A49" s="226">
        <f t="shared" si="0"/>
        <v>33</v>
      </c>
      <c r="B49" s="223" t="s">
        <v>223</v>
      </c>
      <c r="C49" s="227" t="s">
        <v>20</v>
      </c>
      <c r="D49" s="224">
        <v>58.9</v>
      </c>
      <c r="E49" s="346"/>
      <c r="F49" s="346"/>
      <c r="G49" s="348"/>
      <c r="H49" s="347"/>
      <c r="I49" s="347"/>
      <c r="J49" s="122"/>
      <c r="K49" s="221"/>
      <c r="L49" s="221"/>
      <c r="M49" s="221"/>
      <c r="N49" s="221"/>
      <c r="O49" s="221"/>
    </row>
    <row r="50" spans="1:15" s="334" customFormat="1" ht="36.75" customHeight="1">
      <c r="A50" s="226">
        <f t="shared" si="0"/>
        <v>34</v>
      </c>
      <c r="B50" s="223" t="s">
        <v>121</v>
      </c>
      <c r="C50" s="227" t="s">
        <v>101</v>
      </c>
      <c r="D50" s="224">
        <v>220.9</v>
      </c>
      <c r="E50" s="346"/>
      <c r="F50" s="346"/>
      <c r="G50" s="348"/>
      <c r="H50" s="347"/>
      <c r="I50" s="347"/>
      <c r="J50" s="122"/>
      <c r="K50" s="221"/>
      <c r="L50" s="221"/>
      <c r="M50" s="221"/>
      <c r="N50" s="221"/>
      <c r="O50" s="221"/>
    </row>
    <row r="51" spans="1:15" s="334" customFormat="1" ht="23.25" customHeight="1">
      <c r="A51" s="226">
        <f t="shared" si="0"/>
        <v>35</v>
      </c>
      <c r="B51" s="223" t="s">
        <v>122</v>
      </c>
      <c r="C51" s="227" t="s">
        <v>20</v>
      </c>
      <c r="D51" s="224">
        <v>58.9</v>
      </c>
      <c r="E51" s="346"/>
      <c r="F51" s="346"/>
      <c r="G51" s="348"/>
      <c r="H51" s="346"/>
      <c r="I51" s="347"/>
      <c r="J51" s="122"/>
      <c r="K51" s="221"/>
      <c r="L51" s="221"/>
      <c r="M51" s="221"/>
      <c r="N51" s="221"/>
      <c r="O51" s="221"/>
    </row>
    <row r="52" spans="1:15" s="334" customFormat="1" ht="100.5" customHeight="1">
      <c r="A52" s="226">
        <f t="shared" si="0"/>
        <v>36</v>
      </c>
      <c r="B52" s="223" t="s">
        <v>300</v>
      </c>
      <c r="C52" s="227" t="s">
        <v>25</v>
      </c>
      <c r="D52" s="224">
        <v>5</v>
      </c>
      <c r="E52" s="373"/>
      <c r="F52" s="346"/>
      <c r="G52" s="348"/>
      <c r="H52" s="373"/>
      <c r="I52" s="374"/>
      <c r="J52" s="122"/>
      <c r="K52" s="221"/>
      <c r="L52" s="221"/>
      <c r="M52" s="221"/>
      <c r="N52" s="221"/>
      <c r="O52" s="221"/>
    </row>
    <row r="53" spans="1:15" s="334" customFormat="1" ht="24">
      <c r="A53" s="226">
        <f t="shared" si="0"/>
        <v>37</v>
      </c>
      <c r="B53" s="365" t="s">
        <v>125</v>
      </c>
      <c r="C53" s="227" t="s">
        <v>104</v>
      </c>
      <c r="D53" s="224">
        <v>10</v>
      </c>
      <c r="E53" s="346"/>
      <c r="F53" s="346"/>
      <c r="G53" s="348"/>
      <c r="H53" s="347"/>
      <c r="I53" s="347"/>
      <c r="J53" s="122"/>
      <c r="K53" s="221"/>
      <c r="L53" s="221"/>
      <c r="M53" s="221"/>
      <c r="N53" s="221"/>
      <c r="O53" s="221"/>
    </row>
    <row r="54" spans="1:15" s="334" customFormat="1" ht="12">
      <c r="A54" s="226">
        <f t="shared" si="0"/>
        <v>38</v>
      </c>
      <c r="B54" s="365" t="s">
        <v>126</v>
      </c>
      <c r="C54" s="227" t="s">
        <v>104</v>
      </c>
      <c r="D54" s="224">
        <v>10</v>
      </c>
      <c r="E54" s="346"/>
      <c r="F54" s="346"/>
      <c r="G54" s="348"/>
      <c r="H54" s="347"/>
      <c r="I54" s="347"/>
      <c r="J54" s="122"/>
      <c r="K54" s="221"/>
      <c r="L54" s="221"/>
      <c r="M54" s="221"/>
      <c r="N54" s="221"/>
      <c r="O54" s="221"/>
    </row>
    <row r="55" spans="1:15" s="334" customFormat="1" ht="12">
      <c r="A55" s="226">
        <f t="shared" si="0"/>
        <v>39</v>
      </c>
      <c r="B55" s="365" t="s">
        <v>466</v>
      </c>
      <c r="C55" s="227" t="s">
        <v>104</v>
      </c>
      <c r="D55" s="224">
        <v>10</v>
      </c>
      <c r="E55" s="348"/>
      <c r="F55" s="346"/>
      <c r="G55" s="348"/>
      <c r="H55" s="348"/>
      <c r="I55" s="348"/>
      <c r="J55" s="122"/>
      <c r="K55" s="221"/>
      <c r="L55" s="221"/>
      <c r="M55" s="221"/>
      <c r="N55" s="221"/>
      <c r="O55" s="221"/>
    </row>
    <row r="56" spans="1:15" s="334" customFormat="1" ht="12">
      <c r="A56" s="226">
        <f t="shared" si="0"/>
        <v>40</v>
      </c>
      <c r="B56" s="365" t="s">
        <v>127</v>
      </c>
      <c r="C56" s="227" t="s">
        <v>104</v>
      </c>
      <c r="D56" s="224">
        <v>5</v>
      </c>
      <c r="E56" s="346"/>
      <c r="F56" s="346"/>
      <c r="G56" s="348"/>
      <c r="H56" s="347"/>
      <c r="I56" s="347"/>
      <c r="J56" s="122"/>
      <c r="K56" s="221"/>
      <c r="L56" s="221"/>
      <c r="M56" s="221"/>
      <c r="N56" s="221"/>
      <c r="O56" s="221"/>
    </row>
    <row r="57" spans="1:15" s="334" customFormat="1" ht="13.5">
      <c r="A57" s="226">
        <f t="shared" si="0"/>
        <v>41</v>
      </c>
      <c r="B57" s="365" t="s">
        <v>600</v>
      </c>
      <c r="C57" s="227" t="s">
        <v>104</v>
      </c>
      <c r="D57" s="224">
        <v>10</v>
      </c>
      <c r="E57" s="346"/>
      <c r="F57" s="346"/>
      <c r="G57" s="348"/>
      <c r="H57" s="347"/>
      <c r="I57" s="347"/>
      <c r="J57" s="122"/>
      <c r="K57" s="221"/>
      <c r="L57" s="221"/>
      <c r="M57" s="221"/>
      <c r="N57" s="221"/>
      <c r="O57" s="221"/>
    </row>
    <row r="58" spans="1:15" s="334" customFormat="1" ht="36">
      <c r="A58" s="226">
        <f t="shared" si="0"/>
        <v>42</v>
      </c>
      <c r="B58" s="365" t="s">
        <v>128</v>
      </c>
      <c r="C58" s="227" t="s">
        <v>104</v>
      </c>
      <c r="D58" s="224">
        <v>5</v>
      </c>
      <c r="E58" s="346"/>
      <c r="F58" s="346"/>
      <c r="G58" s="348"/>
      <c r="H58" s="347"/>
      <c r="I58" s="347"/>
      <c r="J58" s="122"/>
      <c r="K58" s="221"/>
      <c r="L58" s="221"/>
      <c r="M58" s="221"/>
      <c r="N58" s="221"/>
      <c r="O58" s="221"/>
    </row>
    <row r="59" spans="1:15" s="334" customFormat="1" ht="12">
      <c r="A59" s="226">
        <f t="shared" si="0"/>
        <v>43</v>
      </c>
      <c r="B59" s="365" t="s">
        <v>129</v>
      </c>
      <c r="C59" s="227" t="s">
        <v>104</v>
      </c>
      <c r="D59" s="224">
        <v>5</v>
      </c>
      <c r="E59" s="346"/>
      <c r="F59" s="346"/>
      <c r="G59" s="348"/>
      <c r="H59" s="347"/>
      <c r="I59" s="347"/>
      <c r="J59" s="122"/>
      <c r="K59" s="221"/>
      <c r="L59" s="221"/>
      <c r="M59" s="221"/>
      <c r="N59" s="221"/>
      <c r="O59" s="221"/>
    </row>
    <row r="60" spans="1:15" s="334" customFormat="1" ht="12">
      <c r="A60" s="226">
        <f t="shared" si="0"/>
        <v>44</v>
      </c>
      <c r="B60" s="365" t="s">
        <v>130</v>
      </c>
      <c r="C60" s="227" t="s">
        <v>104</v>
      </c>
      <c r="D60" s="224">
        <v>5</v>
      </c>
      <c r="E60" s="346"/>
      <c r="F60" s="346"/>
      <c r="G60" s="348"/>
      <c r="H60" s="347"/>
      <c r="I60" s="347"/>
      <c r="J60" s="122"/>
      <c r="K60" s="221"/>
      <c r="L60" s="221"/>
      <c r="M60" s="221"/>
      <c r="N60" s="221"/>
      <c r="O60" s="221"/>
    </row>
    <row r="61" spans="1:15" s="334" customFormat="1" ht="24">
      <c r="A61" s="226">
        <f t="shared" si="0"/>
        <v>45</v>
      </c>
      <c r="B61" s="365" t="s">
        <v>131</v>
      </c>
      <c r="C61" s="227" t="s">
        <v>81</v>
      </c>
      <c r="D61" s="224">
        <v>10</v>
      </c>
      <c r="E61" s="346"/>
      <c r="F61" s="346"/>
      <c r="G61" s="348"/>
      <c r="H61" s="347"/>
      <c r="I61" s="347"/>
      <c r="J61" s="122"/>
      <c r="K61" s="221"/>
      <c r="L61" s="221"/>
      <c r="M61" s="221"/>
      <c r="N61" s="221"/>
      <c r="O61" s="221"/>
    </row>
    <row r="62" spans="1:15" s="334" customFormat="1" ht="96" customHeight="1">
      <c r="A62" s="226">
        <f t="shared" si="0"/>
        <v>46</v>
      </c>
      <c r="B62" s="365" t="s">
        <v>302</v>
      </c>
      <c r="C62" s="227" t="s">
        <v>81</v>
      </c>
      <c r="D62" s="224">
        <v>5</v>
      </c>
      <c r="E62" s="346"/>
      <c r="F62" s="346"/>
      <c r="G62" s="348"/>
      <c r="H62" s="347"/>
      <c r="I62" s="347"/>
      <c r="J62" s="122"/>
      <c r="K62" s="221"/>
      <c r="L62" s="221"/>
      <c r="M62" s="221"/>
      <c r="N62" s="221"/>
      <c r="O62" s="221"/>
    </row>
    <row r="63" spans="1:15" s="334" customFormat="1" ht="110.25" customHeight="1">
      <c r="A63" s="226">
        <f t="shared" si="0"/>
        <v>47</v>
      </c>
      <c r="B63" s="112" t="s">
        <v>467</v>
      </c>
      <c r="C63" s="227" t="s">
        <v>25</v>
      </c>
      <c r="D63" s="224">
        <v>6</v>
      </c>
      <c r="E63" s="373"/>
      <c r="F63" s="346"/>
      <c r="G63" s="348"/>
      <c r="H63" s="373"/>
      <c r="I63" s="374"/>
      <c r="J63" s="122"/>
      <c r="K63" s="221"/>
      <c r="L63" s="221"/>
      <c r="M63" s="221"/>
      <c r="N63" s="221"/>
      <c r="O63" s="221"/>
    </row>
    <row r="64" spans="1:15" s="334" customFormat="1" ht="24">
      <c r="A64" s="226">
        <f t="shared" si="0"/>
        <v>48</v>
      </c>
      <c r="B64" s="365" t="s">
        <v>125</v>
      </c>
      <c r="C64" s="227" t="s">
        <v>104</v>
      </c>
      <c r="D64" s="224">
        <v>12</v>
      </c>
      <c r="E64" s="346"/>
      <c r="F64" s="346"/>
      <c r="G64" s="348"/>
      <c r="H64" s="347"/>
      <c r="I64" s="347"/>
      <c r="J64" s="122"/>
      <c r="K64" s="221"/>
      <c r="L64" s="221"/>
      <c r="M64" s="221"/>
      <c r="N64" s="221"/>
      <c r="O64" s="221"/>
    </row>
    <row r="65" spans="1:15" s="334" customFormat="1" ht="12">
      <c r="A65" s="226">
        <f t="shared" si="0"/>
        <v>49</v>
      </c>
      <c r="B65" s="365" t="s">
        <v>126</v>
      </c>
      <c r="C65" s="227" t="s">
        <v>104</v>
      </c>
      <c r="D65" s="224">
        <v>12</v>
      </c>
      <c r="E65" s="346"/>
      <c r="F65" s="346"/>
      <c r="G65" s="348"/>
      <c r="H65" s="347"/>
      <c r="I65" s="347"/>
      <c r="J65" s="122"/>
      <c r="K65" s="221"/>
      <c r="L65" s="221"/>
      <c r="M65" s="221"/>
      <c r="N65" s="221"/>
      <c r="O65" s="221"/>
    </row>
    <row r="66" spans="1:15" s="334" customFormat="1" ht="12">
      <c r="A66" s="226">
        <f t="shared" si="0"/>
        <v>50</v>
      </c>
      <c r="B66" s="365" t="s">
        <v>466</v>
      </c>
      <c r="C66" s="227" t="s">
        <v>104</v>
      </c>
      <c r="D66" s="224">
        <v>12</v>
      </c>
      <c r="E66" s="348"/>
      <c r="F66" s="346"/>
      <c r="G66" s="348"/>
      <c r="H66" s="348"/>
      <c r="I66" s="348"/>
      <c r="J66" s="122"/>
      <c r="K66" s="221"/>
      <c r="L66" s="221"/>
      <c r="M66" s="221"/>
      <c r="N66" s="221"/>
      <c r="O66" s="221"/>
    </row>
    <row r="67" spans="1:15" s="334" customFormat="1" ht="12">
      <c r="A67" s="226">
        <f t="shared" si="0"/>
        <v>51</v>
      </c>
      <c r="B67" s="365" t="s">
        <v>127</v>
      </c>
      <c r="C67" s="227" t="s">
        <v>104</v>
      </c>
      <c r="D67" s="224">
        <v>6</v>
      </c>
      <c r="E67" s="346"/>
      <c r="F67" s="346"/>
      <c r="G67" s="348"/>
      <c r="H67" s="347"/>
      <c r="I67" s="347"/>
      <c r="J67" s="122"/>
      <c r="K67" s="221"/>
      <c r="L67" s="221"/>
      <c r="M67" s="221"/>
      <c r="N67" s="221"/>
      <c r="O67" s="221"/>
    </row>
    <row r="68" spans="1:15" s="334" customFormat="1" ht="13.5">
      <c r="A68" s="226">
        <f t="shared" si="0"/>
        <v>52</v>
      </c>
      <c r="B68" s="365" t="s">
        <v>600</v>
      </c>
      <c r="C68" s="227" t="s">
        <v>104</v>
      </c>
      <c r="D68" s="224">
        <v>12</v>
      </c>
      <c r="E68" s="346"/>
      <c r="F68" s="346"/>
      <c r="G68" s="348"/>
      <c r="H68" s="347"/>
      <c r="I68" s="347"/>
      <c r="J68" s="122"/>
      <c r="K68" s="221"/>
      <c r="L68" s="221"/>
      <c r="M68" s="221"/>
      <c r="N68" s="221"/>
      <c r="O68" s="221"/>
    </row>
    <row r="69" spans="1:15" s="334" customFormat="1" ht="36">
      <c r="A69" s="226">
        <f t="shared" si="0"/>
        <v>53</v>
      </c>
      <c r="B69" s="365" t="s">
        <v>128</v>
      </c>
      <c r="C69" s="227" t="s">
        <v>104</v>
      </c>
      <c r="D69" s="224">
        <v>6</v>
      </c>
      <c r="E69" s="346"/>
      <c r="F69" s="346"/>
      <c r="G69" s="348"/>
      <c r="H69" s="347"/>
      <c r="I69" s="347"/>
      <c r="J69" s="122"/>
      <c r="K69" s="221"/>
      <c r="L69" s="221"/>
      <c r="M69" s="221"/>
      <c r="N69" s="221"/>
      <c r="O69" s="221"/>
    </row>
    <row r="70" spans="1:15" s="334" customFormat="1" ht="12">
      <c r="A70" s="226">
        <f t="shared" si="0"/>
        <v>54</v>
      </c>
      <c r="B70" s="365" t="s">
        <v>304</v>
      </c>
      <c r="C70" s="227" t="s">
        <v>104</v>
      </c>
      <c r="D70" s="224">
        <v>6</v>
      </c>
      <c r="E70" s="346"/>
      <c r="F70" s="346"/>
      <c r="G70" s="348"/>
      <c r="H70" s="347"/>
      <c r="I70" s="347"/>
      <c r="J70" s="122"/>
      <c r="K70" s="221"/>
      <c r="L70" s="221"/>
      <c r="M70" s="221"/>
      <c r="N70" s="221"/>
      <c r="O70" s="221"/>
    </row>
    <row r="71" spans="1:15" s="334" customFormat="1" ht="12">
      <c r="A71" s="226">
        <f t="shared" si="0"/>
        <v>55</v>
      </c>
      <c r="B71" s="365" t="s">
        <v>130</v>
      </c>
      <c r="C71" s="227" t="s">
        <v>104</v>
      </c>
      <c r="D71" s="224">
        <v>6</v>
      </c>
      <c r="E71" s="346"/>
      <c r="F71" s="346"/>
      <c r="G71" s="348"/>
      <c r="H71" s="347"/>
      <c r="I71" s="347"/>
      <c r="J71" s="122"/>
      <c r="K71" s="221"/>
      <c r="L71" s="221"/>
      <c r="M71" s="221"/>
      <c r="N71" s="221"/>
      <c r="O71" s="221"/>
    </row>
    <row r="72" spans="1:15" s="334" customFormat="1" ht="24">
      <c r="A72" s="226">
        <f t="shared" si="0"/>
        <v>56</v>
      </c>
      <c r="B72" s="365" t="s">
        <v>131</v>
      </c>
      <c r="C72" s="227" t="s">
        <v>81</v>
      </c>
      <c r="D72" s="224">
        <v>12</v>
      </c>
      <c r="E72" s="346"/>
      <c r="F72" s="346"/>
      <c r="G72" s="348"/>
      <c r="H72" s="347"/>
      <c r="I72" s="347"/>
      <c r="J72" s="122"/>
      <c r="K72" s="221"/>
      <c r="L72" s="221"/>
      <c r="M72" s="221"/>
      <c r="N72" s="221"/>
      <c r="O72" s="221"/>
    </row>
    <row r="73" spans="1:15" s="334" customFormat="1" ht="106.5" customHeight="1">
      <c r="A73" s="226">
        <f t="shared" si="0"/>
        <v>57</v>
      </c>
      <c r="B73" s="365" t="s">
        <v>468</v>
      </c>
      <c r="C73" s="227" t="s">
        <v>81</v>
      </c>
      <c r="D73" s="224">
        <v>6</v>
      </c>
      <c r="E73" s="346"/>
      <c r="F73" s="346"/>
      <c r="G73" s="348"/>
      <c r="H73" s="347"/>
      <c r="I73" s="347"/>
      <c r="J73" s="122"/>
      <c r="K73" s="221"/>
      <c r="L73" s="221"/>
      <c r="M73" s="221"/>
      <c r="N73" s="221"/>
      <c r="O73" s="221"/>
    </row>
    <row r="74" spans="1:15" s="334" customFormat="1" ht="24">
      <c r="A74" s="226">
        <f t="shared" si="0"/>
        <v>58</v>
      </c>
      <c r="B74" s="112" t="s">
        <v>245</v>
      </c>
      <c r="C74" s="227" t="s">
        <v>83</v>
      </c>
      <c r="D74" s="224">
        <v>1</v>
      </c>
      <c r="E74" s="346"/>
      <c r="F74" s="346"/>
      <c r="G74" s="348"/>
      <c r="H74" s="347"/>
      <c r="I74" s="347"/>
      <c r="J74" s="122"/>
      <c r="K74" s="221"/>
      <c r="L74" s="221"/>
      <c r="M74" s="221"/>
      <c r="N74" s="221"/>
      <c r="O74" s="221"/>
    </row>
    <row r="75" spans="1:15" s="334" customFormat="1" ht="12">
      <c r="A75" s="226">
        <f t="shared" si="0"/>
        <v>59</v>
      </c>
      <c r="B75" s="112" t="s">
        <v>213</v>
      </c>
      <c r="C75" s="227" t="s">
        <v>83</v>
      </c>
      <c r="D75" s="224">
        <v>6</v>
      </c>
      <c r="E75" s="346"/>
      <c r="F75" s="346"/>
      <c r="G75" s="348"/>
      <c r="H75" s="347"/>
      <c r="I75" s="347"/>
      <c r="J75" s="122"/>
      <c r="K75" s="221"/>
      <c r="L75" s="221"/>
      <c r="M75" s="221"/>
      <c r="N75" s="221"/>
      <c r="O75" s="221"/>
    </row>
    <row r="76" spans="1:15" s="334" customFormat="1" ht="36">
      <c r="A76" s="226">
        <f t="shared" si="0"/>
        <v>60</v>
      </c>
      <c r="B76" s="365" t="s">
        <v>652</v>
      </c>
      <c r="C76" s="227" t="s">
        <v>20</v>
      </c>
      <c r="D76" s="224">
        <v>24</v>
      </c>
      <c r="E76" s="346"/>
      <c r="F76" s="346"/>
      <c r="G76" s="348"/>
      <c r="H76" s="347"/>
      <c r="I76" s="347"/>
      <c r="J76" s="122"/>
      <c r="K76" s="221"/>
      <c r="L76" s="221"/>
      <c r="M76" s="221"/>
      <c r="N76" s="221"/>
      <c r="O76" s="221"/>
    </row>
    <row r="77" spans="1:15" s="334" customFormat="1" ht="24">
      <c r="A77" s="226">
        <f t="shared" si="0"/>
        <v>61</v>
      </c>
      <c r="B77" s="112" t="s">
        <v>214</v>
      </c>
      <c r="C77" s="227" t="s">
        <v>83</v>
      </c>
      <c r="D77" s="224">
        <v>11</v>
      </c>
      <c r="E77" s="346"/>
      <c r="F77" s="346"/>
      <c r="G77" s="348"/>
      <c r="H77" s="347"/>
      <c r="I77" s="347"/>
      <c r="J77" s="122"/>
      <c r="K77" s="221"/>
      <c r="L77" s="221"/>
      <c r="M77" s="221"/>
      <c r="N77" s="221"/>
      <c r="O77" s="221"/>
    </row>
    <row r="78" spans="1:15" s="334" customFormat="1" ht="24">
      <c r="A78" s="226">
        <f t="shared" si="0"/>
        <v>62</v>
      </c>
      <c r="B78" s="112" t="s">
        <v>235</v>
      </c>
      <c r="C78" s="227" t="s">
        <v>83</v>
      </c>
      <c r="D78" s="224">
        <v>16</v>
      </c>
      <c r="E78" s="346"/>
      <c r="F78" s="346"/>
      <c r="G78" s="348"/>
      <c r="H78" s="347"/>
      <c r="I78" s="347"/>
      <c r="J78" s="122"/>
      <c r="K78" s="221"/>
      <c r="L78" s="221"/>
      <c r="M78" s="221"/>
      <c r="N78" s="221"/>
      <c r="O78" s="221"/>
    </row>
    <row r="79" spans="1:15" s="334" customFormat="1" ht="12">
      <c r="A79" s="226">
        <f t="shared" si="0"/>
        <v>63</v>
      </c>
      <c r="B79" s="112" t="s">
        <v>215</v>
      </c>
      <c r="C79" s="227" t="s">
        <v>83</v>
      </c>
      <c r="D79" s="224">
        <v>11</v>
      </c>
      <c r="E79" s="346"/>
      <c r="F79" s="346"/>
      <c r="G79" s="348"/>
      <c r="H79" s="347"/>
      <c r="I79" s="347"/>
      <c r="J79" s="122"/>
      <c r="K79" s="221"/>
      <c r="L79" s="221"/>
      <c r="M79" s="221"/>
      <c r="N79" s="221"/>
      <c r="O79" s="221"/>
    </row>
    <row r="80" spans="1:15" s="334" customFormat="1" ht="24">
      <c r="A80" s="226">
        <f t="shared" si="0"/>
        <v>64</v>
      </c>
      <c r="B80" s="112" t="s">
        <v>217</v>
      </c>
      <c r="C80" s="227" t="s">
        <v>83</v>
      </c>
      <c r="D80" s="224">
        <v>3</v>
      </c>
      <c r="E80" s="346"/>
      <c r="F80" s="346"/>
      <c r="G80" s="348"/>
      <c r="H80" s="347"/>
      <c r="I80" s="347"/>
      <c r="J80" s="122"/>
      <c r="K80" s="221"/>
      <c r="L80" s="221"/>
      <c r="M80" s="221"/>
      <c r="N80" s="221"/>
      <c r="O80" s="221"/>
    </row>
    <row r="81" spans="1:15" s="334" customFormat="1" ht="12">
      <c r="A81" s="226">
        <f t="shared" ref="A81:A84" si="1">A80+1</f>
        <v>65</v>
      </c>
      <c r="B81" s="112" t="s">
        <v>123</v>
      </c>
      <c r="C81" s="227" t="s">
        <v>20</v>
      </c>
      <c r="D81" s="224">
        <v>263.89999999999998</v>
      </c>
      <c r="E81" s="346"/>
      <c r="F81" s="346"/>
      <c r="G81" s="348"/>
      <c r="H81" s="347"/>
      <c r="I81" s="347"/>
      <c r="J81" s="122"/>
      <c r="K81" s="221"/>
      <c r="L81" s="221"/>
      <c r="M81" s="221"/>
      <c r="N81" s="221"/>
      <c r="O81" s="221"/>
    </row>
    <row r="82" spans="1:15" s="334" customFormat="1" ht="24">
      <c r="A82" s="226">
        <f t="shared" si="1"/>
        <v>66</v>
      </c>
      <c r="B82" s="112" t="s">
        <v>252</v>
      </c>
      <c r="C82" s="227" t="s">
        <v>20</v>
      </c>
      <c r="D82" s="224">
        <v>263.89999999999998</v>
      </c>
      <c r="E82" s="346"/>
      <c r="F82" s="346"/>
      <c r="G82" s="348"/>
      <c r="H82" s="347"/>
      <c r="I82" s="347"/>
      <c r="J82" s="122"/>
      <c r="K82" s="221"/>
      <c r="L82" s="221"/>
      <c r="M82" s="221"/>
      <c r="N82" s="221"/>
      <c r="O82" s="221"/>
    </row>
    <row r="83" spans="1:15" s="334" customFormat="1" ht="37.5" customHeight="1">
      <c r="A83" s="226">
        <f t="shared" si="1"/>
        <v>67</v>
      </c>
      <c r="B83" s="112" t="s">
        <v>124</v>
      </c>
      <c r="C83" s="227" t="s">
        <v>25</v>
      </c>
      <c r="D83" s="224">
        <v>1</v>
      </c>
      <c r="E83" s="346"/>
      <c r="F83" s="346"/>
      <c r="G83" s="348"/>
      <c r="H83" s="347"/>
      <c r="I83" s="347"/>
      <c r="J83" s="122"/>
      <c r="K83" s="221"/>
      <c r="L83" s="221"/>
      <c r="M83" s="221"/>
      <c r="N83" s="221"/>
      <c r="O83" s="221"/>
    </row>
    <row r="84" spans="1:15" s="334" customFormat="1" ht="24">
      <c r="A84" s="226">
        <f t="shared" si="1"/>
        <v>68</v>
      </c>
      <c r="B84" s="112" t="s">
        <v>577</v>
      </c>
      <c r="C84" s="227" t="s">
        <v>20</v>
      </c>
      <c r="D84" s="224">
        <v>90</v>
      </c>
      <c r="E84" s="346"/>
      <c r="F84" s="346"/>
      <c r="G84" s="348"/>
      <c r="H84" s="347"/>
      <c r="I84" s="347"/>
      <c r="J84" s="122"/>
      <c r="K84" s="221"/>
      <c r="L84" s="221"/>
      <c r="M84" s="221"/>
      <c r="N84" s="221"/>
      <c r="O84" s="221"/>
    </row>
    <row r="85" spans="1:15" s="334" customFormat="1" ht="12">
      <c r="A85" s="493" t="s">
        <v>236</v>
      </c>
      <c r="B85" s="494"/>
      <c r="C85" s="494"/>
      <c r="D85" s="494"/>
      <c r="E85" s="494"/>
      <c r="F85" s="494"/>
      <c r="G85" s="494"/>
      <c r="H85" s="494"/>
      <c r="I85" s="494"/>
      <c r="J85" s="494"/>
      <c r="K85" s="494"/>
      <c r="L85" s="494"/>
      <c r="M85" s="494"/>
      <c r="N85" s="494"/>
      <c r="O85" s="495"/>
    </row>
    <row r="86" spans="1:15" s="334" customFormat="1" ht="60">
      <c r="A86" s="226">
        <f>A84+1</f>
        <v>69</v>
      </c>
      <c r="B86" s="223" t="s">
        <v>99</v>
      </c>
      <c r="C86" s="227" t="s">
        <v>101</v>
      </c>
      <c r="D86" s="224">
        <v>182.1</v>
      </c>
      <c r="E86" s="373"/>
      <c r="F86" s="346"/>
      <c r="G86" s="348"/>
      <c r="H86" s="373"/>
      <c r="I86" s="374"/>
      <c r="J86" s="122"/>
      <c r="K86" s="221"/>
      <c r="L86" s="221"/>
      <c r="M86" s="221"/>
      <c r="N86" s="221"/>
      <c r="O86" s="221"/>
    </row>
    <row r="87" spans="1:15" s="310" customFormat="1" ht="12">
      <c r="A87" s="225" t="s">
        <v>41</v>
      </c>
      <c r="B87" s="480" t="s">
        <v>95</v>
      </c>
      <c r="C87" s="480"/>
      <c r="D87" s="480"/>
      <c r="E87" s="480"/>
      <c r="F87" s="480"/>
      <c r="G87" s="480"/>
      <c r="H87" s="480"/>
      <c r="I87" s="480"/>
      <c r="J87" s="480"/>
      <c r="K87" s="219"/>
      <c r="L87" s="219"/>
      <c r="M87" s="219"/>
      <c r="N87" s="219"/>
      <c r="O87" s="219"/>
    </row>
    <row r="88" spans="1:15">
      <c r="A88" s="316"/>
      <c r="B88" s="329"/>
      <c r="C88" s="317"/>
      <c r="D88" s="330"/>
      <c r="E88" s="317"/>
      <c r="F88" s="317"/>
      <c r="G88" s="317"/>
      <c r="H88" s="317"/>
      <c r="I88" s="317"/>
      <c r="J88" s="317"/>
      <c r="K88" s="317"/>
      <c r="L88" s="317"/>
      <c r="M88" s="317"/>
      <c r="N88" s="317"/>
      <c r="O88" s="317"/>
    </row>
    <row r="89" spans="1:15">
      <c r="A89" s="335" t="s">
        <v>77</v>
      </c>
      <c r="B89" s="336"/>
      <c r="C89" s="337"/>
      <c r="D89" s="337"/>
      <c r="E89" s="338"/>
      <c r="F89" s="339"/>
      <c r="G89" s="339"/>
      <c r="H89" s="339"/>
      <c r="I89" s="339"/>
      <c r="J89" s="339"/>
      <c r="K89" s="339"/>
      <c r="L89" s="340"/>
      <c r="M89" s="340"/>
      <c r="N89" s="340"/>
      <c r="O89" s="340"/>
    </row>
    <row r="90" spans="1:15" ht="12.75" customHeight="1">
      <c r="A90" s="341"/>
      <c r="B90" s="492" t="s">
        <v>137</v>
      </c>
      <c r="C90" s="492"/>
      <c r="D90" s="492"/>
      <c r="E90" s="492"/>
      <c r="F90" s="492"/>
      <c r="G90" s="492"/>
      <c r="H90" s="342"/>
      <c r="I90" s="342"/>
      <c r="J90" s="342"/>
      <c r="K90" s="342"/>
      <c r="L90" s="343"/>
      <c r="M90" s="343"/>
      <c r="N90" s="343"/>
      <c r="O90" s="343"/>
    </row>
    <row r="91" spans="1:15" ht="35.450000000000003" customHeight="1">
      <c r="A91" s="341"/>
      <c r="B91" s="492" t="s">
        <v>138</v>
      </c>
      <c r="C91" s="492"/>
      <c r="D91" s="492"/>
      <c r="E91" s="492"/>
      <c r="F91" s="492"/>
      <c r="G91" s="492"/>
      <c r="H91" s="492"/>
      <c r="I91" s="492"/>
      <c r="J91" s="492"/>
      <c r="K91" s="492"/>
      <c r="L91" s="492"/>
      <c r="M91" s="492"/>
      <c r="N91" s="492"/>
      <c r="O91" s="492"/>
    </row>
    <row r="92" spans="1:15" ht="11.45" customHeight="1">
      <c r="A92" s="341"/>
      <c r="B92" s="492" t="s">
        <v>139</v>
      </c>
      <c r="C92" s="492"/>
      <c r="D92" s="492"/>
      <c r="E92" s="492"/>
      <c r="F92" s="492"/>
      <c r="G92" s="492"/>
      <c r="H92" s="492"/>
      <c r="I92" s="492"/>
      <c r="J92" s="492"/>
      <c r="K92" s="492"/>
      <c r="L92" s="492"/>
      <c r="M92" s="492"/>
      <c r="N92" s="492"/>
      <c r="O92" s="492"/>
    </row>
    <row r="93" spans="1:15" ht="12.75" customHeight="1">
      <c r="A93" s="341"/>
      <c r="B93" s="492" t="s">
        <v>140</v>
      </c>
      <c r="C93" s="492"/>
      <c r="D93" s="492"/>
      <c r="E93" s="492"/>
      <c r="F93" s="492"/>
      <c r="G93" s="492"/>
      <c r="H93" s="492"/>
      <c r="I93" s="492"/>
      <c r="J93" s="492"/>
      <c r="K93" s="492"/>
      <c r="L93" s="492"/>
      <c r="M93" s="492"/>
      <c r="N93" s="492"/>
      <c r="O93" s="492"/>
    </row>
    <row r="94" spans="1:15">
      <c r="A94" s="341"/>
      <c r="B94" s="492" t="s">
        <v>141</v>
      </c>
      <c r="C94" s="492"/>
      <c r="D94" s="492"/>
      <c r="E94" s="492"/>
      <c r="F94" s="492"/>
      <c r="G94" s="492"/>
      <c r="H94" s="492"/>
      <c r="I94" s="492"/>
      <c r="J94" s="492"/>
      <c r="K94" s="492"/>
      <c r="L94" s="492"/>
      <c r="M94" s="492"/>
      <c r="N94" s="492"/>
      <c r="O94" s="492"/>
    </row>
    <row r="95" spans="1:15" ht="24.6" customHeight="1">
      <c r="A95" s="344"/>
      <c r="B95" s="492" t="s">
        <v>142</v>
      </c>
      <c r="C95" s="492"/>
      <c r="D95" s="492"/>
      <c r="E95" s="492"/>
      <c r="F95" s="492"/>
      <c r="G95" s="492"/>
      <c r="H95" s="492"/>
      <c r="I95" s="492"/>
      <c r="J95" s="492"/>
      <c r="K95" s="492"/>
      <c r="L95" s="492"/>
      <c r="M95" s="492"/>
      <c r="N95" s="492"/>
      <c r="O95" s="492"/>
    </row>
    <row r="96" spans="1:15">
      <c r="A96" s="344"/>
      <c r="B96" s="492" t="s">
        <v>143</v>
      </c>
      <c r="C96" s="492"/>
      <c r="D96" s="492"/>
      <c r="E96" s="492"/>
      <c r="F96" s="492"/>
      <c r="G96" s="492"/>
      <c r="H96" s="492"/>
      <c r="I96" s="492"/>
      <c r="J96" s="492"/>
      <c r="K96" s="492"/>
      <c r="L96" s="492"/>
      <c r="M96" s="492"/>
      <c r="N96" s="492"/>
      <c r="O96" s="492"/>
    </row>
    <row r="97" spans="1:15">
      <c r="A97" s="316"/>
      <c r="B97" s="329"/>
      <c r="C97" s="317"/>
      <c r="D97" s="330"/>
      <c r="E97" s="317"/>
      <c r="F97" s="317"/>
      <c r="G97" s="317"/>
      <c r="H97" s="317"/>
      <c r="I97" s="317"/>
      <c r="J97" s="317"/>
      <c r="K97" s="317"/>
      <c r="L97" s="317"/>
      <c r="M97" s="317"/>
      <c r="N97" s="317"/>
      <c r="O97" s="317"/>
    </row>
    <row r="98" spans="1:15">
      <c r="A98" s="316"/>
      <c r="B98" s="315" t="s">
        <v>44</v>
      </c>
      <c r="C98" s="490" t="s">
        <v>2</v>
      </c>
      <c r="D98" s="490"/>
      <c r="E98" s="490"/>
      <c r="F98" s="490"/>
      <c r="G98" s="490"/>
      <c r="H98" s="490"/>
      <c r="I98" s="490"/>
      <c r="J98" s="490"/>
      <c r="K98" s="490"/>
      <c r="L98" s="317"/>
      <c r="M98" s="400"/>
      <c r="N98" s="400"/>
      <c r="O98" s="400"/>
    </row>
    <row r="99" spans="1:15">
      <c r="A99" s="316"/>
      <c r="C99" s="490" t="s">
        <v>46</v>
      </c>
      <c r="D99" s="490"/>
      <c r="E99" s="490"/>
      <c r="F99" s="490"/>
      <c r="G99" s="490"/>
      <c r="H99" s="490"/>
      <c r="I99" s="490"/>
      <c r="J99" s="490"/>
      <c r="K99" s="490"/>
      <c r="L99" s="317"/>
      <c r="M99" s="490"/>
      <c r="N99" s="490"/>
      <c r="O99" s="490"/>
    </row>
    <row r="100" spans="1:15">
      <c r="A100" s="316"/>
      <c r="B100" s="491"/>
      <c r="C100" s="491"/>
      <c r="D100" s="330"/>
      <c r="E100" s="317"/>
      <c r="F100" s="317"/>
      <c r="G100" s="317"/>
      <c r="H100" s="317"/>
      <c r="I100" s="317"/>
      <c r="J100" s="317"/>
      <c r="K100" s="317"/>
      <c r="L100" s="317"/>
      <c r="M100" s="317"/>
      <c r="N100" s="317"/>
      <c r="O100" s="317"/>
    </row>
    <row r="101" spans="1:15">
      <c r="A101" s="316"/>
      <c r="B101" s="315" t="s">
        <v>22</v>
      </c>
      <c r="C101" s="490" t="s">
        <v>2</v>
      </c>
      <c r="D101" s="490"/>
      <c r="E101" s="490"/>
      <c r="F101" s="490"/>
      <c r="G101" s="490"/>
      <c r="H101" s="490"/>
      <c r="I101" s="490"/>
      <c r="J101" s="490"/>
      <c r="K101" s="490"/>
      <c r="L101" s="317"/>
      <c r="M101" s="400"/>
      <c r="N101" s="400"/>
      <c r="O101" s="400"/>
    </row>
    <row r="102" spans="1:15">
      <c r="A102" s="316"/>
      <c r="B102" s="315"/>
      <c r="C102" s="490" t="s">
        <v>46</v>
      </c>
      <c r="D102" s="490"/>
      <c r="E102" s="490"/>
      <c r="F102" s="406"/>
      <c r="G102" s="406"/>
      <c r="H102" s="406"/>
      <c r="I102" s="406"/>
      <c r="J102" s="406"/>
      <c r="K102" s="406"/>
      <c r="L102" s="317"/>
      <c r="M102" s="490"/>
      <c r="N102" s="490"/>
      <c r="O102" s="490"/>
    </row>
    <row r="103" spans="1:15">
      <c r="A103" s="331"/>
      <c r="B103" s="310"/>
      <c r="C103" s="332"/>
      <c r="D103" s="333"/>
      <c r="E103" s="332"/>
      <c r="F103" s="332"/>
      <c r="G103" s="332"/>
      <c r="H103" s="332"/>
      <c r="I103" s="332"/>
      <c r="J103" s="332"/>
      <c r="K103" s="332"/>
      <c r="L103" s="332"/>
      <c r="M103" s="332"/>
      <c r="N103" s="332"/>
      <c r="O103" s="332"/>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B96:O96"/>
    <mergeCell ref="A13:O13"/>
    <mergeCell ref="A85:O85"/>
    <mergeCell ref="B87:J87"/>
    <mergeCell ref="B90:G90"/>
    <mergeCell ref="B91:O91"/>
    <mergeCell ref="B92:O92"/>
    <mergeCell ref="B93:O93"/>
    <mergeCell ref="B94:O94"/>
    <mergeCell ref="B95:O95"/>
    <mergeCell ref="C98:E98"/>
    <mergeCell ref="F98:K98"/>
    <mergeCell ref="M98:O98"/>
    <mergeCell ref="C99:E99"/>
    <mergeCell ref="F99:K99"/>
    <mergeCell ref="M99:O99"/>
    <mergeCell ref="B100:C100"/>
    <mergeCell ref="C101:E101"/>
    <mergeCell ref="F101:K101"/>
    <mergeCell ref="M101:O101"/>
    <mergeCell ref="C102:E102"/>
    <mergeCell ref="F102:K102"/>
    <mergeCell ref="M102:O102"/>
  </mergeCells>
  <printOptions horizontalCentered="1"/>
  <pageMargins left="0" right="0" top="0.67" bottom="0.45" header="0.31" footer="0.49"/>
  <pageSetup paperSize="9" firstPageNumber="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O109"/>
  <sheetViews>
    <sheetView view="pageBreakPreview" topLeftCell="A13" zoomScale="145" zoomScaleNormal="100" zoomScaleSheetLayoutView="145" workbookViewId="0">
      <selection activeCell="B18" sqref="B18"/>
    </sheetView>
  </sheetViews>
  <sheetFormatPr defaultColWidth="9.140625" defaultRowHeight="12.75"/>
  <cols>
    <col min="1" max="1" width="4.85546875" style="269" customWidth="1"/>
    <col min="2" max="2" width="35.85546875" style="270" customWidth="1"/>
    <col min="3" max="3" width="6.140625" style="271" customWidth="1"/>
    <col min="4" max="4" width="8.42578125" style="286" customWidth="1"/>
    <col min="5" max="5" width="5.42578125" style="271" customWidth="1"/>
    <col min="6" max="6" width="4.85546875" style="271" customWidth="1"/>
    <col min="7" max="7" width="6.42578125" style="271" customWidth="1"/>
    <col min="8" max="8" width="7.5703125" style="271" customWidth="1"/>
    <col min="9" max="9" width="6.140625" style="271" customWidth="1"/>
    <col min="10" max="10" width="7.42578125" style="271" customWidth="1"/>
    <col min="11" max="11" width="8.42578125" style="271" customWidth="1"/>
    <col min="12" max="12" width="9.42578125" style="271" customWidth="1"/>
    <col min="13" max="14" width="9.85546875" style="271" customWidth="1"/>
    <col min="15" max="15" width="11.140625" style="271" customWidth="1"/>
    <col min="16" max="16384" width="9.140625" style="272"/>
  </cols>
  <sheetData>
    <row r="1" spans="1:15" s="273" customFormat="1" ht="15">
      <c r="A1" s="488" t="s">
        <v>253</v>
      </c>
      <c r="B1" s="488"/>
      <c r="C1" s="488"/>
      <c r="D1" s="488"/>
      <c r="E1" s="488"/>
      <c r="F1" s="488"/>
      <c r="G1" s="488"/>
      <c r="H1" s="488"/>
      <c r="I1" s="488"/>
      <c r="J1" s="488"/>
      <c r="K1" s="488"/>
      <c r="L1" s="488"/>
      <c r="M1" s="488"/>
      <c r="N1" s="488"/>
      <c r="O1" s="488"/>
    </row>
    <row r="2" spans="1:15" s="273" customFormat="1" ht="15">
      <c r="A2" s="412" t="s">
        <v>479</v>
      </c>
      <c r="B2" s="412"/>
      <c r="C2" s="412"/>
      <c r="D2" s="412"/>
      <c r="E2" s="412"/>
      <c r="F2" s="412"/>
      <c r="G2" s="412"/>
      <c r="H2" s="412"/>
      <c r="I2" s="412"/>
      <c r="J2" s="412"/>
      <c r="K2" s="412"/>
      <c r="L2" s="412"/>
      <c r="M2" s="412"/>
      <c r="N2" s="412"/>
      <c r="O2" s="412"/>
    </row>
    <row r="3" spans="1:15" s="273" customFormat="1" ht="11.25">
      <c r="A3" s="489" t="s">
        <v>3</v>
      </c>
      <c r="B3" s="489"/>
      <c r="C3" s="489"/>
      <c r="D3" s="489"/>
      <c r="E3" s="489"/>
      <c r="F3" s="489"/>
      <c r="G3" s="489"/>
      <c r="H3" s="489"/>
      <c r="I3" s="489"/>
      <c r="J3" s="489"/>
      <c r="K3" s="489"/>
      <c r="L3" s="489"/>
      <c r="M3" s="489"/>
      <c r="N3" s="489"/>
      <c r="O3" s="489"/>
    </row>
    <row r="4" spans="1:15" s="273" customFormat="1" ht="15">
      <c r="A4" s="274"/>
      <c r="B4" s="275"/>
      <c r="C4" s="274"/>
      <c r="D4" s="281"/>
      <c r="E4" s="276"/>
      <c r="F4" s="277"/>
      <c r="G4" s="277"/>
      <c r="H4" s="277"/>
      <c r="I4" s="277"/>
      <c r="J4" s="277"/>
      <c r="K4" s="277"/>
      <c r="L4" s="277"/>
      <c r="M4" s="277"/>
      <c r="N4" s="277"/>
      <c r="O4" s="277"/>
    </row>
    <row r="5" spans="1:15" s="273"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273"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273" customFormat="1" ht="33.7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273" customFormat="1" ht="14.25">
      <c r="A8" s="476" t="s">
        <v>605</v>
      </c>
      <c r="B8" s="476"/>
      <c r="C8" s="476"/>
      <c r="D8" s="476"/>
      <c r="E8" s="476"/>
      <c r="F8" s="476"/>
      <c r="G8" s="476"/>
      <c r="H8" s="476"/>
      <c r="I8" s="476"/>
      <c r="J8" s="476"/>
      <c r="K8" s="476"/>
      <c r="L8" s="476"/>
      <c r="M8" s="476"/>
      <c r="N8" s="476"/>
      <c r="O8" s="476"/>
    </row>
    <row r="9" spans="1:15" s="273" customFormat="1" ht="14.25">
      <c r="B9" s="190"/>
      <c r="D9" s="191"/>
      <c r="E9" s="192"/>
      <c r="F9" s="193"/>
      <c r="G9" s="193"/>
      <c r="H9" s="193"/>
      <c r="I9" s="193"/>
      <c r="J9" s="193"/>
      <c r="K9" s="193"/>
      <c r="L9" s="194" t="s">
        <v>4</v>
      </c>
      <c r="M9" s="194"/>
      <c r="N9" s="479"/>
      <c r="O9" s="479"/>
    </row>
    <row r="10" spans="1:15" s="273" customFormat="1" ht="14.25">
      <c r="A10" s="282"/>
      <c r="B10" s="282"/>
      <c r="C10" s="283"/>
      <c r="D10" s="284"/>
      <c r="E10" s="285"/>
      <c r="F10" s="285"/>
      <c r="G10" s="285"/>
      <c r="H10" s="285"/>
      <c r="I10" s="285"/>
      <c r="J10" s="285"/>
      <c r="K10" s="285"/>
      <c r="L10" s="193" t="s">
        <v>5</v>
      </c>
      <c r="M10" s="193"/>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292" customFormat="1" ht="12">
      <c r="A13" s="485" t="s">
        <v>480</v>
      </c>
      <c r="B13" s="485"/>
      <c r="C13" s="485"/>
      <c r="D13" s="485"/>
      <c r="E13" s="485"/>
      <c r="F13" s="485"/>
      <c r="G13" s="485"/>
      <c r="H13" s="485"/>
      <c r="I13" s="485"/>
      <c r="J13" s="485"/>
      <c r="K13" s="485"/>
      <c r="L13" s="485"/>
      <c r="M13" s="485"/>
      <c r="N13" s="485"/>
      <c r="O13" s="485"/>
    </row>
    <row r="14" spans="1:15" s="292" customFormat="1" ht="78.75" customHeight="1">
      <c r="A14" s="226">
        <v>1</v>
      </c>
      <c r="B14" s="112" t="s">
        <v>657</v>
      </c>
      <c r="C14" s="227" t="s">
        <v>20</v>
      </c>
      <c r="D14" s="224">
        <v>41.7</v>
      </c>
      <c r="E14" s="346"/>
      <c r="F14" s="346"/>
      <c r="G14" s="348"/>
      <c r="H14" s="347"/>
      <c r="I14" s="347"/>
      <c r="J14" s="122"/>
      <c r="K14" s="221"/>
      <c r="L14" s="221"/>
      <c r="M14" s="221"/>
      <c r="N14" s="221"/>
      <c r="O14" s="221"/>
    </row>
    <row r="15" spans="1:15" s="292" customFormat="1" ht="48">
      <c r="A15" s="226">
        <f t="shared" ref="A15:A41" si="0">A14+1</f>
        <v>2</v>
      </c>
      <c r="B15" s="365" t="s">
        <v>683</v>
      </c>
      <c r="C15" s="227" t="s">
        <v>20</v>
      </c>
      <c r="D15" s="224">
        <v>41.7</v>
      </c>
      <c r="E15" s="346"/>
      <c r="F15" s="346"/>
      <c r="G15" s="348"/>
      <c r="H15" s="374"/>
      <c r="I15" s="348"/>
      <c r="J15" s="122"/>
      <c r="K15" s="221"/>
      <c r="L15" s="221"/>
      <c r="M15" s="221"/>
      <c r="N15" s="221"/>
      <c r="O15" s="221"/>
    </row>
    <row r="16" spans="1:15" s="292" customFormat="1" ht="24">
      <c r="A16" s="226">
        <f t="shared" si="0"/>
        <v>3</v>
      </c>
      <c r="B16" s="365" t="s">
        <v>100</v>
      </c>
      <c r="C16" s="227" t="s">
        <v>101</v>
      </c>
      <c r="D16" s="224">
        <v>30.1</v>
      </c>
      <c r="E16" s="346"/>
      <c r="F16" s="346"/>
      <c r="G16" s="348"/>
      <c r="H16" s="346"/>
      <c r="I16" s="347"/>
      <c r="J16" s="122"/>
      <c r="K16" s="221"/>
      <c r="L16" s="221"/>
      <c r="M16" s="221"/>
      <c r="N16" s="221"/>
      <c r="O16" s="221"/>
    </row>
    <row r="17" spans="1:15" s="292" customFormat="1" ht="91.5" customHeight="1">
      <c r="A17" s="226">
        <f t="shared" si="0"/>
        <v>4</v>
      </c>
      <c r="B17" s="112" t="s">
        <v>684</v>
      </c>
      <c r="C17" s="227" t="s">
        <v>20</v>
      </c>
      <c r="D17" s="224">
        <v>4</v>
      </c>
      <c r="E17" s="346"/>
      <c r="F17" s="346"/>
      <c r="G17" s="348"/>
      <c r="H17" s="347"/>
      <c r="I17" s="347"/>
      <c r="J17" s="122"/>
      <c r="K17" s="221"/>
      <c r="L17" s="221"/>
      <c r="M17" s="221"/>
      <c r="N17" s="221"/>
      <c r="O17" s="221"/>
    </row>
    <row r="18" spans="1:15" s="292" customFormat="1" ht="60">
      <c r="A18" s="226">
        <f t="shared" si="0"/>
        <v>5</v>
      </c>
      <c r="B18" s="365" t="s">
        <v>685</v>
      </c>
      <c r="C18" s="227" t="s">
        <v>20</v>
      </c>
      <c r="D18" s="224">
        <v>4</v>
      </c>
      <c r="E18" s="346"/>
      <c r="F18" s="346"/>
      <c r="G18" s="348"/>
      <c r="H18" s="374"/>
      <c r="I18" s="348"/>
      <c r="J18" s="122"/>
      <c r="K18" s="221"/>
      <c r="L18" s="221"/>
      <c r="M18" s="221"/>
      <c r="N18" s="221"/>
      <c r="O18" s="221"/>
    </row>
    <row r="19" spans="1:15" s="292" customFormat="1" ht="24">
      <c r="A19" s="226">
        <f>A18+1</f>
        <v>6</v>
      </c>
      <c r="B19" s="365" t="s">
        <v>100</v>
      </c>
      <c r="C19" s="227" t="s">
        <v>101</v>
      </c>
      <c r="D19" s="224">
        <v>3.4</v>
      </c>
      <c r="E19" s="346"/>
      <c r="F19" s="346"/>
      <c r="G19" s="348"/>
      <c r="H19" s="346"/>
      <c r="I19" s="347"/>
      <c r="J19" s="122"/>
      <c r="K19" s="221"/>
      <c r="L19" s="221"/>
      <c r="M19" s="221"/>
      <c r="N19" s="221"/>
      <c r="O19" s="221"/>
    </row>
    <row r="20" spans="1:15" s="292" customFormat="1" ht="84">
      <c r="A20" s="226">
        <f t="shared" si="0"/>
        <v>7</v>
      </c>
      <c r="B20" s="223" t="s">
        <v>686</v>
      </c>
      <c r="C20" s="227" t="s">
        <v>20</v>
      </c>
      <c r="D20" s="224">
        <v>185.3</v>
      </c>
      <c r="E20" s="346"/>
      <c r="F20" s="346"/>
      <c r="G20" s="348"/>
      <c r="H20" s="347"/>
      <c r="I20" s="347"/>
      <c r="J20" s="122"/>
      <c r="K20" s="221"/>
      <c r="L20" s="221"/>
      <c r="M20" s="221"/>
      <c r="N20" s="221"/>
      <c r="O20" s="221"/>
    </row>
    <row r="21" spans="1:15" s="292" customFormat="1" ht="60">
      <c r="A21" s="226">
        <f t="shared" si="0"/>
        <v>8</v>
      </c>
      <c r="B21" s="365" t="s">
        <v>671</v>
      </c>
      <c r="C21" s="227" t="s">
        <v>20</v>
      </c>
      <c r="D21" s="224">
        <v>185.3</v>
      </c>
      <c r="E21" s="346"/>
      <c r="F21" s="346"/>
      <c r="G21" s="348"/>
      <c r="H21" s="374"/>
      <c r="I21" s="348"/>
      <c r="J21" s="122"/>
      <c r="K21" s="221"/>
      <c r="L21" s="221"/>
      <c r="M21" s="221"/>
      <c r="N21" s="221"/>
      <c r="O21" s="221"/>
    </row>
    <row r="22" spans="1:15" s="292" customFormat="1" ht="12">
      <c r="A22" s="226">
        <f t="shared" si="0"/>
        <v>9</v>
      </c>
      <c r="B22" s="112" t="s">
        <v>107</v>
      </c>
      <c r="C22" s="227" t="s">
        <v>81</v>
      </c>
      <c r="D22" s="224">
        <v>6</v>
      </c>
      <c r="E22" s="346"/>
      <c r="F22" s="346"/>
      <c r="G22" s="348"/>
      <c r="H22" s="347"/>
      <c r="I22" s="347"/>
      <c r="J22" s="122"/>
      <c r="K22" s="221"/>
      <c r="L22" s="221"/>
      <c r="M22" s="221"/>
      <c r="N22" s="221"/>
      <c r="O22" s="221"/>
    </row>
    <row r="23" spans="1:15" s="292" customFormat="1" ht="24">
      <c r="A23" s="226">
        <f t="shared" si="0"/>
        <v>10</v>
      </c>
      <c r="B23" s="365" t="s">
        <v>108</v>
      </c>
      <c r="C23" s="227" t="s">
        <v>101</v>
      </c>
      <c r="D23" s="224">
        <v>0.30000000000000004</v>
      </c>
      <c r="E23" s="346"/>
      <c r="F23" s="346"/>
      <c r="G23" s="348"/>
      <c r="H23" s="347"/>
      <c r="I23" s="347"/>
      <c r="J23" s="122"/>
      <c r="K23" s="221"/>
      <c r="L23" s="221"/>
      <c r="M23" s="221"/>
      <c r="N23" s="221"/>
      <c r="O23" s="221"/>
    </row>
    <row r="24" spans="1:15" s="292" customFormat="1" ht="12">
      <c r="A24" s="226">
        <f t="shared" si="0"/>
        <v>11</v>
      </c>
      <c r="B24" s="112" t="s">
        <v>414</v>
      </c>
      <c r="C24" s="227" t="s">
        <v>81</v>
      </c>
      <c r="D24" s="224">
        <v>3</v>
      </c>
      <c r="E24" s="346"/>
      <c r="F24" s="346"/>
      <c r="G24" s="348"/>
      <c r="H24" s="347"/>
      <c r="I24" s="347"/>
      <c r="J24" s="122"/>
      <c r="K24" s="221"/>
      <c r="L24" s="221"/>
      <c r="M24" s="221"/>
      <c r="N24" s="221"/>
      <c r="O24" s="221"/>
    </row>
    <row r="25" spans="1:15" s="292" customFormat="1" ht="12">
      <c r="A25" s="226">
        <f t="shared" si="0"/>
        <v>12</v>
      </c>
      <c r="B25" s="365" t="s">
        <v>415</v>
      </c>
      <c r="C25" s="227" t="s">
        <v>101</v>
      </c>
      <c r="D25" s="224">
        <v>0.15000000000000002</v>
      </c>
      <c r="E25" s="346"/>
      <c r="F25" s="346"/>
      <c r="G25" s="348"/>
      <c r="H25" s="347"/>
      <c r="I25" s="347"/>
      <c r="J25" s="122"/>
      <c r="K25" s="221"/>
      <c r="L25" s="221"/>
      <c r="M25" s="221"/>
      <c r="N25" s="221"/>
      <c r="O25" s="221"/>
    </row>
    <row r="26" spans="1:15" s="292" customFormat="1" ht="24">
      <c r="A26" s="226">
        <f t="shared" si="0"/>
        <v>13</v>
      </c>
      <c r="B26" s="112" t="s">
        <v>296</v>
      </c>
      <c r="C26" s="227" t="s">
        <v>104</v>
      </c>
      <c r="D26" s="224">
        <v>4</v>
      </c>
      <c r="E26" s="346"/>
      <c r="F26" s="346"/>
      <c r="G26" s="348"/>
      <c r="H26" s="347"/>
      <c r="I26" s="348"/>
      <c r="J26" s="122"/>
      <c r="K26" s="221"/>
      <c r="L26" s="221"/>
      <c r="M26" s="221"/>
      <c r="N26" s="221"/>
      <c r="O26" s="221"/>
    </row>
    <row r="27" spans="1:15" s="292" customFormat="1" ht="24">
      <c r="A27" s="226">
        <f t="shared" si="0"/>
        <v>14</v>
      </c>
      <c r="B27" s="112" t="s">
        <v>237</v>
      </c>
      <c r="C27" s="227" t="s">
        <v>81</v>
      </c>
      <c r="D27" s="224">
        <v>1</v>
      </c>
      <c r="E27" s="346"/>
      <c r="F27" s="346"/>
      <c r="G27" s="348"/>
      <c r="H27" s="347"/>
      <c r="I27" s="348"/>
      <c r="J27" s="122"/>
      <c r="K27" s="221"/>
      <c r="L27" s="221"/>
      <c r="M27" s="221"/>
      <c r="N27" s="221"/>
      <c r="O27" s="221"/>
    </row>
    <row r="28" spans="1:15" s="292" customFormat="1" ht="27" customHeight="1">
      <c r="A28" s="226">
        <f t="shared" si="0"/>
        <v>15</v>
      </c>
      <c r="B28" s="112" t="s">
        <v>418</v>
      </c>
      <c r="C28" s="227" t="s">
        <v>81</v>
      </c>
      <c r="D28" s="224">
        <v>2</v>
      </c>
      <c r="E28" s="346"/>
      <c r="F28" s="346"/>
      <c r="G28" s="348"/>
      <c r="H28" s="347"/>
      <c r="I28" s="347"/>
      <c r="J28" s="122"/>
      <c r="K28" s="221"/>
      <c r="L28" s="221"/>
      <c r="M28" s="221"/>
      <c r="N28" s="221"/>
      <c r="O28" s="221"/>
    </row>
    <row r="29" spans="1:15" s="292" customFormat="1" ht="28.5" customHeight="1">
      <c r="A29" s="226">
        <f t="shared" si="0"/>
        <v>16</v>
      </c>
      <c r="B29" s="112" t="s">
        <v>433</v>
      </c>
      <c r="C29" s="227" t="s">
        <v>81</v>
      </c>
      <c r="D29" s="224">
        <v>1</v>
      </c>
      <c r="E29" s="346"/>
      <c r="F29" s="346"/>
      <c r="G29" s="348"/>
      <c r="H29" s="347"/>
      <c r="I29" s="347"/>
      <c r="J29" s="122"/>
      <c r="K29" s="221"/>
      <c r="L29" s="221"/>
      <c r="M29" s="221"/>
      <c r="N29" s="221"/>
      <c r="O29" s="221"/>
    </row>
    <row r="30" spans="1:15" s="292" customFormat="1" ht="29.25" customHeight="1">
      <c r="A30" s="226">
        <f t="shared" si="0"/>
        <v>17</v>
      </c>
      <c r="B30" s="112" t="s">
        <v>297</v>
      </c>
      <c r="C30" s="227" t="s">
        <v>81</v>
      </c>
      <c r="D30" s="224">
        <v>3</v>
      </c>
      <c r="E30" s="346"/>
      <c r="F30" s="346"/>
      <c r="G30" s="348"/>
      <c r="H30" s="347"/>
      <c r="I30" s="347"/>
      <c r="J30" s="122"/>
      <c r="K30" s="221"/>
      <c r="L30" s="221"/>
      <c r="M30" s="221"/>
      <c r="N30" s="221"/>
      <c r="O30" s="221"/>
    </row>
    <row r="31" spans="1:15" s="292" customFormat="1" ht="29.25" customHeight="1">
      <c r="A31" s="226">
        <f t="shared" si="0"/>
        <v>18</v>
      </c>
      <c r="B31" s="112" t="s">
        <v>240</v>
      </c>
      <c r="C31" s="227" t="s">
        <v>81</v>
      </c>
      <c r="D31" s="224">
        <v>8</v>
      </c>
      <c r="E31" s="346"/>
      <c r="F31" s="346"/>
      <c r="G31" s="348"/>
      <c r="H31" s="347"/>
      <c r="I31" s="347"/>
      <c r="J31" s="122"/>
      <c r="K31" s="221"/>
      <c r="L31" s="221"/>
      <c r="M31" s="221"/>
      <c r="N31" s="221"/>
      <c r="O31" s="221"/>
    </row>
    <row r="32" spans="1:15" s="292" customFormat="1" ht="51" customHeight="1">
      <c r="A32" s="226">
        <f t="shared" si="0"/>
        <v>19</v>
      </c>
      <c r="B32" s="112" t="s">
        <v>119</v>
      </c>
      <c r="C32" s="227" t="s">
        <v>25</v>
      </c>
      <c r="D32" s="224">
        <v>6</v>
      </c>
      <c r="E32" s="346"/>
      <c r="F32" s="346"/>
      <c r="G32" s="348"/>
      <c r="H32" s="347"/>
      <c r="I32" s="347"/>
      <c r="J32" s="122"/>
      <c r="K32" s="221"/>
      <c r="L32" s="221"/>
      <c r="M32" s="221"/>
      <c r="N32" s="221"/>
      <c r="O32" s="221"/>
    </row>
    <row r="33" spans="1:15" s="292" customFormat="1" ht="30.75" customHeight="1">
      <c r="A33" s="226">
        <f>A32+1</f>
        <v>20</v>
      </c>
      <c r="B33" s="112" t="s">
        <v>120</v>
      </c>
      <c r="C33" s="227" t="s">
        <v>81</v>
      </c>
      <c r="D33" s="224">
        <v>4</v>
      </c>
      <c r="E33" s="346"/>
      <c r="F33" s="346"/>
      <c r="G33" s="348"/>
      <c r="H33" s="347"/>
      <c r="I33" s="347"/>
      <c r="J33" s="122"/>
      <c r="K33" s="221"/>
      <c r="L33" s="221"/>
      <c r="M33" s="221"/>
      <c r="N33" s="221"/>
      <c r="O33" s="221"/>
    </row>
    <row r="34" spans="1:15" s="292" customFormat="1" ht="30" customHeight="1">
      <c r="A34" s="226">
        <f>A33+1</f>
        <v>21</v>
      </c>
      <c r="B34" s="112" t="s">
        <v>242</v>
      </c>
      <c r="C34" s="227" t="s">
        <v>81</v>
      </c>
      <c r="D34" s="224">
        <v>5</v>
      </c>
      <c r="E34" s="346"/>
      <c r="F34" s="346"/>
      <c r="G34" s="348"/>
      <c r="H34" s="347"/>
      <c r="I34" s="347"/>
      <c r="J34" s="122"/>
      <c r="K34" s="221"/>
      <c r="L34" s="221"/>
      <c r="M34" s="221"/>
      <c r="N34" s="221"/>
      <c r="O34" s="221"/>
    </row>
    <row r="35" spans="1:15" s="292" customFormat="1" ht="24">
      <c r="A35" s="226">
        <f t="shared" si="0"/>
        <v>22</v>
      </c>
      <c r="B35" s="112" t="s">
        <v>251</v>
      </c>
      <c r="C35" s="227" t="s">
        <v>104</v>
      </c>
      <c r="D35" s="224">
        <v>3</v>
      </c>
      <c r="E35" s="346"/>
      <c r="F35" s="346"/>
      <c r="G35" s="348"/>
      <c r="H35" s="347"/>
      <c r="I35" s="347"/>
      <c r="J35" s="122"/>
      <c r="K35" s="221"/>
      <c r="L35" s="221"/>
      <c r="M35" s="221"/>
      <c r="N35" s="221"/>
      <c r="O35" s="221"/>
    </row>
    <row r="36" spans="1:15" s="292" customFormat="1" ht="36">
      <c r="A36" s="226">
        <f t="shared" si="0"/>
        <v>23</v>
      </c>
      <c r="B36" s="112" t="s">
        <v>481</v>
      </c>
      <c r="C36" s="227" t="s">
        <v>81</v>
      </c>
      <c r="D36" s="224">
        <v>2</v>
      </c>
      <c r="E36" s="220"/>
      <c r="F36" s="220"/>
      <c r="G36" s="222"/>
      <c r="H36" s="221"/>
      <c r="I36" s="221"/>
      <c r="J36" s="122"/>
      <c r="K36" s="221"/>
      <c r="L36" s="221"/>
      <c r="M36" s="221"/>
      <c r="N36" s="221"/>
      <c r="O36" s="221"/>
    </row>
    <row r="37" spans="1:15" s="292" customFormat="1" ht="36">
      <c r="A37" s="226">
        <f t="shared" si="0"/>
        <v>24</v>
      </c>
      <c r="B37" s="112" t="s">
        <v>482</v>
      </c>
      <c r="C37" s="227" t="s">
        <v>81</v>
      </c>
      <c r="D37" s="224">
        <v>2</v>
      </c>
      <c r="E37" s="220"/>
      <c r="F37" s="220"/>
      <c r="G37" s="222"/>
      <c r="H37" s="221"/>
      <c r="I37" s="221"/>
      <c r="J37" s="122"/>
      <c r="K37" s="221"/>
      <c r="L37" s="221"/>
      <c r="M37" s="221"/>
      <c r="N37" s="221"/>
      <c r="O37" s="221"/>
    </row>
    <row r="38" spans="1:15" s="292" customFormat="1" ht="36">
      <c r="A38" s="226">
        <f t="shared" si="0"/>
        <v>25</v>
      </c>
      <c r="B38" s="112" t="s">
        <v>239</v>
      </c>
      <c r="C38" s="227" t="s">
        <v>25</v>
      </c>
      <c r="D38" s="224">
        <v>1</v>
      </c>
      <c r="E38" s="346"/>
      <c r="F38" s="220"/>
      <c r="G38" s="222"/>
      <c r="H38" s="347"/>
      <c r="I38" s="347"/>
      <c r="J38" s="122"/>
      <c r="K38" s="221"/>
      <c r="L38" s="221"/>
      <c r="M38" s="221"/>
      <c r="N38" s="221"/>
      <c r="O38" s="221"/>
    </row>
    <row r="39" spans="1:15" s="292" customFormat="1" ht="41.25" customHeight="1">
      <c r="A39" s="226">
        <f t="shared" si="0"/>
        <v>26</v>
      </c>
      <c r="B39" s="223" t="s">
        <v>203</v>
      </c>
      <c r="C39" s="227" t="s">
        <v>20</v>
      </c>
      <c r="D39" s="224">
        <v>41.5</v>
      </c>
      <c r="E39" s="346"/>
      <c r="F39" s="346"/>
      <c r="G39" s="348"/>
      <c r="H39" s="347"/>
      <c r="I39" s="347"/>
      <c r="J39" s="122"/>
      <c r="K39" s="221"/>
      <c r="L39" s="221"/>
      <c r="M39" s="221"/>
      <c r="N39" s="221"/>
      <c r="O39" s="221"/>
    </row>
    <row r="40" spans="1:15" s="292" customFormat="1" ht="26.25" customHeight="1">
      <c r="A40" s="226">
        <f t="shared" si="0"/>
        <v>27</v>
      </c>
      <c r="B40" s="223" t="s">
        <v>134</v>
      </c>
      <c r="C40" s="227" t="s">
        <v>20</v>
      </c>
      <c r="D40" s="224">
        <v>41.5</v>
      </c>
      <c r="E40" s="346"/>
      <c r="F40" s="346"/>
      <c r="G40" s="348"/>
      <c r="H40" s="347"/>
      <c r="I40" s="347"/>
      <c r="J40" s="122"/>
      <c r="K40" s="221"/>
      <c r="L40" s="221"/>
      <c r="M40" s="221"/>
      <c r="N40" s="221"/>
      <c r="O40" s="221"/>
    </row>
    <row r="41" spans="1:15" s="292" customFormat="1" ht="39" customHeight="1">
      <c r="A41" s="226">
        <f t="shared" si="0"/>
        <v>28</v>
      </c>
      <c r="B41" s="223" t="s">
        <v>223</v>
      </c>
      <c r="C41" s="227" t="s">
        <v>20</v>
      </c>
      <c r="D41" s="224">
        <v>41.5</v>
      </c>
      <c r="E41" s="346"/>
      <c r="F41" s="346"/>
      <c r="G41" s="348"/>
      <c r="H41" s="347"/>
      <c r="I41" s="347"/>
      <c r="J41" s="122"/>
      <c r="K41" s="221"/>
      <c r="L41" s="221"/>
      <c r="M41" s="221"/>
      <c r="N41" s="221"/>
      <c r="O41" s="221"/>
    </row>
    <row r="42" spans="1:15" s="292" customFormat="1" ht="41.25" customHeight="1">
      <c r="A42" s="226">
        <f>A41+1</f>
        <v>29</v>
      </c>
      <c r="B42" s="223" t="s">
        <v>121</v>
      </c>
      <c r="C42" s="227" t="s">
        <v>101</v>
      </c>
      <c r="D42" s="224">
        <v>155.6</v>
      </c>
      <c r="E42" s="346"/>
      <c r="F42" s="346"/>
      <c r="G42" s="348"/>
      <c r="H42" s="347"/>
      <c r="I42" s="347"/>
      <c r="J42" s="122"/>
      <c r="K42" s="221"/>
      <c r="L42" s="221"/>
      <c r="M42" s="221"/>
      <c r="N42" s="221"/>
      <c r="O42" s="221"/>
    </row>
    <row r="43" spans="1:15" s="292" customFormat="1" ht="27.75" customHeight="1">
      <c r="A43" s="226">
        <f t="shared" ref="A43:A90" si="1">A42+1</f>
        <v>30</v>
      </c>
      <c r="B43" s="223" t="s">
        <v>122</v>
      </c>
      <c r="C43" s="227" t="s">
        <v>20</v>
      </c>
      <c r="D43" s="224">
        <v>45.7</v>
      </c>
      <c r="E43" s="346"/>
      <c r="F43" s="346"/>
      <c r="G43" s="348"/>
      <c r="H43" s="346"/>
      <c r="I43" s="347"/>
      <c r="J43" s="122"/>
      <c r="K43" s="221"/>
      <c r="L43" s="221"/>
      <c r="M43" s="221"/>
      <c r="N43" s="221"/>
      <c r="O43" s="221"/>
    </row>
    <row r="44" spans="1:15" s="292" customFormat="1" ht="100.5" customHeight="1">
      <c r="A44" s="226">
        <f t="shared" si="1"/>
        <v>31</v>
      </c>
      <c r="B44" s="223" t="s">
        <v>300</v>
      </c>
      <c r="C44" s="227" t="s">
        <v>25</v>
      </c>
      <c r="D44" s="224">
        <v>5</v>
      </c>
      <c r="E44" s="373"/>
      <c r="F44" s="346"/>
      <c r="G44" s="348"/>
      <c r="H44" s="373"/>
      <c r="I44" s="374"/>
      <c r="J44" s="122"/>
      <c r="K44" s="221"/>
      <c r="L44" s="221"/>
      <c r="M44" s="221"/>
      <c r="N44" s="221"/>
      <c r="O44" s="221"/>
    </row>
    <row r="45" spans="1:15" s="292" customFormat="1" ht="24">
      <c r="A45" s="226">
        <f t="shared" si="1"/>
        <v>32</v>
      </c>
      <c r="B45" s="365" t="s">
        <v>125</v>
      </c>
      <c r="C45" s="227" t="s">
        <v>104</v>
      </c>
      <c r="D45" s="224">
        <v>10</v>
      </c>
      <c r="E45" s="346"/>
      <c r="F45" s="346"/>
      <c r="G45" s="348"/>
      <c r="H45" s="347"/>
      <c r="I45" s="347"/>
      <c r="J45" s="122"/>
      <c r="K45" s="221"/>
      <c r="L45" s="221"/>
      <c r="M45" s="221"/>
      <c r="N45" s="221"/>
      <c r="O45" s="221"/>
    </row>
    <row r="46" spans="1:15" s="292" customFormat="1" ht="12">
      <c r="A46" s="226">
        <f t="shared" si="1"/>
        <v>33</v>
      </c>
      <c r="B46" s="365" t="s">
        <v>126</v>
      </c>
      <c r="C46" s="227" t="s">
        <v>104</v>
      </c>
      <c r="D46" s="224">
        <v>10</v>
      </c>
      <c r="E46" s="346"/>
      <c r="F46" s="346"/>
      <c r="G46" s="348"/>
      <c r="H46" s="347"/>
      <c r="I46" s="347"/>
      <c r="J46" s="122"/>
      <c r="K46" s="221"/>
      <c r="L46" s="221"/>
      <c r="M46" s="221"/>
      <c r="N46" s="221"/>
      <c r="O46" s="221"/>
    </row>
    <row r="47" spans="1:15" s="292" customFormat="1" ht="12">
      <c r="A47" s="226">
        <f t="shared" si="1"/>
        <v>34</v>
      </c>
      <c r="B47" s="365" t="s">
        <v>301</v>
      </c>
      <c r="C47" s="227" t="s">
        <v>104</v>
      </c>
      <c r="D47" s="224">
        <v>10</v>
      </c>
      <c r="E47" s="348"/>
      <c r="F47" s="346"/>
      <c r="G47" s="348"/>
      <c r="H47" s="348"/>
      <c r="I47" s="348"/>
      <c r="J47" s="122"/>
      <c r="K47" s="221"/>
      <c r="L47" s="221"/>
      <c r="M47" s="221"/>
      <c r="N47" s="221"/>
      <c r="O47" s="221"/>
    </row>
    <row r="48" spans="1:15" s="292" customFormat="1" ht="12">
      <c r="A48" s="226">
        <f t="shared" si="1"/>
        <v>35</v>
      </c>
      <c r="B48" s="365" t="s">
        <v>127</v>
      </c>
      <c r="C48" s="227" t="s">
        <v>104</v>
      </c>
      <c r="D48" s="224">
        <v>5</v>
      </c>
      <c r="E48" s="346"/>
      <c r="F48" s="346"/>
      <c r="G48" s="348"/>
      <c r="H48" s="347"/>
      <c r="I48" s="347"/>
      <c r="J48" s="122"/>
      <c r="K48" s="221"/>
      <c r="L48" s="221"/>
      <c r="M48" s="221"/>
      <c r="N48" s="221"/>
      <c r="O48" s="221"/>
    </row>
    <row r="49" spans="1:15" s="292" customFormat="1" ht="13.5">
      <c r="A49" s="226">
        <f t="shared" si="1"/>
        <v>36</v>
      </c>
      <c r="B49" s="365" t="s">
        <v>600</v>
      </c>
      <c r="C49" s="227" t="s">
        <v>104</v>
      </c>
      <c r="D49" s="224">
        <v>10</v>
      </c>
      <c r="E49" s="346"/>
      <c r="F49" s="346"/>
      <c r="G49" s="348"/>
      <c r="H49" s="347"/>
      <c r="I49" s="347"/>
      <c r="J49" s="122"/>
      <c r="K49" s="221"/>
      <c r="L49" s="221"/>
      <c r="M49" s="221"/>
      <c r="N49" s="221"/>
      <c r="O49" s="221"/>
    </row>
    <row r="50" spans="1:15" s="292" customFormat="1" ht="36">
      <c r="A50" s="226">
        <f t="shared" si="1"/>
        <v>37</v>
      </c>
      <c r="B50" s="365" t="s">
        <v>128</v>
      </c>
      <c r="C50" s="227" t="s">
        <v>104</v>
      </c>
      <c r="D50" s="224">
        <v>5</v>
      </c>
      <c r="E50" s="346"/>
      <c r="F50" s="346"/>
      <c r="G50" s="348"/>
      <c r="H50" s="347"/>
      <c r="I50" s="347"/>
      <c r="J50" s="122"/>
      <c r="K50" s="221"/>
      <c r="L50" s="221"/>
      <c r="M50" s="221"/>
      <c r="N50" s="221"/>
      <c r="O50" s="221"/>
    </row>
    <row r="51" spans="1:15" s="292" customFormat="1" ht="12">
      <c r="A51" s="226">
        <f t="shared" si="1"/>
        <v>38</v>
      </c>
      <c r="B51" s="365" t="s">
        <v>129</v>
      </c>
      <c r="C51" s="227" t="s">
        <v>104</v>
      </c>
      <c r="D51" s="224">
        <v>5</v>
      </c>
      <c r="E51" s="346"/>
      <c r="F51" s="346"/>
      <c r="G51" s="348"/>
      <c r="H51" s="347"/>
      <c r="I51" s="347"/>
      <c r="J51" s="122"/>
      <c r="K51" s="221"/>
      <c r="L51" s="221"/>
      <c r="M51" s="221"/>
      <c r="N51" s="221"/>
      <c r="O51" s="221"/>
    </row>
    <row r="52" spans="1:15" s="334" customFormat="1" ht="12">
      <c r="A52" s="226">
        <f t="shared" si="1"/>
        <v>39</v>
      </c>
      <c r="B52" s="365" t="s">
        <v>130</v>
      </c>
      <c r="C52" s="227" t="s">
        <v>104</v>
      </c>
      <c r="D52" s="224">
        <v>5</v>
      </c>
      <c r="E52" s="346"/>
      <c r="F52" s="346"/>
      <c r="G52" s="348"/>
      <c r="H52" s="347"/>
      <c r="I52" s="347"/>
      <c r="J52" s="122"/>
      <c r="K52" s="221"/>
      <c r="L52" s="221"/>
      <c r="M52" s="221"/>
      <c r="N52" s="221"/>
      <c r="O52" s="221"/>
    </row>
    <row r="53" spans="1:15" s="334" customFormat="1" ht="24">
      <c r="A53" s="226">
        <f t="shared" si="1"/>
        <v>40</v>
      </c>
      <c r="B53" s="365" t="s">
        <v>131</v>
      </c>
      <c r="C53" s="227" t="s">
        <v>81</v>
      </c>
      <c r="D53" s="224">
        <v>10</v>
      </c>
      <c r="E53" s="346"/>
      <c r="F53" s="346"/>
      <c r="G53" s="348"/>
      <c r="H53" s="347"/>
      <c r="I53" s="347"/>
      <c r="J53" s="122"/>
      <c r="K53" s="221"/>
      <c r="L53" s="221"/>
      <c r="M53" s="221"/>
      <c r="N53" s="221"/>
      <c r="O53" s="221"/>
    </row>
    <row r="54" spans="1:15" s="334" customFormat="1" ht="89.25" customHeight="1">
      <c r="A54" s="226">
        <f t="shared" si="1"/>
        <v>41</v>
      </c>
      <c r="B54" s="365" t="s">
        <v>302</v>
      </c>
      <c r="C54" s="227" t="s">
        <v>81</v>
      </c>
      <c r="D54" s="224">
        <v>5</v>
      </c>
      <c r="E54" s="346"/>
      <c r="F54" s="346"/>
      <c r="G54" s="348"/>
      <c r="H54" s="347"/>
      <c r="I54" s="347"/>
      <c r="J54" s="122"/>
      <c r="K54" s="221"/>
      <c r="L54" s="221"/>
      <c r="M54" s="221"/>
      <c r="N54" s="221"/>
      <c r="O54" s="221"/>
    </row>
    <row r="55" spans="1:15" s="334" customFormat="1" ht="105.75" customHeight="1">
      <c r="A55" s="226">
        <f t="shared" si="1"/>
        <v>42</v>
      </c>
      <c r="B55" s="223" t="s">
        <v>303</v>
      </c>
      <c r="C55" s="227" t="s">
        <v>25</v>
      </c>
      <c r="D55" s="224">
        <v>1</v>
      </c>
      <c r="E55" s="373"/>
      <c r="F55" s="346"/>
      <c r="G55" s="348"/>
      <c r="H55" s="373"/>
      <c r="I55" s="374"/>
      <c r="J55" s="122"/>
      <c r="K55" s="221"/>
      <c r="L55" s="221"/>
      <c r="M55" s="221"/>
      <c r="N55" s="221"/>
      <c r="O55" s="221"/>
    </row>
    <row r="56" spans="1:15" s="334" customFormat="1" ht="24">
      <c r="A56" s="226">
        <f t="shared" si="1"/>
        <v>43</v>
      </c>
      <c r="B56" s="365" t="s">
        <v>125</v>
      </c>
      <c r="C56" s="227" t="s">
        <v>104</v>
      </c>
      <c r="D56" s="224">
        <v>2</v>
      </c>
      <c r="E56" s="346"/>
      <c r="F56" s="346"/>
      <c r="G56" s="348"/>
      <c r="H56" s="347"/>
      <c r="I56" s="347"/>
      <c r="J56" s="122"/>
      <c r="K56" s="221"/>
      <c r="L56" s="221"/>
      <c r="M56" s="221"/>
      <c r="N56" s="221"/>
      <c r="O56" s="221"/>
    </row>
    <row r="57" spans="1:15" s="334" customFormat="1" ht="12">
      <c r="A57" s="226">
        <f t="shared" si="1"/>
        <v>44</v>
      </c>
      <c r="B57" s="365" t="s">
        <v>126</v>
      </c>
      <c r="C57" s="227" t="s">
        <v>104</v>
      </c>
      <c r="D57" s="224">
        <v>2</v>
      </c>
      <c r="E57" s="346"/>
      <c r="F57" s="346"/>
      <c r="G57" s="348"/>
      <c r="H57" s="347"/>
      <c r="I57" s="347"/>
      <c r="J57" s="122"/>
      <c r="K57" s="221"/>
      <c r="L57" s="221"/>
      <c r="M57" s="221"/>
      <c r="N57" s="221"/>
      <c r="O57" s="221"/>
    </row>
    <row r="58" spans="1:15" s="334" customFormat="1" ht="12">
      <c r="A58" s="226">
        <f t="shared" si="1"/>
        <v>45</v>
      </c>
      <c r="B58" s="365" t="s">
        <v>301</v>
      </c>
      <c r="C58" s="227" t="s">
        <v>104</v>
      </c>
      <c r="D58" s="224">
        <v>2</v>
      </c>
      <c r="E58" s="348"/>
      <c r="F58" s="346"/>
      <c r="G58" s="348"/>
      <c r="H58" s="348"/>
      <c r="I58" s="348"/>
      <c r="J58" s="122"/>
      <c r="K58" s="221"/>
      <c r="L58" s="221"/>
      <c r="M58" s="221"/>
      <c r="N58" s="221"/>
      <c r="O58" s="221"/>
    </row>
    <row r="59" spans="1:15" s="334" customFormat="1" ht="12">
      <c r="A59" s="226">
        <f t="shared" si="1"/>
        <v>46</v>
      </c>
      <c r="B59" s="365" t="s">
        <v>127</v>
      </c>
      <c r="C59" s="227" t="s">
        <v>104</v>
      </c>
      <c r="D59" s="224">
        <v>1</v>
      </c>
      <c r="E59" s="346"/>
      <c r="F59" s="346"/>
      <c r="G59" s="348"/>
      <c r="H59" s="347"/>
      <c r="I59" s="347"/>
      <c r="J59" s="122"/>
      <c r="K59" s="221"/>
      <c r="L59" s="221"/>
      <c r="M59" s="221"/>
      <c r="N59" s="221"/>
      <c r="O59" s="221"/>
    </row>
    <row r="60" spans="1:15" s="334" customFormat="1" ht="13.5">
      <c r="A60" s="226">
        <f t="shared" si="1"/>
        <v>47</v>
      </c>
      <c r="B60" s="365" t="s">
        <v>600</v>
      </c>
      <c r="C60" s="227" t="s">
        <v>104</v>
      </c>
      <c r="D60" s="224">
        <v>2</v>
      </c>
      <c r="E60" s="346"/>
      <c r="F60" s="346"/>
      <c r="G60" s="348"/>
      <c r="H60" s="347"/>
      <c r="I60" s="347"/>
      <c r="J60" s="122"/>
      <c r="K60" s="221"/>
      <c r="L60" s="221"/>
      <c r="M60" s="221"/>
      <c r="N60" s="221"/>
      <c r="O60" s="221"/>
    </row>
    <row r="61" spans="1:15" s="334" customFormat="1" ht="36">
      <c r="A61" s="226">
        <f t="shared" si="1"/>
        <v>48</v>
      </c>
      <c r="B61" s="365" t="s">
        <v>128</v>
      </c>
      <c r="C61" s="227" t="s">
        <v>104</v>
      </c>
      <c r="D61" s="224">
        <v>1</v>
      </c>
      <c r="E61" s="346"/>
      <c r="F61" s="346"/>
      <c r="G61" s="348"/>
      <c r="H61" s="347"/>
      <c r="I61" s="347"/>
      <c r="J61" s="122"/>
      <c r="K61" s="221"/>
      <c r="L61" s="221"/>
      <c r="M61" s="221"/>
      <c r="N61" s="221"/>
      <c r="O61" s="221"/>
    </row>
    <row r="62" spans="1:15" s="334" customFormat="1" ht="12">
      <c r="A62" s="226">
        <f t="shared" si="1"/>
        <v>49</v>
      </c>
      <c r="B62" s="365" t="s">
        <v>304</v>
      </c>
      <c r="C62" s="227" t="s">
        <v>104</v>
      </c>
      <c r="D62" s="224">
        <v>1</v>
      </c>
      <c r="E62" s="346"/>
      <c r="F62" s="346"/>
      <c r="G62" s="348"/>
      <c r="H62" s="347"/>
      <c r="I62" s="347"/>
      <c r="J62" s="122"/>
      <c r="K62" s="221"/>
      <c r="L62" s="221"/>
      <c r="M62" s="221"/>
      <c r="N62" s="221"/>
      <c r="O62" s="221"/>
    </row>
    <row r="63" spans="1:15" s="334" customFormat="1" ht="12">
      <c r="A63" s="226">
        <f t="shared" si="1"/>
        <v>50</v>
      </c>
      <c r="B63" s="365" t="s">
        <v>130</v>
      </c>
      <c r="C63" s="227" t="s">
        <v>104</v>
      </c>
      <c r="D63" s="224">
        <v>1</v>
      </c>
      <c r="E63" s="346"/>
      <c r="F63" s="346"/>
      <c r="G63" s="348"/>
      <c r="H63" s="347"/>
      <c r="I63" s="347"/>
      <c r="J63" s="122"/>
      <c r="K63" s="221"/>
      <c r="L63" s="221"/>
      <c r="M63" s="221"/>
      <c r="N63" s="221"/>
      <c r="O63" s="221"/>
    </row>
    <row r="64" spans="1:15" s="334" customFormat="1" ht="24">
      <c r="A64" s="226">
        <f t="shared" si="1"/>
        <v>51</v>
      </c>
      <c r="B64" s="365" t="s">
        <v>131</v>
      </c>
      <c r="C64" s="227" t="s">
        <v>81</v>
      </c>
      <c r="D64" s="224">
        <v>2</v>
      </c>
      <c r="E64" s="346"/>
      <c r="F64" s="346"/>
      <c r="G64" s="348"/>
      <c r="H64" s="347"/>
      <c r="I64" s="347"/>
      <c r="J64" s="122"/>
      <c r="K64" s="221"/>
      <c r="L64" s="221"/>
      <c r="M64" s="221"/>
      <c r="N64" s="221"/>
      <c r="O64" s="221"/>
    </row>
    <row r="65" spans="1:15" s="334" customFormat="1" ht="111" customHeight="1">
      <c r="A65" s="226">
        <f t="shared" si="1"/>
        <v>52</v>
      </c>
      <c r="B65" s="365" t="s">
        <v>305</v>
      </c>
      <c r="C65" s="227" t="s">
        <v>81</v>
      </c>
      <c r="D65" s="224">
        <v>1</v>
      </c>
      <c r="E65" s="346"/>
      <c r="F65" s="346"/>
      <c r="G65" s="348"/>
      <c r="H65" s="347"/>
      <c r="I65" s="347"/>
      <c r="J65" s="122"/>
      <c r="K65" s="221"/>
      <c r="L65" s="221"/>
      <c r="M65" s="221"/>
      <c r="N65" s="221"/>
      <c r="O65" s="221"/>
    </row>
    <row r="66" spans="1:15" s="334" customFormat="1" ht="24">
      <c r="A66" s="226">
        <f t="shared" si="1"/>
        <v>53</v>
      </c>
      <c r="B66" s="223" t="s">
        <v>483</v>
      </c>
      <c r="C66" s="227" t="s">
        <v>25</v>
      </c>
      <c r="D66" s="224">
        <v>2</v>
      </c>
      <c r="E66" s="220"/>
      <c r="F66" s="220"/>
      <c r="G66" s="222"/>
      <c r="H66" s="221"/>
      <c r="I66" s="221"/>
      <c r="J66" s="122"/>
      <c r="K66" s="221"/>
      <c r="L66" s="221"/>
      <c r="M66" s="221"/>
      <c r="N66" s="221"/>
      <c r="O66" s="221"/>
    </row>
    <row r="67" spans="1:15" s="334" customFormat="1" ht="24">
      <c r="A67" s="226">
        <f t="shared" si="1"/>
        <v>54</v>
      </c>
      <c r="B67" s="365" t="s">
        <v>125</v>
      </c>
      <c r="C67" s="227" t="s">
        <v>104</v>
      </c>
      <c r="D67" s="224">
        <v>4</v>
      </c>
      <c r="E67" s="346"/>
      <c r="F67" s="346"/>
      <c r="G67" s="348"/>
      <c r="H67" s="347"/>
      <c r="I67" s="347"/>
      <c r="J67" s="122"/>
      <c r="K67" s="221"/>
      <c r="L67" s="221"/>
      <c r="M67" s="221"/>
      <c r="N67" s="221"/>
      <c r="O67" s="221"/>
    </row>
    <row r="68" spans="1:15" s="334" customFormat="1" ht="12">
      <c r="A68" s="226">
        <f t="shared" si="1"/>
        <v>55</v>
      </c>
      <c r="B68" s="365" t="s">
        <v>126</v>
      </c>
      <c r="C68" s="227" t="s">
        <v>104</v>
      </c>
      <c r="D68" s="224">
        <v>4</v>
      </c>
      <c r="E68" s="346"/>
      <c r="F68" s="346"/>
      <c r="G68" s="348"/>
      <c r="H68" s="347"/>
      <c r="I68" s="347"/>
      <c r="J68" s="122"/>
      <c r="K68" s="221"/>
      <c r="L68" s="221"/>
      <c r="M68" s="221"/>
      <c r="N68" s="221"/>
      <c r="O68" s="221"/>
    </row>
    <row r="69" spans="1:15" s="334" customFormat="1" ht="12">
      <c r="A69" s="226">
        <f t="shared" si="1"/>
        <v>56</v>
      </c>
      <c r="B69" s="365" t="s">
        <v>301</v>
      </c>
      <c r="C69" s="227" t="s">
        <v>104</v>
      </c>
      <c r="D69" s="224">
        <v>4</v>
      </c>
      <c r="E69" s="348"/>
      <c r="F69" s="346"/>
      <c r="G69" s="348"/>
      <c r="H69" s="348"/>
      <c r="I69" s="348"/>
      <c r="J69" s="122"/>
      <c r="K69" s="221"/>
      <c r="L69" s="221"/>
      <c r="M69" s="221"/>
      <c r="N69" s="221"/>
      <c r="O69" s="221"/>
    </row>
    <row r="70" spans="1:15" s="334" customFormat="1" ht="12">
      <c r="A70" s="226">
        <f t="shared" si="1"/>
        <v>57</v>
      </c>
      <c r="B70" s="365" t="s">
        <v>127</v>
      </c>
      <c r="C70" s="227" t="s">
        <v>104</v>
      </c>
      <c r="D70" s="224">
        <v>2</v>
      </c>
      <c r="E70" s="346"/>
      <c r="F70" s="346"/>
      <c r="G70" s="348"/>
      <c r="H70" s="347"/>
      <c r="I70" s="347"/>
      <c r="J70" s="122"/>
      <c r="K70" s="221"/>
      <c r="L70" s="221"/>
      <c r="M70" s="221"/>
      <c r="N70" s="221"/>
      <c r="O70" s="221"/>
    </row>
    <row r="71" spans="1:15" s="334" customFormat="1" ht="13.5">
      <c r="A71" s="226">
        <f t="shared" si="1"/>
        <v>58</v>
      </c>
      <c r="B71" s="365" t="s">
        <v>600</v>
      </c>
      <c r="C71" s="227" t="s">
        <v>104</v>
      </c>
      <c r="D71" s="224">
        <v>4</v>
      </c>
      <c r="E71" s="346"/>
      <c r="F71" s="346"/>
      <c r="G71" s="348"/>
      <c r="H71" s="347"/>
      <c r="I71" s="347"/>
      <c r="J71" s="122"/>
      <c r="K71" s="221"/>
      <c r="L71" s="221"/>
      <c r="M71" s="221"/>
      <c r="N71" s="221"/>
      <c r="O71" s="221"/>
    </row>
    <row r="72" spans="1:15" s="334" customFormat="1" ht="36">
      <c r="A72" s="226">
        <f t="shared" si="1"/>
        <v>59</v>
      </c>
      <c r="B72" s="365" t="s">
        <v>128</v>
      </c>
      <c r="C72" s="227" t="s">
        <v>104</v>
      </c>
      <c r="D72" s="224">
        <v>2</v>
      </c>
      <c r="E72" s="346"/>
      <c r="F72" s="346"/>
      <c r="G72" s="348"/>
      <c r="H72" s="347"/>
      <c r="I72" s="347"/>
      <c r="J72" s="122"/>
      <c r="K72" s="221"/>
      <c r="L72" s="221"/>
      <c r="M72" s="221"/>
      <c r="N72" s="221"/>
      <c r="O72" s="221"/>
    </row>
    <row r="73" spans="1:15" s="334" customFormat="1" ht="12">
      <c r="A73" s="226">
        <f t="shared" si="1"/>
        <v>60</v>
      </c>
      <c r="B73" s="365" t="s">
        <v>304</v>
      </c>
      <c r="C73" s="227" t="s">
        <v>104</v>
      </c>
      <c r="D73" s="224">
        <v>2</v>
      </c>
      <c r="E73" s="346"/>
      <c r="F73" s="346"/>
      <c r="G73" s="348"/>
      <c r="H73" s="347"/>
      <c r="I73" s="347"/>
      <c r="J73" s="122"/>
      <c r="K73" s="221"/>
      <c r="L73" s="221"/>
      <c r="M73" s="221"/>
      <c r="N73" s="221"/>
      <c r="O73" s="221"/>
    </row>
    <row r="74" spans="1:15" s="334" customFormat="1" ht="12">
      <c r="A74" s="226">
        <f t="shared" si="1"/>
        <v>61</v>
      </c>
      <c r="B74" s="365" t="s">
        <v>130</v>
      </c>
      <c r="C74" s="227" t="s">
        <v>104</v>
      </c>
      <c r="D74" s="224">
        <v>2</v>
      </c>
      <c r="E74" s="346"/>
      <c r="F74" s="346"/>
      <c r="G74" s="348"/>
      <c r="H74" s="347"/>
      <c r="I74" s="347"/>
      <c r="J74" s="122"/>
      <c r="K74" s="221"/>
      <c r="L74" s="221"/>
      <c r="M74" s="221"/>
      <c r="N74" s="221"/>
      <c r="O74" s="221"/>
    </row>
    <row r="75" spans="1:15" s="334" customFormat="1" ht="24">
      <c r="A75" s="226">
        <f t="shared" si="1"/>
        <v>62</v>
      </c>
      <c r="B75" s="365" t="s">
        <v>131</v>
      </c>
      <c r="C75" s="227" t="s">
        <v>81</v>
      </c>
      <c r="D75" s="224">
        <v>4</v>
      </c>
      <c r="E75" s="346"/>
      <c r="F75" s="346"/>
      <c r="G75" s="348"/>
      <c r="H75" s="347"/>
      <c r="I75" s="347"/>
      <c r="J75" s="122"/>
      <c r="K75" s="221"/>
      <c r="L75" s="221"/>
      <c r="M75" s="221"/>
      <c r="N75" s="221"/>
      <c r="O75" s="221"/>
    </row>
    <row r="76" spans="1:15" s="334" customFormat="1" ht="24">
      <c r="A76" s="226">
        <f t="shared" si="1"/>
        <v>63</v>
      </c>
      <c r="B76" s="112" t="s">
        <v>312</v>
      </c>
      <c r="C76" s="227" t="s">
        <v>83</v>
      </c>
      <c r="D76" s="224">
        <v>11</v>
      </c>
      <c r="E76" s="346"/>
      <c r="F76" s="346"/>
      <c r="G76" s="348"/>
      <c r="H76" s="347"/>
      <c r="I76" s="347"/>
      <c r="J76" s="122"/>
      <c r="K76" s="221"/>
      <c r="L76" s="221"/>
      <c r="M76" s="221"/>
      <c r="N76" s="221"/>
      <c r="O76" s="221"/>
    </row>
    <row r="77" spans="1:15" s="334" customFormat="1" ht="24">
      <c r="A77" s="226">
        <f t="shared" si="1"/>
        <v>64</v>
      </c>
      <c r="B77" s="112" t="s">
        <v>245</v>
      </c>
      <c r="C77" s="227" t="s">
        <v>83</v>
      </c>
      <c r="D77" s="224">
        <v>3</v>
      </c>
      <c r="E77" s="346"/>
      <c r="F77" s="346"/>
      <c r="G77" s="348"/>
      <c r="H77" s="347"/>
      <c r="I77" s="347"/>
      <c r="J77" s="122"/>
      <c r="K77" s="221"/>
      <c r="L77" s="221"/>
      <c r="M77" s="221"/>
      <c r="N77" s="221"/>
      <c r="O77" s="221"/>
    </row>
    <row r="78" spans="1:15" s="334" customFormat="1" ht="12">
      <c r="A78" s="226">
        <f t="shared" si="1"/>
        <v>65</v>
      </c>
      <c r="B78" s="112" t="s">
        <v>213</v>
      </c>
      <c r="C78" s="227" t="s">
        <v>83</v>
      </c>
      <c r="D78" s="224">
        <v>1</v>
      </c>
      <c r="E78" s="346"/>
      <c r="F78" s="346"/>
      <c r="G78" s="348"/>
      <c r="H78" s="347"/>
      <c r="I78" s="347"/>
      <c r="J78" s="122"/>
      <c r="K78" s="221"/>
      <c r="L78" s="221"/>
      <c r="M78" s="221"/>
      <c r="N78" s="221"/>
      <c r="O78" s="221"/>
    </row>
    <row r="79" spans="1:15" s="334" customFormat="1" ht="24">
      <c r="A79" s="226">
        <f t="shared" si="1"/>
        <v>66</v>
      </c>
      <c r="B79" s="365" t="s">
        <v>113</v>
      </c>
      <c r="C79" s="227" t="s">
        <v>20</v>
      </c>
      <c r="D79" s="224">
        <v>4</v>
      </c>
      <c r="E79" s="346"/>
      <c r="F79" s="346"/>
      <c r="G79" s="348"/>
      <c r="H79" s="347"/>
      <c r="I79" s="347"/>
      <c r="J79" s="122"/>
      <c r="K79" s="221"/>
      <c r="L79" s="221"/>
      <c r="M79" s="221"/>
      <c r="N79" s="221"/>
      <c r="O79" s="221"/>
    </row>
    <row r="80" spans="1:15" s="334" customFormat="1" ht="24">
      <c r="A80" s="226">
        <f t="shared" si="1"/>
        <v>67</v>
      </c>
      <c r="B80" s="112" t="s">
        <v>214</v>
      </c>
      <c r="C80" s="227" t="s">
        <v>83</v>
      </c>
      <c r="D80" s="224">
        <v>6</v>
      </c>
      <c r="E80" s="346"/>
      <c r="F80" s="346"/>
      <c r="G80" s="348"/>
      <c r="H80" s="347"/>
      <c r="I80" s="347"/>
      <c r="J80" s="122"/>
      <c r="K80" s="221"/>
      <c r="L80" s="221"/>
      <c r="M80" s="221"/>
      <c r="N80" s="221"/>
      <c r="O80" s="221"/>
    </row>
    <row r="81" spans="1:15" s="334" customFormat="1" ht="24">
      <c r="A81" s="226">
        <f t="shared" si="1"/>
        <v>68</v>
      </c>
      <c r="B81" s="112" t="s">
        <v>235</v>
      </c>
      <c r="C81" s="227" t="s">
        <v>83</v>
      </c>
      <c r="D81" s="224">
        <v>8</v>
      </c>
      <c r="E81" s="346"/>
      <c r="F81" s="346"/>
      <c r="G81" s="348"/>
      <c r="H81" s="347"/>
      <c r="I81" s="347"/>
      <c r="J81" s="122"/>
      <c r="K81" s="221"/>
      <c r="L81" s="221"/>
      <c r="M81" s="221"/>
      <c r="N81" s="221"/>
      <c r="O81" s="221"/>
    </row>
    <row r="82" spans="1:15" s="334" customFormat="1" ht="12">
      <c r="A82" s="226">
        <f t="shared" si="1"/>
        <v>69</v>
      </c>
      <c r="B82" s="112" t="s">
        <v>215</v>
      </c>
      <c r="C82" s="227" t="s">
        <v>83</v>
      </c>
      <c r="D82" s="224">
        <v>8</v>
      </c>
      <c r="E82" s="346"/>
      <c r="F82" s="346"/>
      <c r="G82" s="348"/>
      <c r="H82" s="347"/>
      <c r="I82" s="347"/>
      <c r="J82" s="122"/>
      <c r="K82" s="221"/>
      <c r="L82" s="221"/>
      <c r="M82" s="221"/>
      <c r="N82" s="221"/>
      <c r="O82" s="221"/>
    </row>
    <row r="83" spans="1:15" s="334" customFormat="1" ht="24">
      <c r="A83" s="226">
        <f t="shared" si="1"/>
        <v>70</v>
      </c>
      <c r="B83" s="112" t="s">
        <v>217</v>
      </c>
      <c r="C83" s="227" t="s">
        <v>83</v>
      </c>
      <c r="D83" s="224">
        <v>3</v>
      </c>
      <c r="E83" s="346"/>
      <c r="F83" s="346"/>
      <c r="G83" s="348"/>
      <c r="H83" s="347"/>
      <c r="I83" s="347"/>
      <c r="J83" s="122"/>
      <c r="K83" s="221"/>
      <c r="L83" s="221"/>
      <c r="M83" s="221"/>
      <c r="N83" s="221"/>
      <c r="O83" s="221"/>
    </row>
    <row r="84" spans="1:15" s="334" customFormat="1" ht="24">
      <c r="A84" s="226">
        <f t="shared" si="1"/>
        <v>71</v>
      </c>
      <c r="B84" s="112" t="s">
        <v>443</v>
      </c>
      <c r="C84" s="227" t="s">
        <v>83</v>
      </c>
      <c r="D84" s="224">
        <v>11</v>
      </c>
      <c r="E84" s="346"/>
      <c r="F84" s="220"/>
      <c r="G84" s="222"/>
      <c r="H84" s="347"/>
      <c r="I84" s="347"/>
      <c r="J84" s="122"/>
      <c r="K84" s="221"/>
      <c r="L84" s="221"/>
      <c r="M84" s="221"/>
      <c r="N84" s="221"/>
      <c r="O84" s="221"/>
    </row>
    <row r="85" spans="1:15" s="334" customFormat="1" ht="19.5" customHeight="1">
      <c r="A85" s="226">
        <f t="shared" si="1"/>
        <v>72</v>
      </c>
      <c r="B85" s="363" t="s">
        <v>579</v>
      </c>
      <c r="C85" s="351" t="s">
        <v>20</v>
      </c>
      <c r="D85" s="350">
        <v>50</v>
      </c>
      <c r="E85" s="346"/>
      <c r="F85" s="346"/>
      <c r="G85" s="348"/>
      <c r="H85" s="347"/>
      <c r="I85" s="347"/>
      <c r="J85" s="122"/>
      <c r="K85" s="221"/>
      <c r="L85" s="221"/>
      <c r="M85" s="221"/>
      <c r="N85" s="221"/>
      <c r="O85" s="221"/>
    </row>
    <row r="86" spans="1:15" s="334" customFormat="1" ht="24">
      <c r="A86" s="226">
        <f t="shared" si="1"/>
        <v>73</v>
      </c>
      <c r="B86" s="363" t="s">
        <v>564</v>
      </c>
      <c r="C86" s="351" t="s">
        <v>83</v>
      </c>
      <c r="D86" s="350">
        <v>1</v>
      </c>
      <c r="E86" s="346"/>
      <c r="F86" s="346"/>
      <c r="G86" s="348"/>
      <c r="H86" s="347"/>
      <c r="I86" s="347"/>
      <c r="J86" s="122"/>
      <c r="K86" s="221"/>
      <c r="L86" s="221"/>
      <c r="M86" s="221"/>
      <c r="N86" s="221"/>
      <c r="O86" s="221"/>
    </row>
    <row r="87" spans="1:15" s="334" customFormat="1" ht="24">
      <c r="A87" s="226">
        <f t="shared" si="1"/>
        <v>74</v>
      </c>
      <c r="B87" s="112" t="s">
        <v>444</v>
      </c>
      <c r="C87" s="227" t="s">
        <v>25</v>
      </c>
      <c r="D87" s="224">
        <v>4</v>
      </c>
      <c r="E87" s="346"/>
      <c r="F87" s="220"/>
      <c r="G87" s="222"/>
      <c r="H87" s="347"/>
      <c r="I87" s="347"/>
      <c r="J87" s="122"/>
      <c r="K87" s="221"/>
      <c r="L87" s="221"/>
      <c r="M87" s="221"/>
      <c r="N87" s="221"/>
      <c r="O87" s="221"/>
    </row>
    <row r="88" spans="1:15" s="334" customFormat="1" ht="12">
      <c r="A88" s="226">
        <f t="shared" si="1"/>
        <v>75</v>
      </c>
      <c r="B88" s="112" t="s">
        <v>123</v>
      </c>
      <c r="C88" s="227" t="s">
        <v>20</v>
      </c>
      <c r="D88" s="224">
        <v>227</v>
      </c>
      <c r="E88" s="346"/>
      <c r="F88" s="220"/>
      <c r="G88" s="348"/>
      <c r="H88" s="347"/>
      <c r="I88" s="347"/>
      <c r="J88" s="122"/>
      <c r="K88" s="221"/>
      <c r="L88" s="221"/>
      <c r="M88" s="221"/>
      <c r="N88" s="221"/>
      <c r="O88" s="221"/>
    </row>
    <row r="89" spans="1:15" s="334" customFormat="1" ht="27" customHeight="1">
      <c r="A89" s="226">
        <f t="shared" si="1"/>
        <v>76</v>
      </c>
      <c r="B89" s="112" t="s">
        <v>252</v>
      </c>
      <c r="C89" s="227" t="s">
        <v>20</v>
      </c>
      <c r="D89" s="224">
        <v>227</v>
      </c>
      <c r="E89" s="346"/>
      <c r="F89" s="346"/>
      <c r="G89" s="348"/>
      <c r="H89" s="347"/>
      <c r="I89" s="347"/>
      <c r="J89" s="122"/>
      <c r="K89" s="221"/>
      <c r="L89" s="221"/>
      <c r="M89" s="221"/>
      <c r="N89" s="221"/>
      <c r="O89" s="221"/>
    </row>
    <row r="90" spans="1:15" s="334" customFormat="1" ht="41.25" customHeight="1">
      <c r="A90" s="226">
        <f t="shared" si="1"/>
        <v>77</v>
      </c>
      <c r="B90" s="112" t="s">
        <v>124</v>
      </c>
      <c r="C90" s="227" t="s">
        <v>25</v>
      </c>
      <c r="D90" s="224">
        <v>1</v>
      </c>
      <c r="E90" s="346"/>
      <c r="F90" s="346"/>
      <c r="G90" s="348"/>
      <c r="H90" s="347"/>
      <c r="I90" s="347"/>
      <c r="J90" s="122"/>
      <c r="K90" s="221"/>
      <c r="L90" s="221"/>
      <c r="M90" s="221"/>
      <c r="N90" s="221"/>
      <c r="O90" s="221"/>
    </row>
    <row r="91" spans="1:15" s="292" customFormat="1" ht="12">
      <c r="A91" s="493" t="s">
        <v>236</v>
      </c>
      <c r="B91" s="494"/>
      <c r="C91" s="494"/>
      <c r="D91" s="494"/>
      <c r="E91" s="494"/>
      <c r="F91" s="494"/>
      <c r="G91" s="494"/>
      <c r="H91" s="494"/>
      <c r="I91" s="494"/>
      <c r="J91" s="494"/>
      <c r="K91" s="494"/>
      <c r="L91" s="494"/>
      <c r="M91" s="494"/>
      <c r="N91" s="494"/>
      <c r="O91" s="495"/>
    </row>
    <row r="92" spans="1:15" s="292" customFormat="1" ht="60">
      <c r="A92" s="226">
        <f>A90+1</f>
        <v>78</v>
      </c>
      <c r="B92" s="223" t="s">
        <v>99</v>
      </c>
      <c r="C92" s="227" t="s">
        <v>101</v>
      </c>
      <c r="D92" s="224">
        <v>125.4</v>
      </c>
      <c r="E92" s="373"/>
      <c r="F92" s="346"/>
      <c r="G92" s="348"/>
      <c r="H92" s="373"/>
      <c r="I92" s="374"/>
      <c r="J92" s="122"/>
      <c r="K92" s="221"/>
      <c r="L92" s="221"/>
      <c r="M92" s="221"/>
      <c r="N92" s="221"/>
      <c r="O92" s="221"/>
    </row>
    <row r="93" spans="1:15" s="273" customFormat="1" ht="12">
      <c r="A93" s="225" t="s">
        <v>41</v>
      </c>
      <c r="B93" s="480" t="s">
        <v>95</v>
      </c>
      <c r="C93" s="480"/>
      <c r="D93" s="480"/>
      <c r="E93" s="480"/>
      <c r="F93" s="480"/>
      <c r="G93" s="480"/>
      <c r="H93" s="480"/>
      <c r="I93" s="480"/>
      <c r="J93" s="480"/>
      <c r="K93" s="219"/>
      <c r="L93" s="375"/>
      <c r="M93" s="375"/>
      <c r="N93" s="375"/>
      <c r="O93" s="375"/>
    </row>
    <row r="94" spans="1:15">
      <c r="A94" s="279"/>
      <c r="B94" s="287"/>
      <c r="C94" s="280"/>
      <c r="D94" s="288"/>
      <c r="E94" s="280"/>
      <c r="F94" s="280"/>
      <c r="G94" s="280"/>
      <c r="H94" s="280"/>
      <c r="I94" s="280"/>
      <c r="J94" s="280"/>
      <c r="K94" s="280"/>
      <c r="L94" s="280"/>
      <c r="M94" s="280"/>
      <c r="N94" s="280"/>
      <c r="O94" s="280"/>
    </row>
    <row r="95" spans="1:15">
      <c r="A95" s="293" t="s">
        <v>77</v>
      </c>
      <c r="B95" s="294"/>
      <c r="C95" s="295"/>
      <c r="D95" s="295"/>
      <c r="E95" s="296"/>
      <c r="F95" s="297"/>
      <c r="G95" s="297"/>
      <c r="H95" s="297"/>
      <c r="I95" s="297"/>
      <c r="J95" s="297"/>
      <c r="K95" s="297"/>
      <c r="L95" s="298"/>
      <c r="M95" s="298"/>
      <c r="N95" s="298"/>
      <c r="O95" s="298"/>
    </row>
    <row r="96" spans="1:15" ht="12.75" customHeight="1">
      <c r="A96" s="299"/>
      <c r="B96" s="492" t="s">
        <v>137</v>
      </c>
      <c r="C96" s="492"/>
      <c r="D96" s="492"/>
      <c r="E96" s="492"/>
      <c r="F96" s="492"/>
      <c r="G96" s="492"/>
      <c r="H96" s="300"/>
      <c r="I96" s="300"/>
      <c r="J96" s="300"/>
      <c r="K96" s="300"/>
      <c r="L96" s="301"/>
      <c r="M96" s="301"/>
      <c r="N96" s="301"/>
      <c r="O96" s="301"/>
    </row>
    <row r="97" spans="1:15" ht="35.450000000000003" customHeight="1">
      <c r="A97" s="299"/>
      <c r="B97" s="492" t="s">
        <v>138</v>
      </c>
      <c r="C97" s="492"/>
      <c r="D97" s="492"/>
      <c r="E97" s="492"/>
      <c r="F97" s="492"/>
      <c r="G97" s="492"/>
      <c r="H97" s="492"/>
      <c r="I97" s="492"/>
      <c r="J97" s="492"/>
      <c r="K97" s="492"/>
      <c r="L97" s="492"/>
      <c r="M97" s="492"/>
      <c r="N97" s="492"/>
      <c r="O97" s="492"/>
    </row>
    <row r="98" spans="1:15" ht="11.45" customHeight="1">
      <c r="A98" s="299"/>
      <c r="B98" s="492" t="s">
        <v>139</v>
      </c>
      <c r="C98" s="492"/>
      <c r="D98" s="492"/>
      <c r="E98" s="492"/>
      <c r="F98" s="492"/>
      <c r="G98" s="492"/>
      <c r="H98" s="492"/>
      <c r="I98" s="492"/>
      <c r="J98" s="492"/>
      <c r="K98" s="492"/>
      <c r="L98" s="492"/>
      <c r="M98" s="492"/>
      <c r="N98" s="492"/>
      <c r="O98" s="492"/>
    </row>
    <row r="99" spans="1:15" ht="12.75" customHeight="1">
      <c r="A99" s="299"/>
      <c r="B99" s="492" t="s">
        <v>140</v>
      </c>
      <c r="C99" s="492"/>
      <c r="D99" s="492"/>
      <c r="E99" s="492"/>
      <c r="F99" s="492"/>
      <c r="G99" s="492"/>
      <c r="H99" s="492"/>
      <c r="I99" s="492"/>
      <c r="J99" s="492"/>
      <c r="K99" s="492"/>
      <c r="L99" s="492"/>
      <c r="M99" s="492"/>
      <c r="N99" s="492"/>
      <c r="O99" s="492"/>
    </row>
    <row r="100" spans="1:15">
      <c r="A100" s="299"/>
      <c r="B100" s="492" t="s">
        <v>141</v>
      </c>
      <c r="C100" s="492"/>
      <c r="D100" s="492"/>
      <c r="E100" s="492"/>
      <c r="F100" s="492"/>
      <c r="G100" s="492"/>
      <c r="H100" s="492"/>
      <c r="I100" s="492"/>
      <c r="J100" s="492"/>
      <c r="K100" s="492"/>
      <c r="L100" s="492"/>
      <c r="M100" s="492"/>
      <c r="N100" s="492"/>
      <c r="O100" s="492"/>
    </row>
    <row r="101" spans="1:15" ht="24.6" customHeight="1">
      <c r="A101" s="302"/>
      <c r="B101" s="492" t="s">
        <v>142</v>
      </c>
      <c r="C101" s="492"/>
      <c r="D101" s="492"/>
      <c r="E101" s="492"/>
      <c r="F101" s="492"/>
      <c r="G101" s="492"/>
      <c r="H101" s="492"/>
      <c r="I101" s="492"/>
      <c r="J101" s="492"/>
      <c r="K101" s="492"/>
      <c r="L101" s="492"/>
      <c r="M101" s="492"/>
      <c r="N101" s="492"/>
      <c r="O101" s="492"/>
    </row>
    <row r="102" spans="1:15">
      <c r="A102" s="302"/>
      <c r="B102" s="492" t="s">
        <v>143</v>
      </c>
      <c r="C102" s="492"/>
      <c r="D102" s="492"/>
      <c r="E102" s="492"/>
      <c r="F102" s="492"/>
      <c r="G102" s="492"/>
      <c r="H102" s="492"/>
      <c r="I102" s="492"/>
      <c r="J102" s="492"/>
      <c r="K102" s="492"/>
      <c r="L102" s="492"/>
      <c r="M102" s="492"/>
      <c r="N102" s="492"/>
      <c r="O102" s="492"/>
    </row>
    <row r="103" spans="1:15">
      <c r="A103" s="279"/>
      <c r="B103" s="287"/>
      <c r="C103" s="280"/>
      <c r="D103" s="288"/>
      <c r="E103" s="280"/>
      <c r="F103" s="280"/>
      <c r="G103" s="280"/>
      <c r="H103" s="280"/>
      <c r="I103" s="280"/>
      <c r="J103" s="280"/>
      <c r="K103" s="280"/>
      <c r="L103" s="280"/>
      <c r="M103" s="280"/>
      <c r="N103" s="280"/>
      <c r="O103" s="280"/>
    </row>
    <row r="104" spans="1:15">
      <c r="A104" s="279"/>
      <c r="B104" s="278" t="s">
        <v>44</v>
      </c>
      <c r="C104" s="490" t="s">
        <v>2</v>
      </c>
      <c r="D104" s="490"/>
      <c r="E104" s="490"/>
      <c r="F104" s="490"/>
      <c r="G104" s="490"/>
      <c r="H104" s="490"/>
      <c r="I104" s="490"/>
      <c r="J104" s="490"/>
      <c r="K104" s="490"/>
      <c r="L104" s="280"/>
      <c r="M104" s="400"/>
      <c r="N104" s="400"/>
      <c r="O104" s="400"/>
    </row>
    <row r="105" spans="1:15">
      <c r="A105" s="279"/>
      <c r="C105" s="490" t="s">
        <v>46</v>
      </c>
      <c r="D105" s="490"/>
      <c r="E105" s="490"/>
      <c r="F105" s="490"/>
      <c r="G105" s="490"/>
      <c r="H105" s="490"/>
      <c r="I105" s="490"/>
      <c r="J105" s="490"/>
      <c r="K105" s="490"/>
      <c r="L105" s="280"/>
      <c r="M105" s="490"/>
      <c r="N105" s="490"/>
      <c r="O105" s="490"/>
    </row>
    <row r="106" spans="1:15">
      <c r="A106" s="279"/>
      <c r="B106" s="491"/>
      <c r="C106" s="491"/>
      <c r="D106" s="288"/>
      <c r="E106" s="280"/>
      <c r="F106" s="280"/>
      <c r="G106" s="280"/>
      <c r="H106" s="280"/>
      <c r="I106" s="280"/>
      <c r="J106" s="280"/>
      <c r="K106" s="280"/>
      <c r="L106" s="280"/>
      <c r="M106" s="280"/>
      <c r="N106" s="280"/>
      <c r="O106" s="280"/>
    </row>
    <row r="107" spans="1:15">
      <c r="A107" s="279"/>
      <c r="B107" s="278" t="s">
        <v>22</v>
      </c>
      <c r="C107" s="490" t="s">
        <v>2</v>
      </c>
      <c r="D107" s="490"/>
      <c r="E107" s="490"/>
      <c r="F107" s="490"/>
      <c r="G107" s="490"/>
      <c r="H107" s="490"/>
      <c r="I107" s="490"/>
      <c r="J107" s="490"/>
      <c r="K107" s="490"/>
      <c r="L107" s="280"/>
      <c r="M107" s="400"/>
      <c r="N107" s="400"/>
      <c r="O107" s="400"/>
    </row>
    <row r="108" spans="1:15">
      <c r="A108" s="279"/>
      <c r="B108" s="278"/>
      <c r="C108" s="490" t="s">
        <v>46</v>
      </c>
      <c r="D108" s="490"/>
      <c r="E108" s="490"/>
      <c r="F108" s="406"/>
      <c r="G108" s="406"/>
      <c r="H108" s="406"/>
      <c r="I108" s="406"/>
      <c r="J108" s="406"/>
      <c r="K108" s="406"/>
      <c r="L108" s="280"/>
      <c r="M108" s="490"/>
      <c r="N108" s="490"/>
      <c r="O108" s="490"/>
    </row>
    <row r="109" spans="1:15">
      <c r="A109" s="289"/>
      <c r="B109" s="273"/>
      <c r="C109" s="290"/>
      <c r="D109" s="291"/>
      <c r="E109" s="290"/>
      <c r="F109" s="290"/>
      <c r="G109" s="290"/>
      <c r="H109" s="290"/>
      <c r="I109" s="290"/>
      <c r="J109" s="290"/>
      <c r="K109" s="290"/>
      <c r="L109" s="290"/>
      <c r="M109" s="290"/>
      <c r="N109" s="290"/>
      <c r="O109" s="290"/>
    </row>
  </sheetData>
  <mergeCells count="39">
    <mergeCell ref="B106:C106"/>
    <mergeCell ref="C107:E107"/>
    <mergeCell ref="F107:K107"/>
    <mergeCell ref="M107:O107"/>
    <mergeCell ref="C108:E108"/>
    <mergeCell ref="F108:K108"/>
    <mergeCell ref="M108:O108"/>
    <mergeCell ref="C104:E104"/>
    <mergeCell ref="F104:K104"/>
    <mergeCell ref="M104:O104"/>
    <mergeCell ref="C105:E105"/>
    <mergeCell ref="F105:K105"/>
    <mergeCell ref="M105:O105"/>
    <mergeCell ref="B102:O102"/>
    <mergeCell ref="A13:O13"/>
    <mergeCell ref="A91:O91"/>
    <mergeCell ref="B93:J93"/>
    <mergeCell ref="B96:G96"/>
    <mergeCell ref="B97:O97"/>
    <mergeCell ref="B98:O98"/>
    <mergeCell ref="B99:O99"/>
    <mergeCell ref="B100:O100"/>
    <mergeCell ref="B101:O101"/>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O119"/>
  <sheetViews>
    <sheetView view="pageBreakPreview" zoomScale="130" zoomScaleNormal="100" zoomScaleSheetLayoutView="130" workbookViewId="0">
      <selection activeCell="B84" sqref="B84"/>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310</v>
      </c>
      <c r="B1" s="488"/>
      <c r="C1" s="488"/>
      <c r="D1" s="488"/>
      <c r="E1" s="488"/>
      <c r="F1" s="488"/>
      <c r="G1" s="488"/>
      <c r="H1" s="488"/>
      <c r="I1" s="488"/>
      <c r="J1" s="488"/>
      <c r="K1" s="488"/>
      <c r="L1" s="488"/>
      <c r="M1" s="488"/>
      <c r="N1" s="488"/>
      <c r="O1" s="488"/>
    </row>
    <row r="2" spans="1:15" s="310" customFormat="1" ht="15">
      <c r="A2" s="412" t="s">
        <v>491</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6.7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492</v>
      </c>
      <c r="B13" s="485"/>
      <c r="C13" s="485"/>
      <c r="D13" s="485"/>
      <c r="E13" s="485"/>
      <c r="F13" s="485"/>
      <c r="G13" s="485"/>
      <c r="H13" s="485"/>
      <c r="I13" s="485"/>
      <c r="J13" s="485"/>
      <c r="K13" s="485"/>
      <c r="L13" s="485"/>
      <c r="M13" s="485"/>
      <c r="N13" s="485"/>
      <c r="O13" s="485"/>
    </row>
    <row r="14" spans="1:15" s="334" customFormat="1" ht="84">
      <c r="A14" s="226">
        <v>1</v>
      </c>
      <c r="B14" s="223" t="s">
        <v>687</v>
      </c>
      <c r="C14" s="227" t="s">
        <v>20</v>
      </c>
      <c r="D14" s="224">
        <v>226.2</v>
      </c>
      <c r="E14" s="346"/>
      <c r="F14" s="346"/>
      <c r="G14" s="348"/>
      <c r="H14" s="347"/>
      <c r="I14" s="347"/>
      <c r="J14" s="122"/>
      <c r="K14" s="221"/>
      <c r="L14" s="221"/>
      <c r="M14" s="221"/>
      <c r="N14" s="221"/>
      <c r="O14" s="221"/>
    </row>
    <row r="15" spans="1:15" s="334" customFormat="1" ht="48">
      <c r="A15" s="226">
        <f t="shared" ref="A15:A47" si="0">A14+1</f>
        <v>2</v>
      </c>
      <c r="B15" s="365" t="s">
        <v>683</v>
      </c>
      <c r="C15" s="227" t="s">
        <v>20</v>
      </c>
      <c r="D15" s="224">
        <v>226.2</v>
      </c>
      <c r="E15" s="346"/>
      <c r="F15" s="346"/>
      <c r="G15" s="348"/>
      <c r="H15" s="374"/>
      <c r="I15" s="348"/>
      <c r="J15" s="122"/>
      <c r="K15" s="221"/>
      <c r="L15" s="221"/>
      <c r="M15" s="221"/>
      <c r="N15" s="221"/>
      <c r="O15" s="221"/>
    </row>
    <row r="16" spans="1:15" s="334" customFormat="1" ht="24">
      <c r="A16" s="226">
        <f t="shared" si="0"/>
        <v>3</v>
      </c>
      <c r="B16" s="365" t="s">
        <v>100</v>
      </c>
      <c r="C16" s="227" t="s">
        <v>101</v>
      </c>
      <c r="D16" s="224">
        <v>163.5</v>
      </c>
      <c r="E16" s="346"/>
      <c r="F16" s="346"/>
      <c r="G16" s="348"/>
      <c r="H16" s="346"/>
      <c r="I16" s="347"/>
      <c r="J16" s="122"/>
      <c r="K16" s="221"/>
      <c r="L16" s="221"/>
      <c r="M16" s="221"/>
      <c r="N16" s="221"/>
      <c r="O16" s="221"/>
    </row>
    <row r="17" spans="1:15" s="334" customFormat="1" ht="84">
      <c r="A17" s="226">
        <f t="shared" si="0"/>
        <v>4</v>
      </c>
      <c r="B17" s="223" t="s">
        <v>670</v>
      </c>
      <c r="C17" s="227" t="s">
        <v>20</v>
      </c>
      <c r="D17" s="224">
        <v>443.8</v>
      </c>
      <c r="E17" s="346"/>
      <c r="F17" s="346"/>
      <c r="G17" s="348"/>
      <c r="H17" s="347"/>
      <c r="I17" s="347"/>
      <c r="J17" s="122"/>
      <c r="K17" s="221"/>
      <c r="L17" s="221"/>
      <c r="M17" s="221"/>
      <c r="N17" s="221"/>
      <c r="O17" s="221"/>
    </row>
    <row r="18" spans="1:15" s="334" customFormat="1" ht="60">
      <c r="A18" s="226">
        <f t="shared" si="0"/>
        <v>5</v>
      </c>
      <c r="B18" s="365" t="s">
        <v>663</v>
      </c>
      <c r="C18" s="227" t="s">
        <v>20</v>
      </c>
      <c r="D18" s="224">
        <v>443.8</v>
      </c>
      <c r="E18" s="346"/>
      <c r="F18" s="346"/>
      <c r="G18" s="348"/>
      <c r="H18" s="374"/>
      <c r="I18" s="347"/>
      <c r="J18" s="122"/>
      <c r="K18" s="221"/>
      <c r="L18" s="221"/>
      <c r="M18" s="221"/>
      <c r="N18" s="221"/>
      <c r="O18" s="221"/>
    </row>
    <row r="19" spans="1:15" s="334" customFormat="1" ht="12">
      <c r="A19" s="226">
        <f>A18+1</f>
        <v>6</v>
      </c>
      <c r="B19" s="223" t="s">
        <v>107</v>
      </c>
      <c r="C19" s="227" t="s">
        <v>81</v>
      </c>
      <c r="D19" s="224">
        <v>13</v>
      </c>
      <c r="E19" s="346"/>
      <c r="F19" s="346"/>
      <c r="G19" s="348"/>
      <c r="H19" s="347"/>
      <c r="I19" s="347"/>
      <c r="J19" s="122"/>
      <c r="K19" s="221"/>
      <c r="L19" s="221"/>
      <c r="M19" s="221"/>
      <c r="N19" s="221"/>
      <c r="O19" s="221"/>
    </row>
    <row r="20" spans="1:15" s="334" customFormat="1" ht="24">
      <c r="A20" s="226">
        <f t="shared" si="0"/>
        <v>7</v>
      </c>
      <c r="B20" s="365" t="s">
        <v>108</v>
      </c>
      <c r="C20" s="227" t="s">
        <v>101</v>
      </c>
      <c r="D20" s="224">
        <v>0.65</v>
      </c>
      <c r="E20" s="346"/>
      <c r="F20" s="346"/>
      <c r="G20" s="348"/>
      <c r="H20" s="347"/>
      <c r="I20" s="347"/>
      <c r="J20" s="122"/>
      <c r="K20" s="221"/>
      <c r="L20" s="221"/>
      <c r="M20" s="221"/>
      <c r="N20" s="221"/>
      <c r="O20" s="221"/>
    </row>
    <row r="21" spans="1:15" s="334" customFormat="1" ht="12">
      <c r="A21" s="226">
        <f t="shared" si="0"/>
        <v>8</v>
      </c>
      <c r="B21" s="223" t="s">
        <v>414</v>
      </c>
      <c r="C21" s="227" t="s">
        <v>81</v>
      </c>
      <c r="D21" s="224">
        <v>1</v>
      </c>
      <c r="E21" s="346"/>
      <c r="F21" s="346"/>
      <c r="G21" s="348"/>
      <c r="H21" s="347"/>
      <c r="I21" s="347"/>
      <c r="J21" s="122"/>
      <c r="K21" s="221"/>
      <c r="L21" s="221"/>
      <c r="M21" s="221"/>
      <c r="N21" s="221"/>
      <c r="O21" s="221"/>
    </row>
    <row r="22" spans="1:15" s="334" customFormat="1" ht="12">
      <c r="A22" s="226">
        <f t="shared" si="0"/>
        <v>9</v>
      </c>
      <c r="B22" s="365" t="s">
        <v>415</v>
      </c>
      <c r="C22" s="227" t="s">
        <v>101</v>
      </c>
      <c r="D22" s="224">
        <v>0.05</v>
      </c>
      <c r="E22" s="346"/>
      <c r="F22" s="346"/>
      <c r="G22" s="348"/>
      <c r="H22" s="347"/>
      <c r="I22" s="347"/>
      <c r="J22" s="122"/>
      <c r="K22" s="221"/>
      <c r="L22" s="221"/>
      <c r="M22" s="221"/>
      <c r="N22" s="221"/>
      <c r="O22" s="221"/>
    </row>
    <row r="23" spans="1:15" s="334" customFormat="1" ht="36">
      <c r="A23" s="226">
        <f t="shared" si="0"/>
        <v>10</v>
      </c>
      <c r="B23" s="223" t="s">
        <v>417</v>
      </c>
      <c r="C23" s="227" t="s">
        <v>81</v>
      </c>
      <c r="D23" s="224">
        <v>1</v>
      </c>
      <c r="E23" s="346"/>
      <c r="F23" s="346"/>
      <c r="G23" s="348"/>
      <c r="H23" s="347"/>
      <c r="I23" s="348"/>
      <c r="J23" s="122"/>
      <c r="K23" s="221"/>
      <c r="L23" s="221"/>
      <c r="M23" s="221"/>
      <c r="N23" s="221"/>
      <c r="O23" s="221"/>
    </row>
    <row r="24" spans="1:15" s="334" customFormat="1" ht="24">
      <c r="A24" s="226">
        <f t="shared" si="0"/>
        <v>11</v>
      </c>
      <c r="B24" s="223" t="s">
        <v>296</v>
      </c>
      <c r="C24" s="227" t="s">
        <v>104</v>
      </c>
      <c r="D24" s="224">
        <v>9</v>
      </c>
      <c r="E24" s="346"/>
      <c r="F24" s="346"/>
      <c r="G24" s="348"/>
      <c r="H24" s="347"/>
      <c r="I24" s="348"/>
      <c r="J24" s="122"/>
      <c r="K24" s="221"/>
      <c r="L24" s="221"/>
      <c r="M24" s="221"/>
      <c r="N24" s="221"/>
      <c r="O24" s="221"/>
    </row>
    <row r="25" spans="1:15" s="334" customFormat="1" ht="24">
      <c r="A25" s="226">
        <f t="shared" si="0"/>
        <v>12</v>
      </c>
      <c r="B25" s="223" t="s">
        <v>237</v>
      </c>
      <c r="C25" s="227" t="s">
        <v>81</v>
      </c>
      <c r="D25" s="224">
        <v>3</v>
      </c>
      <c r="E25" s="346"/>
      <c r="F25" s="346"/>
      <c r="G25" s="348"/>
      <c r="H25" s="347"/>
      <c r="I25" s="348"/>
      <c r="J25" s="122"/>
      <c r="K25" s="221"/>
      <c r="L25" s="221"/>
      <c r="M25" s="221"/>
      <c r="N25" s="221"/>
      <c r="O25" s="221"/>
    </row>
    <row r="26" spans="1:15" s="334" customFormat="1" ht="36">
      <c r="A26" s="226">
        <f t="shared" si="0"/>
        <v>13</v>
      </c>
      <c r="B26" s="223" t="s">
        <v>240</v>
      </c>
      <c r="C26" s="227" t="s">
        <v>81</v>
      </c>
      <c r="D26" s="224">
        <v>32</v>
      </c>
      <c r="E26" s="346"/>
      <c r="F26" s="220"/>
      <c r="G26" s="222"/>
      <c r="H26" s="347"/>
      <c r="I26" s="347"/>
      <c r="J26" s="122"/>
      <c r="K26" s="221"/>
      <c r="L26" s="221"/>
      <c r="M26" s="221"/>
      <c r="N26" s="221"/>
      <c r="O26" s="221"/>
    </row>
    <row r="27" spans="1:15" s="334" customFormat="1" ht="60">
      <c r="A27" s="226">
        <f t="shared" si="0"/>
        <v>14</v>
      </c>
      <c r="B27" s="223" t="s">
        <v>119</v>
      </c>
      <c r="C27" s="227" t="s">
        <v>25</v>
      </c>
      <c r="D27" s="224">
        <v>32</v>
      </c>
      <c r="E27" s="346"/>
      <c r="F27" s="346"/>
      <c r="G27" s="348"/>
      <c r="H27" s="347"/>
      <c r="I27" s="347"/>
      <c r="J27" s="122"/>
      <c r="K27" s="221"/>
      <c r="L27" s="221"/>
      <c r="M27" s="221"/>
      <c r="N27" s="221"/>
      <c r="O27" s="221"/>
    </row>
    <row r="28" spans="1:15" s="334" customFormat="1" ht="30.75" customHeight="1">
      <c r="A28" s="226">
        <f t="shared" si="0"/>
        <v>15</v>
      </c>
      <c r="B28" s="223" t="s">
        <v>120</v>
      </c>
      <c r="C28" s="227" t="s">
        <v>81</v>
      </c>
      <c r="D28" s="224">
        <v>32</v>
      </c>
      <c r="E28" s="346"/>
      <c r="F28" s="346"/>
      <c r="G28" s="348"/>
      <c r="H28" s="347"/>
      <c r="I28" s="347"/>
      <c r="J28" s="122"/>
      <c r="K28" s="221"/>
      <c r="L28" s="221"/>
      <c r="M28" s="221"/>
      <c r="N28" s="221"/>
      <c r="O28" s="221"/>
    </row>
    <row r="29" spans="1:15" s="334" customFormat="1" ht="27.75" customHeight="1">
      <c r="A29" s="226">
        <f t="shared" si="0"/>
        <v>16</v>
      </c>
      <c r="B29" s="223" t="s">
        <v>242</v>
      </c>
      <c r="C29" s="227" t="s">
        <v>81</v>
      </c>
      <c r="D29" s="224">
        <v>18</v>
      </c>
      <c r="E29" s="346"/>
      <c r="F29" s="346"/>
      <c r="G29" s="348"/>
      <c r="H29" s="347"/>
      <c r="I29" s="347"/>
      <c r="J29" s="122"/>
      <c r="K29" s="221"/>
      <c r="L29" s="221"/>
      <c r="M29" s="221"/>
      <c r="N29" s="221"/>
      <c r="O29" s="221"/>
    </row>
    <row r="30" spans="1:15" s="334" customFormat="1" ht="29.25" customHeight="1">
      <c r="A30" s="226">
        <f t="shared" si="0"/>
        <v>17</v>
      </c>
      <c r="B30" s="223" t="s">
        <v>244</v>
      </c>
      <c r="C30" s="227" t="s">
        <v>81</v>
      </c>
      <c r="D30" s="224">
        <v>1</v>
      </c>
      <c r="E30" s="346"/>
      <c r="F30" s="346"/>
      <c r="G30" s="348"/>
      <c r="H30" s="347"/>
      <c r="I30" s="347"/>
      <c r="J30" s="122"/>
      <c r="K30" s="221"/>
      <c r="L30" s="221"/>
      <c r="M30" s="221"/>
      <c r="N30" s="221"/>
      <c r="O30" s="221"/>
    </row>
    <row r="31" spans="1:15" s="334" customFormat="1" ht="12">
      <c r="A31" s="226">
        <f t="shared" si="0"/>
        <v>18</v>
      </c>
      <c r="B31" s="223" t="s">
        <v>493</v>
      </c>
      <c r="C31" s="227" t="s">
        <v>81</v>
      </c>
      <c r="D31" s="224">
        <v>2</v>
      </c>
      <c r="E31" s="346"/>
      <c r="F31" s="346"/>
      <c r="G31" s="348"/>
      <c r="H31" s="347"/>
      <c r="I31" s="347"/>
      <c r="J31" s="122"/>
      <c r="K31" s="221"/>
      <c r="L31" s="221"/>
      <c r="M31" s="221"/>
      <c r="N31" s="221"/>
      <c r="O31" s="221"/>
    </row>
    <row r="32" spans="1:15" s="334" customFormat="1" ht="24">
      <c r="A32" s="226">
        <f t="shared" si="0"/>
        <v>19</v>
      </c>
      <c r="B32" s="223" t="s">
        <v>299</v>
      </c>
      <c r="C32" s="227" t="s">
        <v>81</v>
      </c>
      <c r="D32" s="224">
        <v>8</v>
      </c>
      <c r="E32" s="346"/>
      <c r="F32" s="346"/>
      <c r="G32" s="348"/>
      <c r="H32" s="347"/>
      <c r="I32" s="347"/>
      <c r="J32" s="122"/>
      <c r="K32" s="221"/>
      <c r="L32" s="221"/>
      <c r="M32" s="221"/>
      <c r="N32" s="221"/>
      <c r="O32" s="221"/>
    </row>
    <row r="33" spans="1:15" s="334" customFormat="1" ht="24">
      <c r="A33" s="226">
        <f>A32+1</f>
        <v>20</v>
      </c>
      <c r="B33" s="223" t="s">
        <v>494</v>
      </c>
      <c r="C33" s="227" t="s">
        <v>81</v>
      </c>
      <c r="D33" s="224">
        <v>2</v>
      </c>
      <c r="E33" s="346"/>
      <c r="F33" s="346"/>
      <c r="G33" s="348"/>
      <c r="H33" s="347"/>
      <c r="I33" s="347"/>
      <c r="J33" s="122"/>
      <c r="K33" s="221"/>
      <c r="L33" s="221"/>
      <c r="M33" s="221"/>
      <c r="N33" s="221"/>
      <c r="O33" s="221"/>
    </row>
    <row r="34" spans="1:15" s="334" customFormat="1" ht="29.25" customHeight="1">
      <c r="A34" s="226">
        <f>A33+1</f>
        <v>21</v>
      </c>
      <c r="B34" s="223" t="s">
        <v>434</v>
      </c>
      <c r="C34" s="227" t="s">
        <v>81</v>
      </c>
      <c r="D34" s="224">
        <v>1</v>
      </c>
      <c r="E34" s="346"/>
      <c r="F34" s="346"/>
      <c r="G34" s="348"/>
      <c r="H34" s="347"/>
      <c r="I34" s="347"/>
      <c r="J34" s="122"/>
      <c r="K34" s="221"/>
      <c r="L34" s="221"/>
      <c r="M34" s="221"/>
      <c r="N34" s="221"/>
      <c r="O34" s="221"/>
    </row>
    <row r="35" spans="1:15" s="334" customFormat="1" ht="36">
      <c r="A35" s="226">
        <f t="shared" si="0"/>
        <v>22</v>
      </c>
      <c r="B35" s="223" t="s">
        <v>418</v>
      </c>
      <c r="C35" s="227" t="s">
        <v>81</v>
      </c>
      <c r="D35" s="224">
        <v>6</v>
      </c>
      <c r="E35" s="346"/>
      <c r="F35" s="346"/>
      <c r="G35" s="348"/>
      <c r="H35" s="347"/>
      <c r="I35" s="347"/>
      <c r="J35" s="122"/>
      <c r="K35" s="221"/>
      <c r="L35" s="221"/>
      <c r="M35" s="221"/>
      <c r="N35" s="221"/>
      <c r="O35" s="221"/>
    </row>
    <row r="36" spans="1:15" s="334" customFormat="1" ht="36">
      <c r="A36" s="226">
        <f t="shared" si="0"/>
        <v>23</v>
      </c>
      <c r="B36" s="223" t="s">
        <v>433</v>
      </c>
      <c r="C36" s="227" t="s">
        <v>81</v>
      </c>
      <c r="D36" s="224">
        <v>3</v>
      </c>
      <c r="E36" s="346"/>
      <c r="F36" s="346"/>
      <c r="G36" s="348"/>
      <c r="H36" s="347"/>
      <c r="I36" s="347"/>
      <c r="J36" s="122"/>
      <c r="K36" s="221"/>
      <c r="L36" s="221"/>
      <c r="M36" s="221"/>
      <c r="N36" s="221"/>
      <c r="O36" s="221"/>
    </row>
    <row r="37" spans="1:15" s="334" customFormat="1" ht="24">
      <c r="A37" s="226">
        <f t="shared" si="0"/>
        <v>24</v>
      </c>
      <c r="B37" s="223" t="s">
        <v>672</v>
      </c>
      <c r="C37" s="227" t="s">
        <v>81</v>
      </c>
      <c r="D37" s="224">
        <v>3</v>
      </c>
      <c r="E37" s="346"/>
      <c r="F37" s="346"/>
      <c r="G37" s="348"/>
      <c r="H37" s="347"/>
      <c r="I37" s="347"/>
      <c r="J37" s="122"/>
      <c r="K37" s="221"/>
      <c r="L37" s="221"/>
      <c r="M37" s="221"/>
      <c r="N37" s="221"/>
      <c r="O37" s="221"/>
    </row>
    <row r="38" spans="1:15" s="334" customFormat="1" ht="24">
      <c r="A38" s="226">
        <f t="shared" si="0"/>
        <v>25</v>
      </c>
      <c r="B38" s="223" t="s">
        <v>673</v>
      </c>
      <c r="C38" s="227" t="s">
        <v>81</v>
      </c>
      <c r="D38" s="224">
        <v>8</v>
      </c>
      <c r="E38" s="346"/>
      <c r="F38" s="346"/>
      <c r="G38" s="348"/>
      <c r="H38" s="347"/>
      <c r="I38" s="347"/>
      <c r="J38" s="122"/>
      <c r="K38" s="221"/>
      <c r="L38" s="221"/>
      <c r="M38" s="221"/>
      <c r="N38" s="221"/>
      <c r="O38" s="221"/>
    </row>
    <row r="39" spans="1:15" s="334" customFormat="1" ht="24">
      <c r="A39" s="226">
        <f t="shared" si="0"/>
        <v>26</v>
      </c>
      <c r="B39" s="223" t="s">
        <v>688</v>
      </c>
      <c r="C39" s="227" t="s">
        <v>81</v>
      </c>
      <c r="D39" s="224">
        <v>2</v>
      </c>
      <c r="E39" s="346"/>
      <c r="F39" s="346"/>
      <c r="G39" s="348"/>
      <c r="H39" s="347"/>
      <c r="I39" s="347"/>
      <c r="J39" s="122"/>
      <c r="K39" s="221"/>
      <c r="L39" s="221"/>
      <c r="M39" s="221"/>
      <c r="N39" s="221"/>
      <c r="O39" s="221"/>
    </row>
    <row r="40" spans="1:15" s="334" customFormat="1" ht="60">
      <c r="A40" s="226">
        <f t="shared" si="0"/>
        <v>27</v>
      </c>
      <c r="B40" s="223" t="s">
        <v>238</v>
      </c>
      <c r="C40" s="227" t="s">
        <v>81</v>
      </c>
      <c r="D40" s="224">
        <v>5</v>
      </c>
      <c r="E40" s="346"/>
      <c r="F40" s="346"/>
      <c r="G40" s="348"/>
      <c r="H40" s="347"/>
      <c r="I40" s="347"/>
      <c r="J40" s="122"/>
      <c r="K40" s="221"/>
      <c r="L40" s="221"/>
      <c r="M40" s="221"/>
      <c r="N40" s="221"/>
      <c r="O40" s="221"/>
    </row>
    <row r="41" spans="1:15" s="334" customFormat="1" ht="36">
      <c r="A41" s="226">
        <f t="shared" si="0"/>
        <v>28</v>
      </c>
      <c r="B41" s="223" t="s">
        <v>239</v>
      </c>
      <c r="C41" s="227" t="s">
        <v>25</v>
      </c>
      <c r="D41" s="224">
        <v>1</v>
      </c>
      <c r="E41" s="346"/>
      <c r="F41" s="220"/>
      <c r="G41" s="222"/>
      <c r="H41" s="347"/>
      <c r="I41" s="347"/>
      <c r="J41" s="122"/>
      <c r="K41" s="221"/>
      <c r="L41" s="221"/>
      <c r="M41" s="221"/>
      <c r="N41" s="221"/>
      <c r="O41" s="221"/>
    </row>
    <row r="42" spans="1:15" s="334" customFormat="1" ht="39.75" customHeight="1">
      <c r="A42" s="226">
        <f t="shared" si="0"/>
        <v>29</v>
      </c>
      <c r="B42" s="349" t="s">
        <v>202</v>
      </c>
      <c r="C42" s="351" t="s">
        <v>20</v>
      </c>
      <c r="D42" s="350">
        <v>22.6</v>
      </c>
      <c r="E42" s="346"/>
      <c r="F42" s="346"/>
      <c r="G42" s="348"/>
      <c r="H42" s="347"/>
      <c r="I42" s="347"/>
      <c r="J42" s="122"/>
      <c r="K42" s="221"/>
      <c r="L42" s="221"/>
      <c r="M42" s="221"/>
      <c r="N42" s="221"/>
      <c r="O42" s="221"/>
    </row>
    <row r="43" spans="1:15" s="334" customFormat="1" ht="36" customHeight="1">
      <c r="A43" s="226">
        <f t="shared" si="0"/>
        <v>30</v>
      </c>
      <c r="B43" s="223" t="s">
        <v>203</v>
      </c>
      <c r="C43" s="227" t="s">
        <v>20</v>
      </c>
      <c r="D43" s="224">
        <v>203.6</v>
      </c>
      <c r="E43" s="346"/>
      <c r="F43" s="220"/>
      <c r="G43" s="348"/>
      <c r="H43" s="347"/>
      <c r="I43" s="347"/>
      <c r="J43" s="122"/>
      <c r="K43" s="221"/>
      <c r="L43" s="221"/>
      <c r="M43" s="221"/>
      <c r="N43" s="221"/>
      <c r="O43" s="221"/>
    </row>
    <row r="44" spans="1:15" s="334" customFormat="1" ht="28.5" customHeight="1">
      <c r="A44" s="226">
        <f t="shared" si="0"/>
        <v>31</v>
      </c>
      <c r="B44" s="349" t="s">
        <v>133</v>
      </c>
      <c r="C44" s="351" t="s">
        <v>20</v>
      </c>
      <c r="D44" s="350">
        <v>22.6</v>
      </c>
      <c r="E44" s="346"/>
      <c r="F44" s="346"/>
      <c r="G44" s="348"/>
      <c r="H44" s="347"/>
      <c r="I44" s="347"/>
      <c r="J44" s="122"/>
      <c r="K44" s="221"/>
      <c r="L44" s="221"/>
      <c r="M44" s="221"/>
      <c r="N44" s="221"/>
      <c r="O44" s="221"/>
    </row>
    <row r="45" spans="1:15" s="334" customFormat="1" ht="36">
      <c r="A45" s="226">
        <f t="shared" si="0"/>
        <v>32</v>
      </c>
      <c r="B45" s="223" t="s">
        <v>134</v>
      </c>
      <c r="C45" s="227" t="s">
        <v>20</v>
      </c>
      <c r="D45" s="224">
        <v>203.6</v>
      </c>
      <c r="E45" s="346"/>
      <c r="F45" s="220"/>
      <c r="G45" s="348"/>
      <c r="H45" s="347"/>
      <c r="I45" s="347"/>
      <c r="J45" s="122"/>
      <c r="K45" s="221"/>
      <c r="L45" s="221"/>
      <c r="M45" s="221"/>
      <c r="N45" s="221"/>
      <c r="O45" s="221"/>
    </row>
    <row r="46" spans="1:15" s="334" customFormat="1" ht="48">
      <c r="A46" s="226">
        <f t="shared" si="0"/>
        <v>33</v>
      </c>
      <c r="B46" s="349" t="s">
        <v>573</v>
      </c>
      <c r="C46" s="351" t="s">
        <v>20</v>
      </c>
      <c r="D46" s="350">
        <v>22.6</v>
      </c>
      <c r="E46" s="346"/>
      <c r="F46" s="346"/>
      <c r="G46" s="348"/>
      <c r="H46" s="347"/>
      <c r="I46" s="347"/>
      <c r="J46" s="122"/>
      <c r="K46" s="221"/>
      <c r="L46" s="221"/>
      <c r="M46" s="221"/>
      <c r="N46" s="221"/>
      <c r="O46" s="221"/>
    </row>
    <row r="47" spans="1:15" s="334" customFormat="1" ht="48">
      <c r="A47" s="226">
        <f t="shared" si="0"/>
        <v>34</v>
      </c>
      <c r="B47" s="223" t="s">
        <v>223</v>
      </c>
      <c r="C47" s="227" t="s">
        <v>20</v>
      </c>
      <c r="D47" s="224">
        <v>3</v>
      </c>
      <c r="E47" s="346"/>
      <c r="F47" s="346"/>
      <c r="G47" s="348"/>
      <c r="H47" s="347"/>
      <c r="I47" s="347"/>
      <c r="J47" s="122"/>
      <c r="K47" s="221"/>
      <c r="L47" s="221"/>
      <c r="M47" s="221"/>
      <c r="N47" s="221"/>
      <c r="O47" s="221"/>
    </row>
    <row r="48" spans="1:15" s="334" customFormat="1" ht="48">
      <c r="A48" s="226">
        <f t="shared" ref="A48:A99" si="1">A47+1</f>
        <v>35</v>
      </c>
      <c r="B48" s="223" t="s">
        <v>465</v>
      </c>
      <c r="C48" s="227" t="s">
        <v>20</v>
      </c>
      <c r="D48" s="224">
        <v>32</v>
      </c>
      <c r="E48" s="346"/>
      <c r="F48" s="346"/>
      <c r="G48" s="348"/>
      <c r="H48" s="347"/>
      <c r="I48" s="347"/>
      <c r="J48" s="122"/>
      <c r="K48" s="221"/>
      <c r="L48" s="221"/>
      <c r="M48" s="221"/>
      <c r="N48" s="221"/>
      <c r="O48" s="221"/>
    </row>
    <row r="49" spans="1:15" s="334" customFormat="1" ht="39.75" customHeight="1">
      <c r="A49" s="226">
        <f t="shared" si="1"/>
        <v>36</v>
      </c>
      <c r="B49" s="223" t="s">
        <v>121</v>
      </c>
      <c r="C49" s="227" t="s">
        <v>101</v>
      </c>
      <c r="D49" s="224">
        <v>831.3</v>
      </c>
      <c r="E49" s="346"/>
      <c r="F49" s="346"/>
      <c r="G49" s="348"/>
      <c r="H49" s="347"/>
      <c r="I49" s="347"/>
      <c r="J49" s="122"/>
      <c r="K49" s="221"/>
      <c r="L49" s="221"/>
      <c r="M49" s="221"/>
      <c r="N49" s="221"/>
      <c r="O49" s="221"/>
    </row>
    <row r="50" spans="1:15" s="334" customFormat="1" ht="28.5" customHeight="1">
      <c r="A50" s="226">
        <f t="shared" si="1"/>
        <v>37</v>
      </c>
      <c r="B50" s="223" t="s">
        <v>122</v>
      </c>
      <c r="C50" s="227" t="s">
        <v>20</v>
      </c>
      <c r="D50" s="224">
        <v>226.2</v>
      </c>
      <c r="E50" s="346"/>
      <c r="F50" s="346"/>
      <c r="G50" s="348"/>
      <c r="H50" s="346"/>
      <c r="I50" s="347"/>
      <c r="J50" s="122"/>
      <c r="K50" s="221"/>
      <c r="L50" s="221"/>
      <c r="M50" s="221"/>
      <c r="N50" s="221"/>
      <c r="O50" s="221"/>
    </row>
    <row r="51" spans="1:15" s="334" customFormat="1" ht="99.75" customHeight="1">
      <c r="A51" s="226">
        <f t="shared" si="1"/>
        <v>38</v>
      </c>
      <c r="B51" s="223" t="s">
        <v>300</v>
      </c>
      <c r="C51" s="227" t="s">
        <v>25</v>
      </c>
      <c r="D51" s="224">
        <v>21</v>
      </c>
      <c r="E51" s="373"/>
      <c r="F51" s="346"/>
      <c r="G51" s="348"/>
      <c r="H51" s="373"/>
      <c r="I51" s="374"/>
      <c r="J51" s="122"/>
      <c r="K51" s="221"/>
      <c r="L51" s="221"/>
      <c r="M51" s="221"/>
      <c r="N51" s="221"/>
      <c r="O51" s="221"/>
    </row>
    <row r="52" spans="1:15" s="334" customFormat="1" ht="24">
      <c r="A52" s="226">
        <f t="shared" si="1"/>
        <v>39</v>
      </c>
      <c r="B52" s="365" t="s">
        <v>125</v>
      </c>
      <c r="C52" s="227" t="s">
        <v>104</v>
      </c>
      <c r="D52" s="224">
        <v>42</v>
      </c>
      <c r="E52" s="346"/>
      <c r="F52" s="346"/>
      <c r="G52" s="348"/>
      <c r="H52" s="347"/>
      <c r="I52" s="347"/>
      <c r="J52" s="122"/>
      <c r="K52" s="221"/>
      <c r="L52" s="221"/>
      <c r="M52" s="221"/>
      <c r="N52" s="221"/>
      <c r="O52" s="221"/>
    </row>
    <row r="53" spans="1:15" s="334" customFormat="1" ht="12">
      <c r="A53" s="226">
        <f t="shared" si="1"/>
        <v>40</v>
      </c>
      <c r="B53" s="365" t="s">
        <v>126</v>
      </c>
      <c r="C53" s="227" t="s">
        <v>104</v>
      </c>
      <c r="D53" s="224">
        <v>42</v>
      </c>
      <c r="E53" s="346"/>
      <c r="F53" s="346"/>
      <c r="G53" s="348"/>
      <c r="H53" s="347"/>
      <c r="I53" s="347"/>
      <c r="J53" s="122"/>
      <c r="K53" s="221"/>
      <c r="L53" s="221"/>
      <c r="M53" s="221"/>
      <c r="N53" s="221"/>
      <c r="O53" s="221"/>
    </row>
    <row r="54" spans="1:15" s="334" customFormat="1" ht="12">
      <c r="A54" s="226">
        <f t="shared" si="1"/>
        <v>41</v>
      </c>
      <c r="B54" s="365" t="s">
        <v>301</v>
      </c>
      <c r="C54" s="227" t="s">
        <v>104</v>
      </c>
      <c r="D54" s="224">
        <v>42</v>
      </c>
      <c r="E54" s="348"/>
      <c r="F54" s="346"/>
      <c r="G54" s="348"/>
      <c r="H54" s="348"/>
      <c r="I54" s="348"/>
      <c r="J54" s="122"/>
      <c r="K54" s="221"/>
      <c r="L54" s="221"/>
      <c r="M54" s="221"/>
      <c r="N54" s="221"/>
      <c r="O54" s="221"/>
    </row>
    <row r="55" spans="1:15" s="334" customFormat="1" ht="12">
      <c r="A55" s="226">
        <f t="shared" si="1"/>
        <v>42</v>
      </c>
      <c r="B55" s="365" t="s">
        <v>127</v>
      </c>
      <c r="C55" s="227" t="s">
        <v>104</v>
      </c>
      <c r="D55" s="224">
        <v>21</v>
      </c>
      <c r="E55" s="346"/>
      <c r="F55" s="346"/>
      <c r="G55" s="348"/>
      <c r="H55" s="347"/>
      <c r="I55" s="347"/>
      <c r="J55" s="122"/>
      <c r="K55" s="221"/>
      <c r="L55" s="221"/>
      <c r="M55" s="221"/>
      <c r="N55" s="221"/>
      <c r="O55" s="221"/>
    </row>
    <row r="56" spans="1:15" s="334" customFormat="1" ht="13.5">
      <c r="A56" s="226">
        <f t="shared" si="1"/>
        <v>43</v>
      </c>
      <c r="B56" s="365" t="s">
        <v>600</v>
      </c>
      <c r="C56" s="227" t="s">
        <v>104</v>
      </c>
      <c r="D56" s="224">
        <v>42</v>
      </c>
      <c r="E56" s="346"/>
      <c r="F56" s="346"/>
      <c r="G56" s="348"/>
      <c r="H56" s="347"/>
      <c r="I56" s="347"/>
      <c r="J56" s="122"/>
      <c r="K56" s="221"/>
      <c r="L56" s="221"/>
      <c r="M56" s="221"/>
      <c r="N56" s="221"/>
      <c r="O56" s="221"/>
    </row>
    <row r="57" spans="1:15" s="334" customFormat="1" ht="36">
      <c r="A57" s="226">
        <f t="shared" si="1"/>
        <v>44</v>
      </c>
      <c r="B57" s="365" t="s">
        <v>128</v>
      </c>
      <c r="C57" s="227" t="s">
        <v>104</v>
      </c>
      <c r="D57" s="224">
        <v>21</v>
      </c>
      <c r="E57" s="346"/>
      <c r="F57" s="346"/>
      <c r="G57" s="348"/>
      <c r="H57" s="347"/>
      <c r="I57" s="347"/>
      <c r="J57" s="122"/>
      <c r="K57" s="221"/>
      <c r="L57" s="221"/>
      <c r="M57" s="221"/>
      <c r="N57" s="221"/>
      <c r="O57" s="221"/>
    </row>
    <row r="58" spans="1:15" s="334" customFormat="1" ht="12">
      <c r="A58" s="226">
        <f t="shared" si="1"/>
        <v>45</v>
      </c>
      <c r="B58" s="365" t="s">
        <v>304</v>
      </c>
      <c r="C58" s="227" t="s">
        <v>104</v>
      </c>
      <c r="D58" s="224">
        <v>21</v>
      </c>
      <c r="E58" s="346"/>
      <c r="F58" s="346"/>
      <c r="G58" s="348"/>
      <c r="H58" s="347"/>
      <c r="I58" s="347"/>
      <c r="J58" s="122"/>
      <c r="K58" s="221"/>
      <c r="L58" s="221"/>
      <c r="M58" s="221"/>
      <c r="N58" s="221"/>
      <c r="O58" s="221"/>
    </row>
    <row r="59" spans="1:15" s="334" customFormat="1" ht="12">
      <c r="A59" s="226">
        <f t="shared" si="1"/>
        <v>46</v>
      </c>
      <c r="B59" s="365" t="s">
        <v>130</v>
      </c>
      <c r="C59" s="227" t="s">
        <v>104</v>
      </c>
      <c r="D59" s="224">
        <v>21</v>
      </c>
      <c r="E59" s="346"/>
      <c r="F59" s="346"/>
      <c r="G59" s="348"/>
      <c r="H59" s="347"/>
      <c r="I59" s="347"/>
      <c r="J59" s="122"/>
      <c r="K59" s="221"/>
      <c r="L59" s="221"/>
      <c r="M59" s="221"/>
      <c r="N59" s="221"/>
      <c r="O59" s="221"/>
    </row>
    <row r="60" spans="1:15" s="334" customFormat="1" ht="24">
      <c r="A60" s="226">
        <f t="shared" si="1"/>
        <v>47</v>
      </c>
      <c r="B60" s="365" t="s">
        <v>131</v>
      </c>
      <c r="C60" s="227" t="s">
        <v>81</v>
      </c>
      <c r="D60" s="224">
        <v>42</v>
      </c>
      <c r="E60" s="346"/>
      <c r="F60" s="346"/>
      <c r="G60" s="348"/>
      <c r="H60" s="347"/>
      <c r="I60" s="347"/>
      <c r="J60" s="122"/>
      <c r="K60" s="221"/>
      <c r="L60" s="221"/>
      <c r="M60" s="221"/>
      <c r="N60" s="221"/>
      <c r="O60" s="221"/>
    </row>
    <row r="61" spans="1:15" s="334" customFormat="1" ht="108">
      <c r="A61" s="226">
        <f t="shared" si="1"/>
        <v>48</v>
      </c>
      <c r="B61" s="365" t="s">
        <v>302</v>
      </c>
      <c r="C61" s="227" t="s">
        <v>81</v>
      </c>
      <c r="D61" s="224">
        <v>21</v>
      </c>
      <c r="E61" s="346"/>
      <c r="F61" s="346"/>
      <c r="G61" s="348"/>
      <c r="H61" s="347"/>
      <c r="I61" s="347"/>
      <c r="J61" s="122"/>
      <c r="K61" s="221"/>
      <c r="L61" s="221"/>
      <c r="M61" s="221"/>
      <c r="N61" s="221"/>
      <c r="O61" s="221"/>
    </row>
    <row r="62" spans="1:15" s="334" customFormat="1" ht="120">
      <c r="A62" s="226">
        <f t="shared" si="1"/>
        <v>49</v>
      </c>
      <c r="B62" s="223" t="s">
        <v>303</v>
      </c>
      <c r="C62" s="227" t="s">
        <v>25</v>
      </c>
      <c r="D62" s="224">
        <v>10</v>
      </c>
      <c r="E62" s="373"/>
      <c r="F62" s="346"/>
      <c r="G62" s="348"/>
      <c r="H62" s="373"/>
      <c r="I62" s="374"/>
      <c r="J62" s="122"/>
      <c r="K62" s="221"/>
      <c r="L62" s="221"/>
      <c r="M62" s="221"/>
      <c r="N62" s="221"/>
      <c r="O62" s="221"/>
    </row>
    <row r="63" spans="1:15" s="334" customFormat="1" ht="24">
      <c r="A63" s="226">
        <f t="shared" si="1"/>
        <v>50</v>
      </c>
      <c r="B63" s="365" t="s">
        <v>125</v>
      </c>
      <c r="C63" s="227" t="s">
        <v>104</v>
      </c>
      <c r="D63" s="224">
        <v>20</v>
      </c>
      <c r="E63" s="346"/>
      <c r="F63" s="346"/>
      <c r="G63" s="348"/>
      <c r="H63" s="347"/>
      <c r="I63" s="347"/>
      <c r="J63" s="122"/>
      <c r="K63" s="221"/>
      <c r="L63" s="221"/>
      <c r="M63" s="221"/>
      <c r="N63" s="221"/>
      <c r="O63" s="221"/>
    </row>
    <row r="64" spans="1:15" s="334" customFormat="1" ht="12">
      <c r="A64" s="226">
        <f t="shared" si="1"/>
        <v>51</v>
      </c>
      <c r="B64" s="365" t="s">
        <v>126</v>
      </c>
      <c r="C64" s="227" t="s">
        <v>104</v>
      </c>
      <c r="D64" s="224">
        <v>20</v>
      </c>
      <c r="E64" s="346"/>
      <c r="F64" s="346"/>
      <c r="G64" s="348"/>
      <c r="H64" s="347"/>
      <c r="I64" s="347"/>
      <c r="J64" s="122"/>
      <c r="K64" s="221"/>
      <c r="L64" s="221"/>
      <c r="M64" s="221"/>
      <c r="N64" s="221"/>
      <c r="O64" s="221"/>
    </row>
    <row r="65" spans="1:15" s="334" customFormat="1" ht="12">
      <c r="A65" s="226">
        <f t="shared" si="1"/>
        <v>52</v>
      </c>
      <c r="B65" s="365" t="s">
        <v>301</v>
      </c>
      <c r="C65" s="227" t="s">
        <v>104</v>
      </c>
      <c r="D65" s="224">
        <v>20</v>
      </c>
      <c r="E65" s="348"/>
      <c r="F65" s="346"/>
      <c r="G65" s="348"/>
      <c r="H65" s="348"/>
      <c r="I65" s="348"/>
      <c r="J65" s="122"/>
      <c r="K65" s="221"/>
      <c r="L65" s="221"/>
      <c r="M65" s="221"/>
      <c r="N65" s="221"/>
      <c r="O65" s="221"/>
    </row>
    <row r="66" spans="1:15" s="334" customFormat="1" ht="12">
      <c r="A66" s="226">
        <f t="shared" si="1"/>
        <v>53</v>
      </c>
      <c r="B66" s="365" t="s">
        <v>127</v>
      </c>
      <c r="C66" s="227" t="s">
        <v>104</v>
      </c>
      <c r="D66" s="224">
        <v>10</v>
      </c>
      <c r="E66" s="346"/>
      <c r="F66" s="346"/>
      <c r="G66" s="348"/>
      <c r="H66" s="347"/>
      <c r="I66" s="347"/>
      <c r="J66" s="122"/>
      <c r="K66" s="221"/>
      <c r="L66" s="221"/>
      <c r="M66" s="221"/>
      <c r="N66" s="221"/>
      <c r="O66" s="221"/>
    </row>
    <row r="67" spans="1:15" s="334" customFormat="1" ht="13.5">
      <c r="A67" s="226">
        <f t="shared" si="1"/>
        <v>54</v>
      </c>
      <c r="B67" s="365" t="s">
        <v>600</v>
      </c>
      <c r="C67" s="227" t="s">
        <v>104</v>
      </c>
      <c r="D67" s="224">
        <v>20</v>
      </c>
      <c r="E67" s="346"/>
      <c r="F67" s="346"/>
      <c r="G67" s="348"/>
      <c r="H67" s="347"/>
      <c r="I67" s="347"/>
      <c r="J67" s="122"/>
      <c r="K67" s="221"/>
      <c r="L67" s="221"/>
      <c r="M67" s="221"/>
      <c r="N67" s="221"/>
      <c r="O67" s="221"/>
    </row>
    <row r="68" spans="1:15" s="334" customFormat="1" ht="36">
      <c r="A68" s="226">
        <f t="shared" si="1"/>
        <v>55</v>
      </c>
      <c r="B68" s="365" t="s">
        <v>128</v>
      </c>
      <c r="C68" s="227" t="s">
        <v>104</v>
      </c>
      <c r="D68" s="224">
        <v>10</v>
      </c>
      <c r="E68" s="346"/>
      <c r="F68" s="346"/>
      <c r="G68" s="348"/>
      <c r="H68" s="347"/>
      <c r="I68" s="347"/>
      <c r="J68" s="122"/>
      <c r="K68" s="221"/>
      <c r="L68" s="221"/>
      <c r="M68" s="221"/>
      <c r="N68" s="221"/>
      <c r="O68" s="221"/>
    </row>
    <row r="69" spans="1:15" s="334" customFormat="1" ht="12">
      <c r="A69" s="226">
        <f t="shared" si="1"/>
        <v>56</v>
      </c>
      <c r="B69" s="365" t="s">
        <v>304</v>
      </c>
      <c r="C69" s="227" t="s">
        <v>104</v>
      </c>
      <c r="D69" s="224">
        <v>10</v>
      </c>
      <c r="E69" s="346"/>
      <c r="F69" s="346"/>
      <c r="G69" s="348"/>
      <c r="H69" s="347"/>
      <c r="I69" s="347"/>
      <c r="J69" s="122"/>
      <c r="K69" s="221"/>
      <c r="L69" s="221"/>
      <c r="M69" s="221"/>
      <c r="N69" s="221"/>
      <c r="O69" s="221"/>
    </row>
    <row r="70" spans="1:15" s="334" customFormat="1" ht="12">
      <c r="A70" s="226">
        <f t="shared" si="1"/>
        <v>57</v>
      </c>
      <c r="B70" s="365" t="s">
        <v>130</v>
      </c>
      <c r="C70" s="227" t="s">
        <v>104</v>
      </c>
      <c r="D70" s="224">
        <v>10</v>
      </c>
      <c r="E70" s="346"/>
      <c r="F70" s="346"/>
      <c r="G70" s="348"/>
      <c r="H70" s="347"/>
      <c r="I70" s="347"/>
      <c r="J70" s="122"/>
      <c r="K70" s="221"/>
      <c r="L70" s="221"/>
      <c r="M70" s="221"/>
      <c r="N70" s="221"/>
      <c r="O70" s="221"/>
    </row>
    <row r="71" spans="1:15" s="334" customFormat="1" ht="24">
      <c r="A71" s="226">
        <f t="shared" si="1"/>
        <v>58</v>
      </c>
      <c r="B71" s="365" t="s">
        <v>131</v>
      </c>
      <c r="C71" s="227" t="s">
        <v>81</v>
      </c>
      <c r="D71" s="224">
        <v>20</v>
      </c>
      <c r="E71" s="346"/>
      <c r="F71" s="346"/>
      <c r="G71" s="348"/>
      <c r="H71" s="347"/>
      <c r="I71" s="347"/>
      <c r="J71" s="122"/>
      <c r="K71" s="221"/>
      <c r="L71" s="221"/>
      <c r="M71" s="221"/>
      <c r="N71" s="221"/>
      <c r="O71" s="221"/>
    </row>
    <row r="72" spans="1:15" s="334" customFormat="1" ht="120">
      <c r="A72" s="226">
        <f t="shared" si="1"/>
        <v>59</v>
      </c>
      <c r="B72" s="365" t="s">
        <v>676</v>
      </c>
      <c r="C72" s="227" t="s">
        <v>81</v>
      </c>
      <c r="D72" s="224">
        <v>10</v>
      </c>
      <c r="E72" s="346"/>
      <c r="F72" s="346"/>
      <c r="G72" s="348"/>
      <c r="H72" s="347"/>
      <c r="I72" s="347"/>
      <c r="J72" s="122"/>
      <c r="K72" s="221"/>
      <c r="L72" s="221"/>
      <c r="M72" s="221"/>
      <c r="N72" s="221"/>
      <c r="O72" s="221"/>
    </row>
    <row r="73" spans="1:15" s="334" customFormat="1" ht="24">
      <c r="A73" s="226">
        <f t="shared" si="1"/>
        <v>60</v>
      </c>
      <c r="B73" s="223" t="s">
        <v>483</v>
      </c>
      <c r="C73" s="227" t="s">
        <v>25</v>
      </c>
      <c r="D73" s="224">
        <v>1</v>
      </c>
      <c r="E73" s="220"/>
      <c r="F73" s="220"/>
      <c r="G73" s="222"/>
      <c r="H73" s="221"/>
      <c r="I73" s="221"/>
      <c r="J73" s="122"/>
      <c r="K73" s="221"/>
      <c r="L73" s="221"/>
      <c r="M73" s="221"/>
      <c r="N73" s="221"/>
      <c r="O73" s="221"/>
    </row>
    <row r="74" spans="1:15" s="334" customFormat="1" ht="24">
      <c r="A74" s="226">
        <f t="shared" si="1"/>
        <v>61</v>
      </c>
      <c r="B74" s="365" t="s">
        <v>125</v>
      </c>
      <c r="C74" s="227" t="s">
        <v>104</v>
      </c>
      <c r="D74" s="224">
        <v>2</v>
      </c>
      <c r="E74" s="346"/>
      <c r="F74" s="346"/>
      <c r="G74" s="348"/>
      <c r="H74" s="347"/>
      <c r="I74" s="347"/>
      <c r="J74" s="122"/>
      <c r="K74" s="221"/>
      <c r="L74" s="221"/>
      <c r="M74" s="221"/>
      <c r="N74" s="221"/>
      <c r="O74" s="221"/>
    </row>
    <row r="75" spans="1:15" s="334" customFormat="1" ht="12">
      <c r="A75" s="226">
        <f t="shared" si="1"/>
        <v>62</v>
      </c>
      <c r="B75" s="365" t="s">
        <v>126</v>
      </c>
      <c r="C75" s="227" t="s">
        <v>104</v>
      </c>
      <c r="D75" s="224">
        <v>2</v>
      </c>
      <c r="E75" s="346"/>
      <c r="F75" s="346"/>
      <c r="G75" s="348"/>
      <c r="H75" s="347"/>
      <c r="I75" s="347"/>
      <c r="J75" s="122"/>
      <c r="K75" s="221"/>
      <c r="L75" s="221"/>
      <c r="M75" s="221"/>
      <c r="N75" s="221"/>
      <c r="O75" s="221"/>
    </row>
    <row r="76" spans="1:15" s="334" customFormat="1" ht="12">
      <c r="A76" s="226">
        <f t="shared" si="1"/>
        <v>63</v>
      </c>
      <c r="B76" s="365" t="s">
        <v>301</v>
      </c>
      <c r="C76" s="227" t="s">
        <v>104</v>
      </c>
      <c r="D76" s="224">
        <v>2</v>
      </c>
      <c r="E76" s="348"/>
      <c r="F76" s="346"/>
      <c r="G76" s="348"/>
      <c r="H76" s="348"/>
      <c r="I76" s="348"/>
      <c r="J76" s="122"/>
      <c r="K76" s="221"/>
      <c r="L76" s="221"/>
      <c r="M76" s="221"/>
      <c r="N76" s="221"/>
      <c r="O76" s="221"/>
    </row>
    <row r="77" spans="1:15" s="334" customFormat="1" ht="12">
      <c r="A77" s="226">
        <f t="shared" si="1"/>
        <v>64</v>
      </c>
      <c r="B77" s="365" t="s">
        <v>127</v>
      </c>
      <c r="C77" s="227" t="s">
        <v>104</v>
      </c>
      <c r="D77" s="224">
        <v>1</v>
      </c>
      <c r="E77" s="346"/>
      <c r="F77" s="346"/>
      <c r="G77" s="348"/>
      <c r="H77" s="347"/>
      <c r="I77" s="347"/>
      <c r="J77" s="122"/>
      <c r="K77" s="221"/>
      <c r="L77" s="221"/>
      <c r="M77" s="221"/>
      <c r="N77" s="221"/>
      <c r="O77" s="221"/>
    </row>
    <row r="78" spans="1:15" s="334" customFormat="1" ht="13.5">
      <c r="A78" s="226">
        <f t="shared" si="1"/>
        <v>65</v>
      </c>
      <c r="B78" s="365" t="s">
        <v>600</v>
      </c>
      <c r="C78" s="227" t="s">
        <v>104</v>
      </c>
      <c r="D78" s="224">
        <v>2</v>
      </c>
      <c r="E78" s="346"/>
      <c r="F78" s="346"/>
      <c r="G78" s="348"/>
      <c r="H78" s="347"/>
      <c r="I78" s="347"/>
      <c r="J78" s="122"/>
      <c r="K78" s="221"/>
      <c r="L78" s="221"/>
      <c r="M78" s="221"/>
      <c r="N78" s="221"/>
      <c r="O78" s="221"/>
    </row>
    <row r="79" spans="1:15" s="334" customFormat="1" ht="36">
      <c r="A79" s="226">
        <f t="shared" si="1"/>
        <v>66</v>
      </c>
      <c r="B79" s="365" t="s">
        <v>128</v>
      </c>
      <c r="C79" s="227" t="s">
        <v>104</v>
      </c>
      <c r="D79" s="224">
        <v>1</v>
      </c>
      <c r="E79" s="346"/>
      <c r="F79" s="346"/>
      <c r="G79" s="348"/>
      <c r="H79" s="347"/>
      <c r="I79" s="347"/>
      <c r="J79" s="122"/>
      <c r="K79" s="221"/>
      <c r="L79" s="221"/>
      <c r="M79" s="221"/>
      <c r="N79" s="221"/>
      <c r="O79" s="221"/>
    </row>
    <row r="80" spans="1:15" s="334" customFormat="1" ht="12">
      <c r="A80" s="226">
        <f t="shared" si="1"/>
        <v>67</v>
      </c>
      <c r="B80" s="365" t="s">
        <v>304</v>
      </c>
      <c r="C80" s="227" t="s">
        <v>104</v>
      </c>
      <c r="D80" s="224">
        <v>1</v>
      </c>
      <c r="E80" s="346"/>
      <c r="F80" s="346"/>
      <c r="G80" s="348"/>
      <c r="H80" s="347"/>
      <c r="I80" s="347"/>
      <c r="J80" s="122"/>
      <c r="K80" s="221"/>
      <c r="L80" s="221"/>
      <c r="M80" s="221"/>
      <c r="N80" s="221"/>
      <c r="O80" s="221"/>
    </row>
    <row r="81" spans="1:15" s="334" customFormat="1" ht="12">
      <c r="A81" s="226">
        <f t="shared" si="1"/>
        <v>68</v>
      </c>
      <c r="B81" s="365" t="s">
        <v>130</v>
      </c>
      <c r="C81" s="227" t="s">
        <v>104</v>
      </c>
      <c r="D81" s="224">
        <v>1</v>
      </c>
      <c r="E81" s="346"/>
      <c r="F81" s="346"/>
      <c r="G81" s="348"/>
      <c r="H81" s="347"/>
      <c r="I81" s="347"/>
      <c r="J81" s="122"/>
      <c r="K81" s="221"/>
      <c r="L81" s="221"/>
      <c r="M81" s="221"/>
      <c r="N81" s="221"/>
      <c r="O81" s="221"/>
    </row>
    <row r="82" spans="1:15" s="334" customFormat="1" ht="24">
      <c r="A82" s="226">
        <f t="shared" si="1"/>
        <v>69</v>
      </c>
      <c r="B82" s="365" t="s">
        <v>131</v>
      </c>
      <c r="C82" s="227" t="s">
        <v>81</v>
      </c>
      <c r="D82" s="224">
        <v>2</v>
      </c>
      <c r="E82" s="346"/>
      <c r="F82" s="346"/>
      <c r="G82" s="348"/>
      <c r="H82" s="347"/>
      <c r="I82" s="347"/>
      <c r="J82" s="122"/>
      <c r="K82" s="221"/>
      <c r="L82" s="221"/>
      <c r="M82" s="221"/>
      <c r="N82" s="221"/>
      <c r="O82" s="221"/>
    </row>
    <row r="83" spans="1:15" s="334" customFormat="1" ht="36">
      <c r="A83" s="226">
        <f t="shared" si="1"/>
        <v>70</v>
      </c>
      <c r="B83" s="365" t="s">
        <v>482</v>
      </c>
      <c r="C83" s="227" t="s">
        <v>81</v>
      </c>
      <c r="D83" s="224">
        <v>2</v>
      </c>
      <c r="E83" s="220"/>
      <c r="F83" s="220"/>
      <c r="G83" s="222"/>
      <c r="H83" s="221"/>
      <c r="I83" s="221"/>
      <c r="J83" s="122"/>
      <c r="K83" s="221"/>
      <c r="L83" s="221"/>
      <c r="M83" s="221"/>
      <c r="N83" s="221"/>
      <c r="O83" s="221"/>
    </row>
    <row r="84" spans="1:15" s="334" customFormat="1" ht="24">
      <c r="A84" s="226">
        <f t="shared" si="1"/>
        <v>71</v>
      </c>
      <c r="B84" s="223" t="s">
        <v>312</v>
      </c>
      <c r="C84" s="227" t="s">
        <v>83</v>
      </c>
      <c r="D84" s="224">
        <v>63</v>
      </c>
      <c r="E84" s="346"/>
      <c r="F84" s="346"/>
      <c r="G84" s="348"/>
      <c r="H84" s="347"/>
      <c r="I84" s="347"/>
      <c r="J84" s="122"/>
      <c r="K84" s="221"/>
      <c r="L84" s="221"/>
      <c r="M84" s="221"/>
      <c r="N84" s="221"/>
      <c r="O84" s="221"/>
    </row>
    <row r="85" spans="1:15" s="334" customFormat="1" ht="24">
      <c r="A85" s="226">
        <f t="shared" si="1"/>
        <v>72</v>
      </c>
      <c r="B85" s="223" t="s">
        <v>245</v>
      </c>
      <c r="C85" s="227" t="s">
        <v>83</v>
      </c>
      <c r="D85" s="224">
        <v>13</v>
      </c>
      <c r="E85" s="346"/>
      <c r="F85" s="346"/>
      <c r="G85" s="348"/>
      <c r="H85" s="347"/>
      <c r="I85" s="347"/>
      <c r="J85" s="122"/>
      <c r="K85" s="221"/>
      <c r="L85" s="221"/>
      <c r="M85" s="221"/>
      <c r="N85" s="221"/>
      <c r="O85" s="221"/>
    </row>
    <row r="86" spans="1:15" s="334" customFormat="1" ht="12">
      <c r="A86" s="226">
        <f t="shared" si="1"/>
        <v>73</v>
      </c>
      <c r="B86" s="223" t="s">
        <v>213</v>
      </c>
      <c r="C86" s="227" t="s">
        <v>83</v>
      </c>
      <c r="D86" s="224">
        <v>17</v>
      </c>
      <c r="E86" s="346"/>
      <c r="F86" s="346"/>
      <c r="G86" s="348"/>
      <c r="H86" s="347"/>
      <c r="I86" s="347"/>
      <c r="J86" s="122"/>
      <c r="K86" s="221"/>
      <c r="L86" s="221"/>
      <c r="M86" s="221"/>
      <c r="N86" s="221"/>
      <c r="O86" s="221"/>
    </row>
    <row r="87" spans="1:15" s="334" customFormat="1" ht="24">
      <c r="A87" s="226">
        <f t="shared" si="1"/>
        <v>74</v>
      </c>
      <c r="B87" s="365" t="s">
        <v>113</v>
      </c>
      <c r="C87" s="227" t="s">
        <v>20</v>
      </c>
      <c r="D87" s="224">
        <v>68</v>
      </c>
      <c r="E87" s="346"/>
      <c r="F87" s="346"/>
      <c r="G87" s="348"/>
      <c r="H87" s="347"/>
      <c r="I87" s="347"/>
      <c r="J87" s="122"/>
      <c r="K87" s="221"/>
      <c r="L87" s="221"/>
      <c r="M87" s="221"/>
      <c r="N87" s="221"/>
      <c r="O87" s="221"/>
    </row>
    <row r="88" spans="1:15" s="334" customFormat="1" ht="24">
      <c r="A88" s="226">
        <f t="shared" si="1"/>
        <v>75</v>
      </c>
      <c r="B88" s="223" t="s">
        <v>214</v>
      </c>
      <c r="C88" s="227" t="s">
        <v>83</v>
      </c>
      <c r="D88" s="224">
        <v>24</v>
      </c>
      <c r="E88" s="346"/>
      <c r="F88" s="346"/>
      <c r="G88" s="348"/>
      <c r="H88" s="347"/>
      <c r="I88" s="347"/>
      <c r="J88" s="122"/>
      <c r="K88" s="221"/>
      <c r="L88" s="221"/>
      <c r="M88" s="221"/>
      <c r="N88" s="221"/>
      <c r="O88" s="221"/>
    </row>
    <row r="89" spans="1:15" s="334" customFormat="1" ht="24">
      <c r="A89" s="226">
        <f t="shared" si="1"/>
        <v>76</v>
      </c>
      <c r="B89" s="223" t="s">
        <v>235</v>
      </c>
      <c r="C89" s="227" t="s">
        <v>83</v>
      </c>
      <c r="D89" s="224">
        <v>41</v>
      </c>
      <c r="E89" s="346"/>
      <c r="F89" s="346"/>
      <c r="G89" s="348"/>
      <c r="H89" s="347"/>
      <c r="I89" s="347"/>
      <c r="J89" s="122"/>
      <c r="K89" s="221"/>
      <c r="L89" s="221"/>
      <c r="M89" s="221"/>
      <c r="N89" s="221"/>
      <c r="O89" s="221"/>
    </row>
    <row r="90" spans="1:15" s="334" customFormat="1" ht="12">
      <c r="A90" s="226">
        <f t="shared" si="1"/>
        <v>77</v>
      </c>
      <c r="B90" s="223" t="s">
        <v>215</v>
      </c>
      <c r="C90" s="227" t="s">
        <v>83</v>
      </c>
      <c r="D90" s="224">
        <v>43</v>
      </c>
      <c r="E90" s="346"/>
      <c r="F90" s="346"/>
      <c r="G90" s="348"/>
      <c r="H90" s="347"/>
      <c r="I90" s="347"/>
      <c r="J90" s="122"/>
      <c r="K90" s="221"/>
      <c r="L90" s="221"/>
      <c r="M90" s="221"/>
      <c r="N90" s="221"/>
      <c r="O90" s="221"/>
    </row>
    <row r="91" spans="1:15" s="334" customFormat="1" ht="24">
      <c r="A91" s="226">
        <f t="shared" si="1"/>
        <v>78</v>
      </c>
      <c r="B91" s="223" t="s">
        <v>217</v>
      </c>
      <c r="C91" s="227" t="s">
        <v>83</v>
      </c>
      <c r="D91" s="224">
        <v>10</v>
      </c>
      <c r="E91" s="346"/>
      <c r="F91" s="346"/>
      <c r="G91" s="348"/>
      <c r="H91" s="347"/>
      <c r="I91" s="347"/>
      <c r="J91" s="122"/>
      <c r="K91" s="221"/>
      <c r="L91" s="221"/>
      <c r="M91" s="221"/>
      <c r="N91" s="221"/>
      <c r="O91" s="221"/>
    </row>
    <row r="92" spans="1:15" s="334" customFormat="1" ht="24">
      <c r="A92" s="226">
        <f t="shared" si="1"/>
        <v>79</v>
      </c>
      <c r="B92" s="349" t="s">
        <v>580</v>
      </c>
      <c r="C92" s="351" t="s">
        <v>83</v>
      </c>
      <c r="D92" s="350">
        <v>6</v>
      </c>
      <c r="E92" s="346"/>
      <c r="F92" s="346"/>
      <c r="G92" s="348"/>
      <c r="H92" s="347"/>
      <c r="I92" s="347"/>
      <c r="J92" s="122"/>
      <c r="K92" s="221"/>
      <c r="L92" s="221"/>
      <c r="M92" s="221"/>
      <c r="N92" s="221"/>
      <c r="O92" s="221"/>
    </row>
    <row r="93" spans="1:15" s="334" customFormat="1" ht="24">
      <c r="A93" s="226">
        <f t="shared" si="1"/>
        <v>80</v>
      </c>
      <c r="B93" s="349" t="s">
        <v>581</v>
      </c>
      <c r="C93" s="351" t="s">
        <v>20</v>
      </c>
      <c r="D93" s="350">
        <v>20</v>
      </c>
      <c r="E93" s="346"/>
      <c r="F93" s="346"/>
      <c r="G93" s="348"/>
      <c r="H93" s="347"/>
      <c r="I93" s="347"/>
      <c r="J93" s="122"/>
      <c r="K93" s="221"/>
      <c r="L93" s="221"/>
      <c r="M93" s="221"/>
      <c r="N93" s="221"/>
      <c r="O93" s="221"/>
    </row>
    <row r="94" spans="1:15" s="334" customFormat="1" ht="24">
      <c r="A94" s="226">
        <f t="shared" si="1"/>
        <v>81</v>
      </c>
      <c r="B94" s="349" t="s">
        <v>579</v>
      </c>
      <c r="C94" s="351" t="s">
        <v>20</v>
      </c>
      <c r="D94" s="350">
        <v>120</v>
      </c>
      <c r="E94" s="346"/>
      <c r="F94" s="346"/>
      <c r="G94" s="348"/>
      <c r="H94" s="347"/>
      <c r="I94" s="347"/>
      <c r="J94" s="122"/>
      <c r="K94" s="221"/>
      <c r="L94" s="221"/>
      <c r="M94" s="221"/>
      <c r="N94" s="221"/>
      <c r="O94" s="221"/>
    </row>
    <row r="95" spans="1:15" s="334" customFormat="1" ht="12">
      <c r="A95" s="226">
        <f t="shared" si="1"/>
        <v>82</v>
      </c>
      <c r="B95" s="223" t="s">
        <v>123</v>
      </c>
      <c r="C95" s="227" t="s">
        <v>20</v>
      </c>
      <c r="D95" s="224">
        <v>670</v>
      </c>
      <c r="E95" s="346"/>
      <c r="F95" s="346"/>
      <c r="G95" s="348"/>
      <c r="H95" s="347"/>
      <c r="I95" s="347"/>
      <c r="J95" s="122"/>
      <c r="K95" s="221"/>
      <c r="L95" s="221"/>
      <c r="M95" s="221"/>
      <c r="N95" s="221"/>
      <c r="O95" s="221"/>
    </row>
    <row r="96" spans="1:15" s="334" customFormat="1" ht="26.25" customHeight="1">
      <c r="A96" s="226">
        <f t="shared" si="1"/>
        <v>83</v>
      </c>
      <c r="B96" s="223" t="s">
        <v>252</v>
      </c>
      <c r="C96" s="227" t="s">
        <v>20</v>
      </c>
      <c r="D96" s="224">
        <v>670</v>
      </c>
      <c r="E96" s="346"/>
      <c r="F96" s="346"/>
      <c r="G96" s="348"/>
      <c r="H96" s="347"/>
      <c r="I96" s="347"/>
      <c r="J96" s="122"/>
      <c r="K96" s="221"/>
      <c r="L96" s="221"/>
      <c r="M96" s="221"/>
      <c r="N96" s="221"/>
      <c r="O96" s="221"/>
    </row>
    <row r="97" spans="1:15" s="334" customFormat="1" ht="48">
      <c r="A97" s="226">
        <f t="shared" si="1"/>
        <v>84</v>
      </c>
      <c r="B97" s="223" t="s">
        <v>124</v>
      </c>
      <c r="C97" s="227" t="s">
        <v>25</v>
      </c>
      <c r="D97" s="224">
        <v>1</v>
      </c>
      <c r="E97" s="346"/>
      <c r="F97" s="346"/>
      <c r="G97" s="348"/>
      <c r="H97" s="347"/>
      <c r="I97" s="347"/>
      <c r="J97" s="122"/>
      <c r="K97" s="221"/>
      <c r="L97" s="221"/>
      <c r="M97" s="221"/>
      <c r="N97" s="221"/>
      <c r="O97" s="221"/>
    </row>
    <row r="98" spans="1:15" s="334" customFormat="1" ht="24">
      <c r="A98" s="226">
        <f t="shared" si="1"/>
        <v>85</v>
      </c>
      <c r="B98" s="223" t="s">
        <v>443</v>
      </c>
      <c r="C98" s="227" t="s">
        <v>83</v>
      </c>
      <c r="D98" s="224">
        <v>52</v>
      </c>
      <c r="E98" s="346"/>
      <c r="F98" s="220"/>
      <c r="G98" s="222"/>
      <c r="H98" s="347"/>
      <c r="I98" s="347"/>
      <c r="J98" s="122"/>
      <c r="K98" s="221"/>
      <c r="L98" s="221"/>
      <c r="M98" s="221"/>
      <c r="N98" s="221"/>
      <c r="O98" s="221"/>
    </row>
    <row r="99" spans="1:15" s="334" customFormat="1" ht="24">
      <c r="A99" s="226">
        <f t="shared" si="1"/>
        <v>86</v>
      </c>
      <c r="B99" s="223" t="s">
        <v>444</v>
      </c>
      <c r="C99" s="227" t="s">
        <v>25</v>
      </c>
      <c r="D99" s="224">
        <v>14</v>
      </c>
      <c r="E99" s="346"/>
      <c r="F99" s="220"/>
      <c r="G99" s="222"/>
      <c r="H99" s="347"/>
      <c r="I99" s="347"/>
      <c r="J99" s="122"/>
      <c r="K99" s="221"/>
      <c r="L99" s="221"/>
      <c r="M99" s="221"/>
      <c r="N99" s="221"/>
      <c r="O99" s="221"/>
    </row>
    <row r="100" spans="1:15" s="334" customFormat="1" ht="12">
      <c r="A100" s="493" t="s">
        <v>236</v>
      </c>
      <c r="B100" s="494"/>
      <c r="C100" s="494"/>
      <c r="D100" s="494"/>
      <c r="E100" s="494"/>
      <c r="F100" s="494"/>
      <c r="G100" s="494"/>
      <c r="H100" s="494"/>
      <c r="I100" s="494"/>
      <c r="J100" s="494"/>
      <c r="K100" s="494"/>
      <c r="L100" s="494"/>
      <c r="M100" s="494"/>
      <c r="N100" s="494"/>
      <c r="O100" s="495"/>
    </row>
    <row r="101" spans="1:15" s="334" customFormat="1" ht="60">
      <c r="A101" s="226">
        <f>A99+1</f>
        <v>87</v>
      </c>
      <c r="B101" s="223" t="s">
        <v>99</v>
      </c>
      <c r="C101" s="227" t="s">
        <v>101</v>
      </c>
      <c r="D101" s="224">
        <v>667.8</v>
      </c>
      <c r="E101" s="373"/>
      <c r="F101" s="346"/>
      <c r="G101" s="348"/>
      <c r="H101" s="373"/>
      <c r="I101" s="374"/>
      <c r="J101" s="122"/>
      <c r="K101" s="221"/>
      <c r="L101" s="221"/>
      <c r="M101" s="221"/>
      <c r="N101" s="221"/>
      <c r="O101" s="221"/>
    </row>
    <row r="102" spans="1:15" s="334" customFormat="1" ht="48">
      <c r="A102" s="226">
        <f>A101+1</f>
        <v>88</v>
      </c>
      <c r="B102" s="223" t="s">
        <v>246</v>
      </c>
      <c r="C102" s="227" t="s">
        <v>102</v>
      </c>
      <c r="D102" s="224">
        <v>98</v>
      </c>
      <c r="E102" s="346"/>
      <c r="F102" s="346"/>
      <c r="G102" s="348"/>
      <c r="H102" s="347"/>
      <c r="I102" s="347"/>
      <c r="J102" s="122"/>
      <c r="K102" s="221"/>
      <c r="L102" s="221"/>
      <c r="M102" s="221"/>
      <c r="N102" s="221"/>
      <c r="O102" s="221"/>
    </row>
    <row r="103" spans="1:15" s="310" customFormat="1" ht="12">
      <c r="A103" s="225" t="s">
        <v>41</v>
      </c>
      <c r="B103" s="480" t="s">
        <v>95</v>
      </c>
      <c r="C103" s="480"/>
      <c r="D103" s="480"/>
      <c r="E103" s="480"/>
      <c r="F103" s="480"/>
      <c r="G103" s="480"/>
      <c r="H103" s="480"/>
      <c r="I103" s="480"/>
      <c r="J103" s="480"/>
      <c r="K103" s="367"/>
      <c r="L103" s="375"/>
      <c r="M103" s="375"/>
      <c r="N103" s="375"/>
      <c r="O103" s="375"/>
    </row>
    <row r="104" spans="1:15">
      <c r="A104" s="316"/>
      <c r="B104" s="329"/>
      <c r="C104" s="317"/>
      <c r="D104" s="330"/>
      <c r="E104" s="317"/>
      <c r="F104" s="317"/>
      <c r="G104" s="317"/>
      <c r="H104" s="317"/>
      <c r="I104" s="317"/>
      <c r="J104" s="317"/>
      <c r="K104" s="317"/>
      <c r="L104" s="317"/>
      <c r="M104" s="317"/>
      <c r="N104" s="317"/>
      <c r="O104" s="317"/>
    </row>
    <row r="105" spans="1:15">
      <c r="A105" s="335" t="s">
        <v>77</v>
      </c>
      <c r="B105" s="336"/>
      <c r="C105" s="337"/>
      <c r="D105" s="337"/>
      <c r="E105" s="338"/>
      <c r="F105" s="339"/>
      <c r="G105" s="339"/>
      <c r="H105" s="339"/>
      <c r="I105" s="339"/>
      <c r="J105" s="339"/>
      <c r="K105" s="339"/>
      <c r="L105" s="340"/>
      <c r="M105" s="340"/>
      <c r="N105" s="340"/>
      <c r="O105" s="340"/>
    </row>
    <row r="106" spans="1:15" ht="12.75" customHeight="1">
      <c r="A106" s="341"/>
      <c r="B106" s="492" t="s">
        <v>137</v>
      </c>
      <c r="C106" s="492"/>
      <c r="D106" s="492"/>
      <c r="E106" s="492"/>
      <c r="F106" s="492"/>
      <c r="G106" s="492"/>
      <c r="H106" s="342"/>
      <c r="I106" s="342"/>
      <c r="J106" s="342"/>
      <c r="K106" s="342"/>
      <c r="L106" s="343"/>
      <c r="M106" s="343"/>
      <c r="N106" s="343"/>
      <c r="O106" s="343"/>
    </row>
    <row r="107" spans="1:15" ht="35.450000000000003" customHeight="1">
      <c r="A107" s="341"/>
      <c r="B107" s="492" t="s">
        <v>138</v>
      </c>
      <c r="C107" s="492"/>
      <c r="D107" s="492"/>
      <c r="E107" s="492"/>
      <c r="F107" s="492"/>
      <c r="G107" s="492"/>
      <c r="H107" s="492"/>
      <c r="I107" s="492"/>
      <c r="J107" s="492"/>
      <c r="K107" s="492"/>
      <c r="L107" s="492"/>
      <c r="M107" s="492"/>
      <c r="N107" s="492"/>
      <c r="O107" s="492"/>
    </row>
    <row r="108" spans="1:15" ht="11.45" customHeight="1">
      <c r="A108" s="341"/>
      <c r="B108" s="492" t="s">
        <v>139</v>
      </c>
      <c r="C108" s="492"/>
      <c r="D108" s="492"/>
      <c r="E108" s="492"/>
      <c r="F108" s="492"/>
      <c r="G108" s="492"/>
      <c r="H108" s="492"/>
      <c r="I108" s="492"/>
      <c r="J108" s="492"/>
      <c r="K108" s="492"/>
      <c r="L108" s="492"/>
      <c r="M108" s="492"/>
      <c r="N108" s="492"/>
      <c r="O108" s="492"/>
    </row>
    <row r="109" spans="1:15" ht="12.75" customHeight="1">
      <c r="A109" s="341"/>
      <c r="B109" s="492" t="s">
        <v>140</v>
      </c>
      <c r="C109" s="492"/>
      <c r="D109" s="492"/>
      <c r="E109" s="492"/>
      <c r="F109" s="492"/>
      <c r="G109" s="492"/>
      <c r="H109" s="492"/>
      <c r="I109" s="492"/>
      <c r="J109" s="492"/>
      <c r="K109" s="492"/>
      <c r="L109" s="492"/>
      <c r="M109" s="492"/>
      <c r="N109" s="492"/>
      <c r="O109" s="492"/>
    </row>
    <row r="110" spans="1:15">
      <c r="A110" s="341"/>
      <c r="B110" s="492" t="s">
        <v>141</v>
      </c>
      <c r="C110" s="492"/>
      <c r="D110" s="492"/>
      <c r="E110" s="492"/>
      <c r="F110" s="492"/>
      <c r="G110" s="492"/>
      <c r="H110" s="492"/>
      <c r="I110" s="492"/>
      <c r="J110" s="492"/>
      <c r="K110" s="492"/>
      <c r="L110" s="492"/>
      <c r="M110" s="492"/>
      <c r="N110" s="492"/>
      <c r="O110" s="492"/>
    </row>
    <row r="111" spans="1:15" ht="24.6" customHeight="1">
      <c r="A111" s="344"/>
      <c r="B111" s="492" t="s">
        <v>142</v>
      </c>
      <c r="C111" s="492"/>
      <c r="D111" s="492"/>
      <c r="E111" s="492"/>
      <c r="F111" s="492"/>
      <c r="G111" s="492"/>
      <c r="H111" s="492"/>
      <c r="I111" s="492"/>
      <c r="J111" s="492"/>
      <c r="K111" s="492"/>
      <c r="L111" s="492"/>
      <c r="M111" s="492"/>
      <c r="N111" s="492"/>
      <c r="O111" s="492"/>
    </row>
    <row r="112" spans="1:15">
      <c r="A112" s="344"/>
      <c r="B112" s="492" t="s">
        <v>143</v>
      </c>
      <c r="C112" s="492"/>
      <c r="D112" s="492"/>
      <c r="E112" s="492"/>
      <c r="F112" s="492"/>
      <c r="G112" s="492"/>
      <c r="H112" s="492"/>
      <c r="I112" s="492"/>
      <c r="J112" s="492"/>
      <c r="K112" s="492"/>
      <c r="L112" s="492"/>
      <c r="M112" s="492"/>
      <c r="N112" s="492"/>
      <c r="O112" s="492"/>
    </row>
    <row r="113" spans="1:15">
      <c r="A113" s="316"/>
      <c r="B113" s="329"/>
      <c r="C113" s="317"/>
      <c r="D113" s="330"/>
      <c r="E113" s="317"/>
      <c r="F113" s="317"/>
      <c r="G113" s="317"/>
      <c r="H113" s="317"/>
      <c r="I113" s="317"/>
      <c r="J113" s="317"/>
      <c r="K113" s="317"/>
      <c r="L113" s="317"/>
      <c r="M113" s="317"/>
      <c r="N113" s="317"/>
      <c r="O113" s="317"/>
    </row>
    <row r="114" spans="1:15">
      <c r="A114" s="316"/>
      <c r="B114" s="315" t="s">
        <v>44</v>
      </c>
      <c r="C114" s="490" t="s">
        <v>2</v>
      </c>
      <c r="D114" s="490"/>
      <c r="E114" s="490"/>
      <c r="F114" s="490"/>
      <c r="G114" s="490"/>
      <c r="H114" s="490"/>
      <c r="I114" s="490"/>
      <c r="J114" s="490"/>
      <c r="K114" s="490"/>
      <c r="L114" s="317"/>
      <c r="M114" s="400"/>
      <c r="N114" s="400"/>
      <c r="O114" s="400"/>
    </row>
    <row r="115" spans="1:15">
      <c r="A115" s="316"/>
      <c r="C115" s="490" t="s">
        <v>46</v>
      </c>
      <c r="D115" s="490"/>
      <c r="E115" s="490"/>
      <c r="F115" s="490"/>
      <c r="G115" s="490"/>
      <c r="H115" s="490"/>
      <c r="I115" s="490"/>
      <c r="J115" s="490"/>
      <c r="K115" s="490"/>
      <c r="L115" s="317"/>
      <c r="M115" s="490"/>
      <c r="N115" s="490"/>
      <c r="O115" s="490"/>
    </row>
    <row r="116" spans="1:15">
      <c r="A116" s="316"/>
      <c r="B116" s="491"/>
      <c r="C116" s="491"/>
      <c r="D116" s="330"/>
      <c r="E116" s="317"/>
      <c r="F116" s="317"/>
      <c r="G116" s="317"/>
      <c r="H116" s="317"/>
      <c r="I116" s="317"/>
      <c r="J116" s="317"/>
      <c r="K116" s="317"/>
      <c r="L116" s="317"/>
      <c r="M116" s="317"/>
      <c r="N116" s="317"/>
      <c r="O116" s="317"/>
    </row>
    <row r="117" spans="1:15">
      <c r="A117" s="316"/>
      <c r="B117" s="315" t="s">
        <v>22</v>
      </c>
      <c r="C117" s="490" t="s">
        <v>2</v>
      </c>
      <c r="D117" s="490"/>
      <c r="E117" s="490"/>
      <c r="F117" s="490"/>
      <c r="G117" s="490"/>
      <c r="H117" s="490"/>
      <c r="I117" s="490"/>
      <c r="J117" s="490"/>
      <c r="K117" s="490"/>
      <c r="L117" s="317"/>
      <c r="M117" s="400"/>
      <c r="N117" s="400"/>
      <c r="O117" s="400"/>
    </row>
    <row r="118" spans="1:15">
      <c r="A118" s="316"/>
      <c r="B118" s="315"/>
      <c r="C118" s="490" t="s">
        <v>46</v>
      </c>
      <c r="D118" s="490"/>
      <c r="E118" s="490"/>
      <c r="F118" s="406"/>
      <c r="G118" s="406"/>
      <c r="H118" s="406"/>
      <c r="I118" s="406"/>
      <c r="J118" s="406"/>
      <c r="K118" s="406"/>
      <c r="L118" s="317"/>
      <c r="M118" s="490"/>
      <c r="N118" s="490"/>
      <c r="O118" s="490"/>
    </row>
    <row r="119" spans="1:15">
      <c r="A119" s="331"/>
      <c r="B119" s="310"/>
      <c r="C119" s="332"/>
      <c r="D119" s="333"/>
      <c r="E119" s="332"/>
      <c r="F119" s="332"/>
      <c r="G119" s="332"/>
      <c r="H119" s="332"/>
      <c r="I119" s="332"/>
      <c r="J119" s="332"/>
      <c r="K119" s="332"/>
      <c r="L119" s="332"/>
      <c r="M119" s="332"/>
      <c r="N119" s="332"/>
      <c r="O119" s="332"/>
    </row>
  </sheetData>
  <mergeCells count="39">
    <mergeCell ref="A6:B6"/>
    <mergeCell ref="C6:O6"/>
    <mergeCell ref="A1:O1"/>
    <mergeCell ref="A2:O2"/>
    <mergeCell ref="A3:O3"/>
    <mergeCell ref="A5:B5"/>
    <mergeCell ref="C5:O5"/>
    <mergeCell ref="B108:O108"/>
    <mergeCell ref="A7:B7"/>
    <mergeCell ref="C7:O7"/>
    <mergeCell ref="A8:O8"/>
    <mergeCell ref="N9:O9"/>
    <mergeCell ref="N10:O10"/>
    <mergeCell ref="A11:A12"/>
    <mergeCell ref="B11:B12"/>
    <mergeCell ref="E11:J11"/>
    <mergeCell ref="K11:O11"/>
    <mergeCell ref="A13:O13"/>
    <mergeCell ref="A100:O100"/>
    <mergeCell ref="B103:J103"/>
    <mergeCell ref="B106:G106"/>
    <mergeCell ref="B107:O107"/>
    <mergeCell ref="B109:O109"/>
    <mergeCell ref="B110:O110"/>
    <mergeCell ref="B111:O111"/>
    <mergeCell ref="B112:O112"/>
    <mergeCell ref="C114:E114"/>
    <mergeCell ref="F114:K114"/>
    <mergeCell ref="M114:O114"/>
    <mergeCell ref="C118:E118"/>
    <mergeCell ref="F118:K118"/>
    <mergeCell ref="M118:O118"/>
    <mergeCell ref="C115:E115"/>
    <mergeCell ref="F115:K115"/>
    <mergeCell ref="M115:O115"/>
    <mergeCell ref="B116:C116"/>
    <mergeCell ref="C117:E117"/>
    <mergeCell ref="F117:K117"/>
    <mergeCell ref="M117:O117"/>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O112"/>
  <sheetViews>
    <sheetView view="pageBreakPreview" zoomScale="145" zoomScaleNormal="100" zoomScaleSheetLayoutView="145" workbookViewId="0">
      <selection activeCell="B83" sqref="B83"/>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314</v>
      </c>
      <c r="B1" s="488"/>
      <c r="C1" s="488"/>
      <c r="D1" s="488"/>
      <c r="E1" s="488"/>
      <c r="F1" s="488"/>
      <c r="G1" s="488"/>
      <c r="H1" s="488"/>
      <c r="I1" s="488"/>
      <c r="J1" s="488"/>
      <c r="K1" s="488"/>
      <c r="L1" s="488"/>
      <c r="M1" s="488"/>
      <c r="N1" s="488"/>
      <c r="O1" s="488"/>
    </row>
    <row r="2" spans="1:15" s="310" customFormat="1" ht="15">
      <c r="A2" s="412" t="s">
        <v>502</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6.7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460</v>
      </c>
      <c r="B13" s="485"/>
      <c r="C13" s="485"/>
      <c r="D13" s="485"/>
      <c r="E13" s="485"/>
      <c r="F13" s="485"/>
      <c r="G13" s="485"/>
      <c r="H13" s="485"/>
      <c r="I13" s="485"/>
      <c r="J13" s="485"/>
      <c r="K13" s="485"/>
      <c r="L13" s="485"/>
      <c r="M13" s="485"/>
      <c r="N13" s="485"/>
      <c r="O13" s="485"/>
    </row>
    <row r="14" spans="1:15" s="334" customFormat="1" ht="84">
      <c r="A14" s="226">
        <v>1</v>
      </c>
      <c r="B14" s="112" t="s">
        <v>687</v>
      </c>
      <c r="C14" s="227" t="s">
        <v>20</v>
      </c>
      <c r="D14" s="224">
        <v>71.2</v>
      </c>
      <c r="E14" s="346"/>
      <c r="F14" s="346"/>
      <c r="G14" s="348"/>
      <c r="H14" s="347"/>
      <c r="I14" s="347"/>
      <c r="J14" s="122"/>
      <c r="K14" s="221"/>
      <c r="L14" s="221"/>
      <c r="M14" s="221"/>
      <c r="N14" s="221"/>
      <c r="O14" s="221"/>
    </row>
    <row r="15" spans="1:15" s="334" customFormat="1" ht="48">
      <c r="A15" s="226">
        <f t="shared" ref="A15:A41" si="0">A14+1</f>
        <v>2</v>
      </c>
      <c r="B15" s="365" t="s">
        <v>689</v>
      </c>
      <c r="C15" s="227" t="s">
        <v>20</v>
      </c>
      <c r="D15" s="224">
        <v>71.2</v>
      </c>
      <c r="E15" s="346"/>
      <c r="F15" s="346"/>
      <c r="G15" s="348"/>
      <c r="H15" s="374"/>
      <c r="I15" s="348"/>
      <c r="J15" s="122"/>
      <c r="K15" s="221"/>
      <c r="L15" s="221"/>
      <c r="M15" s="221"/>
      <c r="N15" s="221"/>
      <c r="O15" s="221"/>
    </row>
    <row r="16" spans="1:15" s="334" customFormat="1" ht="24">
      <c r="A16" s="226">
        <f t="shared" si="0"/>
        <v>3</v>
      </c>
      <c r="B16" s="365" t="s">
        <v>100</v>
      </c>
      <c r="C16" s="227" t="s">
        <v>101</v>
      </c>
      <c r="D16" s="224">
        <v>51.5</v>
      </c>
      <c r="E16" s="346"/>
      <c r="F16" s="346"/>
      <c r="G16" s="348"/>
      <c r="H16" s="346"/>
      <c r="I16" s="347"/>
      <c r="J16" s="122"/>
      <c r="K16" s="221"/>
      <c r="L16" s="221"/>
      <c r="M16" s="221"/>
      <c r="N16" s="221"/>
      <c r="O16" s="221"/>
    </row>
    <row r="17" spans="1:15" s="334" customFormat="1" ht="84">
      <c r="A17" s="226">
        <f t="shared" si="0"/>
        <v>4</v>
      </c>
      <c r="B17" s="112" t="s">
        <v>690</v>
      </c>
      <c r="C17" s="227" t="s">
        <v>20</v>
      </c>
      <c r="D17" s="224">
        <v>37.799999999999997</v>
      </c>
      <c r="E17" s="346"/>
      <c r="F17" s="346"/>
      <c r="G17" s="348"/>
      <c r="H17" s="347"/>
      <c r="I17" s="347"/>
      <c r="J17" s="122"/>
      <c r="K17" s="221"/>
      <c r="L17" s="221"/>
      <c r="M17" s="221"/>
      <c r="N17" s="221"/>
      <c r="O17" s="221"/>
    </row>
    <row r="18" spans="1:15" s="334" customFormat="1" ht="60">
      <c r="A18" s="226">
        <f t="shared" si="0"/>
        <v>5</v>
      </c>
      <c r="B18" s="365" t="s">
        <v>691</v>
      </c>
      <c r="C18" s="227" t="s">
        <v>20</v>
      </c>
      <c r="D18" s="224">
        <v>37.799999999999997</v>
      </c>
      <c r="E18" s="346"/>
      <c r="F18" s="346"/>
      <c r="G18" s="348"/>
      <c r="H18" s="374"/>
      <c r="I18" s="347"/>
      <c r="J18" s="122"/>
      <c r="K18" s="221"/>
      <c r="L18" s="221"/>
      <c r="M18" s="221"/>
      <c r="N18" s="221"/>
      <c r="O18" s="221"/>
    </row>
    <row r="19" spans="1:15" s="334" customFormat="1" ht="84">
      <c r="A19" s="226">
        <f>A18+1</f>
        <v>6</v>
      </c>
      <c r="B19" s="112" t="s">
        <v>692</v>
      </c>
      <c r="C19" s="227" t="s">
        <v>20</v>
      </c>
      <c r="D19" s="224">
        <v>54</v>
      </c>
      <c r="E19" s="346"/>
      <c r="F19" s="346"/>
      <c r="G19" s="348"/>
      <c r="H19" s="347"/>
      <c r="I19" s="347"/>
      <c r="J19" s="122"/>
      <c r="K19" s="221"/>
      <c r="L19" s="221"/>
      <c r="M19" s="221"/>
      <c r="N19" s="221"/>
      <c r="O19" s="221"/>
    </row>
    <row r="20" spans="1:15" s="334" customFormat="1" ht="60">
      <c r="A20" s="226">
        <f t="shared" si="0"/>
        <v>7</v>
      </c>
      <c r="B20" s="365" t="s">
        <v>693</v>
      </c>
      <c r="C20" s="227" t="s">
        <v>20</v>
      </c>
      <c r="D20" s="224">
        <v>54</v>
      </c>
      <c r="E20" s="346"/>
      <c r="F20" s="346"/>
      <c r="G20" s="348"/>
      <c r="H20" s="374"/>
      <c r="I20" s="347"/>
      <c r="J20" s="122"/>
      <c r="K20" s="221"/>
      <c r="L20" s="221"/>
      <c r="M20" s="221"/>
      <c r="N20" s="221"/>
      <c r="O20" s="221"/>
    </row>
    <row r="21" spans="1:15" s="334" customFormat="1" ht="84">
      <c r="A21" s="226">
        <f t="shared" si="0"/>
        <v>8</v>
      </c>
      <c r="B21" s="112" t="s">
        <v>670</v>
      </c>
      <c r="C21" s="227" t="s">
        <v>20</v>
      </c>
      <c r="D21" s="224">
        <v>199.5</v>
      </c>
      <c r="E21" s="346"/>
      <c r="F21" s="346"/>
      <c r="G21" s="348"/>
      <c r="H21" s="347"/>
      <c r="I21" s="347"/>
      <c r="J21" s="122"/>
      <c r="K21" s="221"/>
      <c r="L21" s="221"/>
      <c r="M21" s="221"/>
      <c r="N21" s="221"/>
      <c r="O21" s="221"/>
    </row>
    <row r="22" spans="1:15" s="334" customFormat="1" ht="60">
      <c r="A22" s="226">
        <f t="shared" si="0"/>
        <v>9</v>
      </c>
      <c r="B22" s="365" t="s">
        <v>671</v>
      </c>
      <c r="C22" s="227" t="s">
        <v>20</v>
      </c>
      <c r="D22" s="224">
        <v>199.5</v>
      </c>
      <c r="E22" s="346"/>
      <c r="F22" s="346"/>
      <c r="G22" s="348"/>
      <c r="H22" s="374"/>
      <c r="I22" s="348"/>
      <c r="J22" s="122"/>
      <c r="K22" s="221"/>
      <c r="L22" s="221"/>
      <c r="M22" s="221"/>
      <c r="N22" s="221"/>
      <c r="O22" s="221"/>
    </row>
    <row r="23" spans="1:15" s="334" customFormat="1" ht="12">
      <c r="A23" s="226">
        <f t="shared" si="0"/>
        <v>10</v>
      </c>
      <c r="B23" s="112" t="s">
        <v>107</v>
      </c>
      <c r="C23" s="227" t="s">
        <v>81</v>
      </c>
      <c r="D23" s="224">
        <v>7</v>
      </c>
      <c r="E23" s="346"/>
      <c r="F23" s="346"/>
      <c r="G23" s="348"/>
      <c r="H23" s="347"/>
      <c r="I23" s="347"/>
      <c r="J23" s="122"/>
      <c r="K23" s="221"/>
      <c r="L23" s="221"/>
      <c r="M23" s="221"/>
      <c r="N23" s="221"/>
      <c r="O23" s="221"/>
    </row>
    <row r="24" spans="1:15" s="334" customFormat="1" ht="24">
      <c r="A24" s="226">
        <f t="shared" si="0"/>
        <v>11</v>
      </c>
      <c r="B24" s="365" t="s">
        <v>108</v>
      </c>
      <c r="C24" s="227" t="s">
        <v>101</v>
      </c>
      <c r="D24" s="224">
        <v>0.35000000000000003</v>
      </c>
      <c r="E24" s="346"/>
      <c r="F24" s="346"/>
      <c r="G24" s="348"/>
      <c r="H24" s="347"/>
      <c r="I24" s="347"/>
      <c r="J24" s="122"/>
      <c r="K24" s="221"/>
      <c r="L24" s="221"/>
      <c r="M24" s="221"/>
      <c r="N24" s="221"/>
      <c r="O24" s="221"/>
    </row>
    <row r="25" spans="1:15" s="334" customFormat="1" ht="12">
      <c r="A25" s="226">
        <f t="shared" si="0"/>
        <v>12</v>
      </c>
      <c r="B25" s="112" t="s">
        <v>414</v>
      </c>
      <c r="C25" s="227" t="s">
        <v>81</v>
      </c>
      <c r="D25" s="224">
        <v>1</v>
      </c>
      <c r="E25" s="346"/>
      <c r="F25" s="346"/>
      <c r="G25" s="348"/>
      <c r="H25" s="347"/>
      <c r="I25" s="347"/>
      <c r="J25" s="122"/>
      <c r="K25" s="221"/>
      <c r="L25" s="221"/>
      <c r="M25" s="221"/>
      <c r="N25" s="221"/>
      <c r="O25" s="221"/>
    </row>
    <row r="26" spans="1:15" s="334" customFormat="1" ht="12">
      <c r="A26" s="226">
        <f t="shared" si="0"/>
        <v>13</v>
      </c>
      <c r="B26" s="365" t="s">
        <v>415</v>
      </c>
      <c r="C26" s="227" t="s">
        <v>101</v>
      </c>
      <c r="D26" s="224">
        <v>0.05</v>
      </c>
      <c r="E26" s="346"/>
      <c r="F26" s="346"/>
      <c r="G26" s="348"/>
      <c r="H26" s="347"/>
      <c r="I26" s="347"/>
      <c r="J26" s="122"/>
      <c r="K26" s="221"/>
      <c r="L26" s="221"/>
      <c r="M26" s="221"/>
      <c r="N26" s="221"/>
      <c r="O26" s="221"/>
    </row>
    <row r="27" spans="1:15" s="334" customFormat="1" ht="36">
      <c r="A27" s="226">
        <f t="shared" si="0"/>
        <v>14</v>
      </c>
      <c r="B27" s="223" t="s">
        <v>416</v>
      </c>
      <c r="C27" s="227" t="s">
        <v>81</v>
      </c>
      <c r="D27" s="224">
        <v>2</v>
      </c>
      <c r="E27" s="346"/>
      <c r="F27" s="346"/>
      <c r="G27" s="348"/>
      <c r="H27" s="347"/>
      <c r="I27" s="348"/>
      <c r="J27" s="122"/>
      <c r="K27" s="221"/>
      <c r="L27" s="221"/>
      <c r="M27" s="221"/>
      <c r="N27" s="221"/>
      <c r="O27" s="221"/>
    </row>
    <row r="28" spans="1:15" s="334" customFormat="1" ht="24">
      <c r="A28" s="226">
        <f t="shared" si="0"/>
        <v>15</v>
      </c>
      <c r="B28" s="223" t="s">
        <v>584</v>
      </c>
      <c r="C28" s="227" t="s">
        <v>104</v>
      </c>
      <c r="D28" s="224">
        <v>2</v>
      </c>
      <c r="E28" s="346"/>
      <c r="F28" s="346"/>
      <c r="G28" s="348"/>
      <c r="H28" s="347"/>
      <c r="I28" s="348"/>
      <c r="J28" s="122"/>
      <c r="K28" s="221"/>
      <c r="L28" s="221"/>
      <c r="M28" s="221"/>
      <c r="N28" s="221"/>
      <c r="O28" s="221"/>
    </row>
    <row r="29" spans="1:15" s="334" customFormat="1" ht="24">
      <c r="A29" s="226">
        <f t="shared" si="0"/>
        <v>16</v>
      </c>
      <c r="B29" s="223" t="s">
        <v>585</v>
      </c>
      <c r="C29" s="227" t="s">
        <v>104</v>
      </c>
      <c r="D29" s="224">
        <v>1</v>
      </c>
      <c r="E29" s="346"/>
      <c r="F29" s="346"/>
      <c r="G29" s="348"/>
      <c r="H29" s="347"/>
      <c r="I29" s="348"/>
      <c r="J29" s="122"/>
      <c r="K29" s="221"/>
      <c r="L29" s="221"/>
      <c r="M29" s="221"/>
      <c r="N29" s="221"/>
      <c r="O29" s="221"/>
    </row>
    <row r="30" spans="1:15" s="334" customFormat="1" ht="24">
      <c r="A30" s="226">
        <f t="shared" si="0"/>
        <v>17</v>
      </c>
      <c r="B30" s="223" t="s">
        <v>237</v>
      </c>
      <c r="C30" s="227" t="s">
        <v>81</v>
      </c>
      <c r="D30" s="224">
        <v>1</v>
      </c>
      <c r="E30" s="346"/>
      <c r="F30" s="346"/>
      <c r="G30" s="348"/>
      <c r="H30" s="347"/>
      <c r="I30" s="348"/>
      <c r="J30" s="122"/>
      <c r="K30" s="221"/>
      <c r="L30" s="221"/>
      <c r="M30" s="221"/>
      <c r="N30" s="221"/>
      <c r="O30" s="221"/>
    </row>
    <row r="31" spans="1:15" s="334" customFormat="1" ht="24">
      <c r="A31" s="226">
        <f t="shared" si="0"/>
        <v>18</v>
      </c>
      <c r="B31" s="223" t="s">
        <v>311</v>
      </c>
      <c r="C31" s="227" t="s">
        <v>81</v>
      </c>
      <c r="D31" s="224">
        <v>1</v>
      </c>
      <c r="E31" s="346"/>
      <c r="F31" s="346"/>
      <c r="G31" s="348"/>
      <c r="H31" s="347"/>
      <c r="I31" s="348"/>
      <c r="J31" s="122"/>
      <c r="K31" s="221"/>
      <c r="L31" s="221"/>
      <c r="M31" s="221"/>
      <c r="N31" s="221"/>
      <c r="O31" s="221"/>
    </row>
    <row r="32" spans="1:15" s="334" customFormat="1" ht="24">
      <c r="A32" s="226">
        <f t="shared" si="0"/>
        <v>19</v>
      </c>
      <c r="B32" s="223" t="s">
        <v>503</v>
      </c>
      <c r="C32" s="227" t="s">
        <v>104</v>
      </c>
      <c r="D32" s="224">
        <v>1</v>
      </c>
      <c r="E32" s="346"/>
      <c r="F32" s="346"/>
      <c r="G32" s="348"/>
      <c r="H32" s="347"/>
      <c r="I32" s="348"/>
      <c r="J32" s="122"/>
      <c r="K32" s="221"/>
      <c r="L32" s="221"/>
      <c r="M32" s="221"/>
      <c r="N32" s="221"/>
      <c r="O32" s="221"/>
    </row>
    <row r="33" spans="1:15" s="334" customFormat="1" ht="27" customHeight="1">
      <c r="A33" s="226">
        <f>A32+1</f>
        <v>20</v>
      </c>
      <c r="B33" s="223" t="s">
        <v>298</v>
      </c>
      <c r="C33" s="227" t="s">
        <v>104</v>
      </c>
      <c r="D33" s="224">
        <v>4</v>
      </c>
      <c r="E33" s="346"/>
      <c r="F33" s="346"/>
      <c r="G33" s="348"/>
      <c r="H33" s="347"/>
      <c r="I33" s="347"/>
      <c r="J33" s="122"/>
      <c r="K33" s="221"/>
      <c r="L33" s="221"/>
      <c r="M33" s="221"/>
      <c r="N33" s="221"/>
      <c r="O33" s="221"/>
    </row>
    <row r="34" spans="1:15" s="334" customFormat="1" ht="25.5" customHeight="1">
      <c r="A34" s="226">
        <f>A33+1</f>
        <v>21</v>
      </c>
      <c r="B34" s="223" t="s">
        <v>240</v>
      </c>
      <c r="C34" s="227" t="s">
        <v>81</v>
      </c>
      <c r="D34" s="224">
        <v>9</v>
      </c>
      <c r="E34" s="346"/>
      <c r="F34" s="220"/>
      <c r="G34" s="222"/>
      <c r="H34" s="347"/>
      <c r="I34" s="347"/>
      <c r="J34" s="122"/>
      <c r="K34" s="221"/>
      <c r="L34" s="221"/>
      <c r="M34" s="221"/>
      <c r="N34" s="221"/>
      <c r="O34" s="221"/>
    </row>
    <row r="35" spans="1:15" s="334" customFormat="1" ht="27.75" customHeight="1">
      <c r="A35" s="226">
        <f t="shared" si="0"/>
        <v>22</v>
      </c>
      <c r="B35" s="223" t="s">
        <v>504</v>
      </c>
      <c r="C35" s="227" t="s">
        <v>81</v>
      </c>
      <c r="D35" s="224">
        <v>4</v>
      </c>
      <c r="E35" s="346"/>
      <c r="F35" s="346"/>
      <c r="G35" s="348"/>
      <c r="H35" s="347"/>
      <c r="I35" s="347"/>
      <c r="J35" s="122"/>
      <c r="K35" s="221"/>
      <c r="L35" s="221"/>
      <c r="M35" s="221"/>
      <c r="N35" s="221"/>
      <c r="O35" s="221"/>
    </row>
    <row r="36" spans="1:15" s="334" customFormat="1" ht="25.5" customHeight="1">
      <c r="A36" s="226">
        <f t="shared" si="0"/>
        <v>23</v>
      </c>
      <c r="B36" s="223" t="s">
        <v>436</v>
      </c>
      <c r="C36" s="227" t="s">
        <v>104</v>
      </c>
      <c r="D36" s="224">
        <v>2</v>
      </c>
      <c r="E36" s="346"/>
      <c r="F36" s="346"/>
      <c r="G36" s="348"/>
      <c r="H36" s="347"/>
      <c r="I36" s="347"/>
      <c r="J36" s="122"/>
      <c r="K36" s="221"/>
      <c r="L36" s="221"/>
      <c r="M36" s="221"/>
      <c r="N36" s="221"/>
      <c r="O36" s="221"/>
    </row>
    <row r="37" spans="1:15" s="334" customFormat="1" ht="49.5" customHeight="1">
      <c r="A37" s="226">
        <f t="shared" si="0"/>
        <v>24</v>
      </c>
      <c r="B37" s="223" t="s">
        <v>119</v>
      </c>
      <c r="C37" s="227" t="s">
        <v>25</v>
      </c>
      <c r="D37" s="224">
        <v>15</v>
      </c>
      <c r="E37" s="346"/>
      <c r="F37" s="346"/>
      <c r="G37" s="348"/>
      <c r="H37" s="347"/>
      <c r="I37" s="347"/>
      <c r="J37" s="122"/>
      <c r="K37" s="221"/>
      <c r="L37" s="221"/>
      <c r="M37" s="221"/>
      <c r="N37" s="221"/>
      <c r="O37" s="221"/>
    </row>
    <row r="38" spans="1:15" s="334" customFormat="1" ht="28.5" customHeight="1">
      <c r="A38" s="226">
        <f t="shared" si="0"/>
        <v>25</v>
      </c>
      <c r="B38" s="223" t="s">
        <v>120</v>
      </c>
      <c r="C38" s="227" t="s">
        <v>81</v>
      </c>
      <c r="D38" s="224">
        <v>15</v>
      </c>
      <c r="E38" s="346"/>
      <c r="F38" s="346"/>
      <c r="G38" s="348"/>
      <c r="H38" s="347"/>
      <c r="I38" s="347"/>
      <c r="J38" s="122"/>
      <c r="K38" s="221"/>
      <c r="L38" s="221"/>
      <c r="M38" s="221"/>
      <c r="N38" s="221"/>
      <c r="O38" s="221"/>
    </row>
    <row r="39" spans="1:15" s="334" customFormat="1" ht="27" customHeight="1">
      <c r="A39" s="226">
        <f t="shared" si="0"/>
        <v>26</v>
      </c>
      <c r="B39" s="223" t="s">
        <v>242</v>
      </c>
      <c r="C39" s="227" t="s">
        <v>81</v>
      </c>
      <c r="D39" s="224">
        <v>13</v>
      </c>
      <c r="E39" s="346"/>
      <c r="F39" s="346"/>
      <c r="G39" s="348"/>
      <c r="H39" s="347"/>
      <c r="I39" s="347"/>
      <c r="J39" s="122"/>
      <c r="K39" s="221"/>
      <c r="L39" s="221"/>
      <c r="M39" s="221"/>
      <c r="N39" s="221"/>
      <c r="O39" s="221"/>
    </row>
    <row r="40" spans="1:15" s="334" customFormat="1" ht="28.5" customHeight="1">
      <c r="A40" s="226">
        <f t="shared" si="0"/>
        <v>27</v>
      </c>
      <c r="B40" s="223" t="s">
        <v>442</v>
      </c>
      <c r="C40" s="227" t="s">
        <v>81</v>
      </c>
      <c r="D40" s="224">
        <v>1</v>
      </c>
      <c r="E40" s="346"/>
      <c r="F40" s="346"/>
      <c r="G40" s="348"/>
      <c r="H40" s="347"/>
      <c r="I40" s="347"/>
      <c r="J40" s="122"/>
      <c r="K40" s="221"/>
      <c r="L40" s="221"/>
      <c r="M40" s="221"/>
      <c r="N40" s="221"/>
      <c r="O40" s="221"/>
    </row>
    <row r="41" spans="1:15" s="334" customFormat="1" ht="27" customHeight="1">
      <c r="A41" s="226">
        <f t="shared" si="0"/>
        <v>28</v>
      </c>
      <c r="B41" s="223" t="s">
        <v>505</v>
      </c>
      <c r="C41" s="227" t="s">
        <v>104</v>
      </c>
      <c r="D41" s="224">
        <v>1</v>
      </c>
      <c r="E41" s="346"/>
      <c r="F41" s="346"/>
      <c r="G41" s="348"/>
      <c r="H41" s="347"/>
      <c r="I41" s="347"/>
      <c r="J41" s="122"/>
      <c r="K41" s="221"/>
      <c r="L41" s="221"/>
      <c r="M41" s="221"/>
      <c r="N41" s="221"/>
      <c r="O41" s="221"/>
    </row>
    <row r="42" spans="1:15" s="334" customFormat="1" ht="25.5" customHeight="1">
      <c r="A42" s="226">
        <f>A41+1</f>
        <v>29</v>
      </c>
      <c r="B42" s="223" t="s">
        <v>506</v>
      </c>
      <c r="C42" s="227" t="s">
        <v>104</v>
      </c>
      <c r="D42" s="224">
        <v>1</v>
      </c>
      <c r="E42" s="346"/>
      <c r="F42" s="346"/>
      <c r="G42" s="348"/>
      <c r="H42" s="347"/>
      <c r="I42" s="347"/>
      <c r="J42" s="122"/>
      <c r="K42" s="221"/>
      <c r="L42" s="221"/>
      <c r="M42" s="221"/>
      <c r="N42" s="221"/>
      <c r="O42" s="221"/>
    </row>
    <row r="43" spans="1:15" s="334" customFormat="1" ht="24">
      <c r="A43" s="226">
        <f t="shared" ref="A43:A93" si="1">A42+1</f>
        <v>30</v>
      </c>
      <c r="B43" s="223" t="s">
        <v>672</v>
      </c>
      <c r="C43" s="227" t="s">
        <v>104</v>
      </c>
      <c r="D43" s="224">
        <v>2</v>
      </c>
      <c r="E43" s="346"/>
      <c r="F43" s="346"/>
      <c r="G43" s="348"/>
      <c r="H43" s="347"/>
      <c r="I43" s="347"/>
      <c r="J43" s="122"/>
      <c r="K43" s="221"/>
      <c r="L43" s="221"/>
      <c r="M43" s="221"/>
      <c r="N43" s="221"/>
      <c r="O43" s="221"/>
    </row>
    <row r="44" spans="1:15" s="334" customFormat="1" ht="60">
      <c r="A44" s="226">
        <f t="shared" si="1"/>
        <v>31</v>
      </c>
      <c r="B44" s="223" t="s">
        <v>238</v>
      </c>
      <c r="C44" s="227" t="s">
        <v>81</v>
      </c>
      <c r="D44" s="224">
        <v>1</v>
      </c>
      <c r="E44" s="346"/>
      <c r="F44" s="346"/>
      <c r="G44" s="348"/>
      <c r="H44" s="347"/>
      <c r="I44" s="347"/>
      <c r="J44" s="122"/>
      <c r="K44" s="221"/>
      <c r="L44" s="221"/>
      <c r="M44" s="221"/>
      <c r="N44" s="221"/>
      <c r="O44" s="221"/>
    </row>
    <row r="45" spans="1:15" s="334" customFormat="1" ht="24">
      <c r="A45" s="226">
        <f t="shared" si="1"/>
        <v>32</v>
      </c>
      <c r="B45" s="223" t="s">
        <v>507</v>
      </c>
      <c r="C45" s="227" t="s">
        <v>81</v>
      </c>
      <c r="D45" s="224">
        <v>1</v>
      </c>
      <c r="E45" s="220"/>
      <c r="F45" s="220"/>
      <c r="G45" s="222"/>
      <c r="H45" s="221"/>
      <c r="I45" s="221"/>
      <c r="J45" s="122"/>
      <c r="K45" s="221"/>
      <c r="L45" s="221"/>
      <c r="M45" s="221"/>
      <c r="N45" s="221"/>
      <c r="O45" s="221"/>
    </row>
    <row r="46" spans="1:15" s="334" customFormat="1" ht="24">
      <c r="A46" s="226">
        <f t="shared" si="1"/>
        <v>33</v>
      </c>
      <c r="B46" s="223" t="s">
        <v>508</v>
      </c>
      <c r="C46" s="227" t="s">
        <v>81</v>
      </c>
      <c r="D46" s="224">
        <v>1</v>
      </c>
      <c r="E46" s="222"/>
      <c r="F46" s="220"/>
      <c r="G46" s="222"/>
      <c r="H46" s="222"/>
      <c r="I46" s="222"/>
      <c r="J46" s="122"/>
      <c r="K46" s="221"/>
      <c r="L46" s="221"/>
      <c r="M46" s="221"/>
      <c r="N46" s="221"/>
      <c r="O46" s="221"/>
    </row>
    <row r="47" spans="1:15" s="334" customFormat="1" ht="24">
      <c r="A47" s="226">
        <f t="shared" si="1"/>
        <v>34</v>
      </c>
      <c r="B47" s="223" t="s">
        <v>586</v>
      </c>
      <c r="C47" s="227" t="s">
        <v>25</v>
      </c>
      <c r="D47" s="224">
        <v>1</v>
      </c>
      <c r="E47" s="346"/>
      <c r="F47" s="220"/>
      <c r="G47" s="222"/>
      <c r="H47" s="347"/>
      <c r="I47" s="347"/>
      <c r="J47" s="122"/>
      <c r="K47" s="221"/>
      <c r="L47" s="221"/>
      <c r="M47" s="221"/>
      <c r="N47" s="221"/>
      <c r="O47" s="221"/>
    </row>
    <row r="48" spans="1:15" s="334" customFormat="1" ht="72">
      <c r="A48" s="226">
        <f t="shared" si="1"/>
        <v>35</v>
      </c>
      <c r="B48" s="349" t="s">
        <v>516</v>
      </c>
      <c r="C48" s="351" t="s">
        <v>25</v>
      </c>
      <c r="D48" s="350">
        <v>1</v>
      </c>
      <c r="E48" s="346"/>
      <c r="F48" s="220"/>
      <c r="G48" s="222"/>
      <c r="H48" s="347"/>
      <c r="I48" s="347"/>
      <c r="J48" s="122"/>
      <c r="K48" s="221"/>
      <c r="L48" s="221"/>
      <c r="M48" s="221"/>
      <c r="N48" s="221"/>
      <c r="O48" s="221"/>
    </row>
    <row r="49" spans="1:15" s="334" customFormat="1" ht="72">
      <c r="A49" s="226">
        <f t="shared" si="1"/>
        <v>36</v>
      </c>
      <c r="B49" s="366" t="s">
        <v>517</v>
      </c>
      <c r="C49" s="351" t="s">
        <v>25</v>
      </c>
      <c r="D49" s="350">
        <v>1</v>
      </c>
      <c r="E49" s="346"/>
      <c r="F49" s="220"/>
      <c r="G49" s="222"/>
      <c r="H49" s="347"/>
      <c r="I49" s="347"/>
      <c r="J49" s="122"/>
      <c r="K49" s="221"/>
      <c r="L49" s="221"/>
      <c r="M49" s="221"/>
      <c r="N49" s="221"/>
      <c r="O49" s="221"/>
    </row>
    <row r="50" spans="1:15" s="334" customFormat="1" ht="24">
      <c r="A50" s="226">
        <f t="shared" si="1"/>
        <v>37</v>
      </c>
      <c r="B50" s="366" t="s">
        <v>514</v>
      </c>
      <c r="C50" s="351" t="s">
        <v>101</v>
      </c>
      <c r="D50" s="350">
        <v>0.5</v>
      </c>
      <c r="E50" s="346"/>
      <c r="F50" s="220"/>
      <c r="G50" s="222"/>
      <c r="H50" s="347"/>
      <c r="I50" s="347"/>
      <c r="J50" s="122"/>
      <c r="K50" s="221"/>
      <c r="L50" s="221"/>
      <c r="M50" s="221"/>
      <c r="N50" s="221"/>
      <c r="O50" s="221"/>
    </row>
    <row r="51" spans="1:15" s="334" customFormat="1" ht="24">
      <c r="A51" s="226">
        <f t="shared" si="1"/>
        <v>38</v>
      </c>
      <c r="B51" s="366" t="s">
        <v>403</v>
      </c>
      <c r="C51" s="351" t="s">
        <v>101</v>
      </c>
      <c r="D51" s="350">
        <v>0.4</v>
      </c>
      <c r="E51" s="346"/>
      <c r="F51" s="220"/>
      <c r="G51" s="222"/>
      <c r="H51" s="347"/>
      <c r="I51" s="347"/>
      <c r="J51" s="122"/>
      <c r="K51" s="221"/>
      <c r="L51" s="221"/>
      <c r="M51" s="221"/>
      <c r="N51" s="221"/>
      <c r="O51" s="221"/>
    </row>
    <row r="52" spans="1:15" s="334" customFormat="1" ht="36">
      <c r="A52" s="226">
        <f t="shared" si="1"/>
        <v>39</v>
      </c>
      <c r="B52" s="366" t="s">
        <v>481</v>
      </c>
      <c r="C52" s="351" t="s">
        <v>81</v>
      </c>
      <c r="D52" s="350">
        <v>1</v>
      </c>
      <c r="E52" s="346"/>
      <c r="F52" s="220"/>
      <c r="G52" s="222"/>
      <c r="H52" s="347"/>
      <c r="I52" s="347"/>
      <c r="J52" s="122"/>
      <c r="K52" s="221"/>
      <c r="L52" s="221"/>
      <c r="M52" s="221"/>
      <c r="N52" s="221"/>
      <c r="O52" s="221"/>
    </row>
    <row r="53" spans="1:15" s="334" customFormat="1" ht="36">
      <c r="A53" s="226">
        <f t="shared" si="1"/>
        <v>40</v>
      </c>
      <c r="B53" s="366" t="s">
        <v>587</v>
      </c>
      <c r="C53" s="351" t="s">
        <v>81</v>
      </c>
      <c r="D53" s="350">
        <v>1</v>
      </c>
      <c r="E53" s="346"/>
      <c r="F53" s="220"/>
      <c r="G53" s="222"/>
      <c r="H53" s="347"/>
      <c r="I53" s="347"/>
      <c r="J53" s="122"/>
      <c r="K53" s="221"/>
      <c r="L53" s="221"/>
      <c r="M53" s="221"/>
      <c r="N53" s="221"/>
      <c r="O53" s="221"/>
    </row>
    <row r="54" spans="1:15" s="334" customFormat="1" ht="37.5" customHeight="1">
      <c r="A54" s="226">
        <f t="shared" si="1"/>
        <v>41</v>
      </c>
      <c r="B54" s="223" t="s">
        <v>203</v>
      </c>
      <c r="C54" s="227" t="s">
        <v>20</v>
      </c>
      <c r="D54" s="224">
        <v>71.2</v>
      </c>
      <c r="E54" s="346"/>
      <c r="F54" s="346"/>
      <c r="G54" s="348"/>
      <c r="H54" s="347"/>
      <c r="I54" s="347"/>
      <c r="J54" s="122"/>
      <c r="K54" s="221"/>
      <c r="L54" s="221"/>
      <c r="M54" s="221"/>
      <c r="N54" s="221"/>
      <c r="O54" s="221"/>
    </row>
    <row r="55" spans="1:15" s="334" customFormat="1" ht="26.25" customHeight="1">
      <c r="A55" s="226">
        <f t="shared" si="1"/>
        <v>42</v>
      </c>
      <c r="B55" s="223" t="s">
        <v>134</v>
      </c>
      <c r="C55" s="227" t="s">
        <v>20</v>
      </c>
      <c r="D55" s="224">
        <v>71.2</v>
      </c>
      <c r="E55" s="346"/>
      <c r="F55" s="346"/>
      <c r="G55" s="348"/>
      <c r="H55" s="347"/>
      <c r="I55" s="347"/>
      <c r="J55" s="122"/>
      <c r="K55" s="221"/>
      <c r="L55" s="221"/>
      <c r="M55" s="221"/>
      <c r="N55" s="221"/>
      <c r="O55" s="221"/>
    </row>
    <row r="56" spans="1:15" s="334" customFormat="1" ht="39.75" customHeight="1">
      <c r="A56" s="226">
        <f t="shared" si="1"/>
        <v>43</v>
      </c>
      <c r="B56" s="223" t="s">
        <v>223</v>
      </c>
      <c r="C56" s="227" t="s">
        <v>20</v>
      </c>
      <c r="D56" s="224">
        <v>71.2</v>
      </c>
      <c r="E56" s="346"/>
      <c r="F56" s="346"/>
      <c r="G56" s="348"/>
      <c r="H56" s="347"/>
      <c r="I56" s="347"/>
      <c r="J56" s="122"/>
      <c r="K56" s="221"/>
      <c r="L56" s="221"/>
      <c r="M56" s="221"/>
      <c r="N56" s="221"/>
      <c r="O56" s="221"/>
    </row>
    <row r="57" spans="1:15" s="334" customFormat="1" ht="39" customHeight="1">
      <c r="A57" s="226">
        <f t="shared" si="1"/>
        <v>44</v>
      </c>
      <c r="B57" s="223" t="s">
        <v>121</v>
      </c>
      <c r="C57" s="227" t="s">
        <v>101</v>
      </c>
      <c r="D57" s="224">
        <v>266.89999999999998</v>
      </c>
      <c r="E57" s="346"/>
      <c r="F57" s="346"/>
      <c r="G57" s="348"/>
      <c r="H57" s="347"/>
      <c r="I57" s="347"/>
      <c r="J57" s="122"/>
      <c r="K57" s="221"/>
      <c r="L57" s="221"/>
      <c r="M57" s="221"/>
      <c r="N57" s="221"/>
      <c r="O57" s="221"/>
    </row>
    <row r="58" spans="1:15" s="334" customFormat="1" ht="27" customHeight="1">
      <c r="A58" s="226">
        <f t="shared" si="1"/>
        <v>45</v>
      </c>
      <c r="B58" s="223" t="s">
        <v>122</v>
      </c>
      <c r="C58" s="227" t="s">
        <v>20</v>
      </c>
      <c r="D58" s="224">
        <v>71.2</v>
      </c>
      <c r="E58" s="346"/>
      <c r="F58" s="346"/>
      <c r="G58" s="348"/>
      <c r="H58" s="346"/>
      <c r="I58" s="347"/>
      <c r="J58" s="122"/>
      <c r="K58" s="221"/>
      <c r="L58" s="221"/>
      <c r="M58" s="221"/>
      <c r="N58" s="221"/>
      <c r="O58" s="221"/>
    </row>
    <row r="59" spans="1:15" s="334" customFormat="1" ht="99" customHeight="1">
      <c r="A59" s="226">
        <f t="shared" si="1"/>
        <v>46</v>
      </c>
      <c r="B59" s="223" t="s">
        <v>300</v>
      </c>
      <c r="C59" s="227" t="s">
        <v>25</v>
      </c>
      <c r="D59" s="224">
        <v>8</v>
      </c>
      <c r="E59" s="373"/>
      <c r="F59" s="346"/>
      <c r="G59" s="348"/>
      <c r="H59" s="373"/>
      <c r="I59" s="374"/>
      <c r="J59" s="122"/>
      <c r="K59" s="221"/>
      <c r="L59" s="221"/>
      <c r="M59" s="221"/>
      <c r="N59" s="221"/>
      <c r="O59" s="221"/>
    </row>
    <row r="60" spans="1:15" s="334" customFormat="1" ht="24">
      <c r="A60" s="226">
        <f t="shared" si="1"/>
        <v>47</v>
      </c>
      <c r="B60" s="365" t="s">
        <v>125</v>
      </c>
      <c r="C60" s="227" t="s">
        <v>104</v>
      </c>
      <c r="D60" s="224">
        <v>16</v>
      </c>
      <c r="E60" s="346"/>
      <c r="F60" s="346"/>
      <c r="G60" s="348"/>
      <c r="H60" s="347"/>
      <c r="I60" s="347"/>
      <c r="J60" s="122"/>
      <c r="K60" s="221"/>
      <c r="L60" s="221"/>
      <c r="M60" s="221"/>
      <c r="N60" s="221"/>
      <c r="O60" s="221"/>
    </row>
    <row r="61" spans="1:15" s="334" customFormat="1" ht="12">
      <c r="A61" s="226">
        <f t="shared" si="1"/>
        <v>48</v>
      </c>
      <c r="B61" s="365" t="s">
        <v>126</v>
      </c>
      <c r="C61" s="227" t="s">
        <v>104</v>
      </c>
      <c r="D61" s="224">
        <v>16</v>
      </c>
      <c r="E61" s="346"/>
      <c r="F61" s="346"/>
      <c r="G61" s="348"/>
      <c r="H61" s="347"/>
      <c r="I61" s="347"/>
      <c r="J61" s="122"/>
      <c r="K61" s="221"/>
      <c r="L61" s="221"/>
      <c r="M61" s="221"/>
      <c r="N61" s="221"/>
      <c r="O61" s="221"/>
    </row>
    <row r="62" spans="1:15" s="334" customFormat="1" ht="12">
      <c r="A62" s="226">
        <f t="shared" si="1"/>
        <v>49</v>
      </c>
      <c r="B62" s="365" t="s">
        <v>466</v>
      </c>
      <c r="C62" s="227" t="s">
        <v>104</v>
      </c>
      <c r="D62" s="224">
        <v>16</v>
      </c>
      <c r="E62" s="348"/>
      <c r="F62" s="346"/>
      <c r="G62" s="348"/>
      <c r="H62" s="348"/>
      <c r="I62" s="348"/>
      <c r="J62" s="122"/>
      <c r="K62" s="221"/>
      <c r="L62" s="221"/>
      <c r="M62" s="221"/>
      <c r="N62" s="221"/>
      <c r="O62" s="221"/>
    </row>
    <row r="63" spans="1:15" s="334" customFormat="1" ht="12">
      <c r="A63" s="226">
        <f t="shared" si="1"/>
        <v>50</v>
      </c>
      <c r="B63" s="365" t="s">
        <v>127</v>
      </c>
      <c r="C63" s="227" t="s">
        <v>104</v>
      </c>
      <c r="D63" s="224">
        <v>8</v>
      </c>
      <c r="E63" s="346"/>
      <c r="F63" s="346"/>
      <c r="G63" s="348"/>
      <c r="H63" s="347"/>
      <c r="I63" s="347"/>
      <c r="J63" s="122"/>
      <c r="K63" s="221"/>
      <c r="L63" s="221"/>
      <c r="M63" s="221"/>
      <c r="N63" s="221"/>
      <c r="O63" s="221"/>
    </row>
    <row r="64" spans="1:15" s="334" customFormat="1" ht="13.5">
      <c r="A64" s="226">
        <f t="shared" si="1"/>
        <v>51</v>
      </c>
      <c r="B64" s="365" t="s">
        <v>600</v>
      </c>
      <c r="C64" s="227" t="s">
        <v>104</v>
      </c>
      <c r="D64" s="224">
        <v>16</v>
      </c>
      <c r="E64" s="346"/>
      <c r="F64" s="346"/>
      <c r="G64" s="348"/>
      <c r="H64" s="347"/>
      <c r="I64" s="347"/>
      <c r="J64" s="122"/>
      <c r="K64" s="221"/>
      <c r="L64" s="221"/>
      <c r="M64" s="221"/>
      <c r="N64" s="221"/>
      <c r="O64" s="221"/>
    </row>
    <row r="65" spans="1:15" s="334" customFormat="1" ht="36">
      <c r="A65" s="226">
        <f t="shared" si="1"/>
        <v>52</v>
      </c>
      <c r="B65" s="365" t="s">
        <v>128</v>
      </c>
      <c r="C65" s="227" t="s">
        <v>104</v>
      </c>
      <c r="D65" s="224">
        <v>8</v>
      </c>
      <c r="E65" s="346"/>
      <c r="F65" s="346"/>
      <c r="G65" s="348"/>
      <c r="H65" s="347"/>
      <c r="I65" s="347"/>
      <c r="J65" s="122"/>
      <c r="K65" s="221"/>
      <c r="L65" s="221"/>
      <c r="M65" s="221"/>
      <c r="N65" s="221"/>
      <c r="O65" s="221"/>
    </row>
    <row r="66" spans="1:15" s="334" customFormat="1" ht="12">
      <c r="A66" s="226">
        <f t="shared" si="1"/>
        <v>53</v>
      </c>
      <c r="B66" s="365" t="s">
        <v>304</v>
      </c>
      <c r="C66" s="227" t="s">
        <v>104</v>
      </c>
      <c r="D66" s="224">
        <v>8</v>
      </c>
      <c r="E66" s="346"/>
      <c r="F66" s="346"/>
      <c r="G66" s="348"/>
      <c r="H66" s="347"/>
      <c r="I66" s="347"/>
      <c r="J66" s="122"/>
      <c r="K66" s="221"/>
      <c r="L66" s="221"/>
      <c r="M66" s="221"/>
      <c r="N66" s="221"/>
      <c r="O66" s="221"/>
    </row>
    <row r="67" spans="1:15" s="334" customFormat="1" ht="12">
      <c r="A67" s="226">
        <f t="shared" si="1"/>
        <v>54</v>
      </c>
      <c r="B67" s="365" t="s">
        <v>130</v>
      </c>
      <c r="C67" s="227" t="s">
        <v>104</v>
      </c>
      <c r="D67" s="224">
        <v>8</v>
      </c>
      <c r="E67" s="346"/>
      <c r="F67" s="346"/>
      <c r="G67" s="348"/>
      <c r="H67" s="347"/>
      <c r="I67" s="347"/>
      <c r="J67" s="122"/>
      <c r="K67" s="221"/>
      <c r="L67" s="221"/>
      <c r="M67" s="221"/>
      <c r="N67" s="221"/>
      <c r="O67" s="221"/>
    </row>
    <row r="68" spans="1:15" s="334" customFormat="1" ht="24">
      <c r="A68" s="226">
        <f t="shared" si="1"/>
        <v>55</v>
      </c>
      <c r="B68" s="365" t="s">
        <v>131</v>
      </c>
      <c r="C68" s="227" t="s">
        <v>81</v>
      </c>
      <c r="D68" s="224">
        <v>16</v>
      </c>
      <c r="E68" s="346"/>
      <c r="F68" s="346"/>
      <c r="G68" s="348"/>
      <c r="H68" s="347"/>
      <c r="I68" s="347"/>
      <c r="J68" s="122"/>
      <c r="K68" s="221"/>
      <c r="L68" s="221"/>
      <c r="M68" s="221"/>
      <c r="N68" s="221"/>
      <c r="O68" s="221"/>
    </row>
    <row r="69" spans="1:15" s="334" customFormat="1" ht="90.75" customHeight="1">
      <c r="A69" s="226">
        <f t="shared" si="1"/>
        <v>56</v>
      </c>
      <c r="B69" s="365" t="s">
        <v>302</v>
      </c>
      <c r="C69" s="227" t="s">
        <v>81</v>
      </c>
      <c r="D69" s="224">
        <v>8</v>
      </c>
      <c r="E69" s="346"/>
      <c r="F69" s="346"/>
      <c r="G69" s="348"/>
      <c r="H69" s="347"/>
      <c r="I69" s="347"/>
      <c r="J69" s="122"/>
      <c r="K69" s="221"/>
      <c r="L69" s="221"/>
      <c r="M69" s="221"/>
      <c r="N69" s="221"/>
      <c r="O69" s="221"/>
    </row>
    <row r="70" spans="1:15" s="334" customFormat="1" ht="107.25" customHeight="1">
      <c r="A70" s="226">
        <f t="shared" si="1"/>
        <v>57</v>
      </c>
      <c r="B70" s="223" t="s">
        <v>467</v>
      </c>
      <c r="C70" s="227" t="s">
        <v>25</v>
      </c>
      <c r="D70" s="224">
        <v>7</v>
      </c>
      <c r="E70" s="373"/>
      <c r="F70" s="346"/>
      <c r="G70" s="348"/>
      <c r="H70" s="373"/>
      <c r="I70" s="374"/>
      <c r="J70" s="122"/>
      <c r="K70" s="221"/>
      <c r="L70" s="221"/>
      <c r="M70" s="221"/>
      <c r="N70" s="221"/>
      <c r="O70" s="221"/>
    </row>
    <row r="71" spans="1:15" s="334" customFormat="1" ht="24">
      <c r="A71" s="226">
        <f t="shared" si="1"/>
        <v>58</v>
      </c>
      <c r="B71" s="365" t="s">
        <v>125</v>
      </c>
      <c r="C71" s="227" t="s">
        <v>104</v>
      </c>
      <c r="D71" s="224">
        <v>14</v>
      </c>
      <c r="E71" s="346"/>
      <c r="F71" s="346"/>
      <c r="G71" s="348"/>
      <c r="H71" s="347"/>
      <c r="I71" s="347"/>
      <c r="J71" s="122"/>
      <c r="K71" s="221"/>
      <c r="L71" s="221"/>
      <c r="M71" s="221"/>
      <c r="N71" s="221"/>
      <c r="O71" s="221"/>
    </row>
    <row r="72" spans="1:15" s="334" customFormat="1" ht="12">
      <c r="A72" s="226">
        <f t="shared" si="1"/>
        <v>59</v>
      </c>
      <c r="B72" s="365" t="s">
        <v>126</v>
      </c>
      <c r="C72" s="227" t="s">
        <v>104</v>
      </c>
      <c r="D72" s="224">
        <v>14</v>
      </c>
      <c r="E72" s="346"/>
      <c r="F72" s="346"/>
      <c r="G72" s="348"/>
      <c r="H72" s="347"/>
      <c r="I72" s="347"/>
      <c r="J72" s="122"/>
      <c r="K72" s="221"/>
      <c r="L72" s="221"/>
      <c r="M72" s="221"/>
      <c r="N72" s="221"/>
      <c r="O72" s="221"/>
    </row>
    <row r="73" spans="1:15" s="334" customFormat="1" ht="12">
      <c r="A73" s="226">
        <f t="shared" si="1"/>
        <v>60</v>
      </c>
      <c r="B73" s="365" t="s">
        <v>466</v>
      </c>
      <c r="C73" s="227" t="s">
        <v>104</v>
      </c>
      <c r="D73" s="224">
        <v>14</v>
      </c>
      <c r="E73" s="348"/>
      <c r="F73" s="346"/>
      <c r="G73" s="348"/>
      <c r="H73" s="348"/>
      <c r="I73" s="348"/>
      <c r="J73" s="122"/>
      <c r="K73" s="221"/>
      <c r="L73" s="221"/>
      <c r="M73" s="221"/>
      <c r="N73" s="221"/>
      <c r="O73" s="221"/>
    </row>
    <row r="74" spans="1:15" s="334" customFormat="1" ht="12">
      <c r="A74" s="226">
        <f t="shared" si="1"/>
        <v>61</v>
      </c>
      <c r="B74" s="365" t="s">
        <v>127</v>
      </c>
      <c r="C74" s="227" t="s">
        <v>104</v>
      </c>
      <c r="D74" s="224">
        <v>7</v>
      </c>
      <c r="E74" s="346"/>
      <c r="F74" s="346"/>
      <c r="G74" s="348"/>
      <c r="H74" s="347"/>
      <c r="I74" s="347"/>
      <c r="J74" s="122"/>
      <c r="K74" s="221"/>
      <c r="L74" s="221"/>
      <c r="M74" s="221"/>
      <c r="N74" s="221"/>
      <c r="O74" s="221"/>
    </row>
    <row r="75" spans="1:15" s="334" customFormat="1" ht="13.5">
      <c r="A75" s="226">
        <f t="shared" si="1"/>
        <v>62</v>
      </c>
      <c r="B75" s="365" t="s">
        <v>600</v>
      </c>
      <c r="C75" s="227" t="s">
        <v>104</v>
      </c>
      <c r="D75" s="224">
        <v>14</v>
      </c>
      <c r="E75" s="346"/>
      <c r="F75" s="346"/>
      <c r="G75" s="348"/>
      <c r="H75" s="347"/>
      <c r="I75" s="347"/>
      <c r="J75" s="122"/>
      <c r="K75" s="221"/>
      <c r="L75" s="221"/>
      <c r="M75" s="221"/>
      <c r="N75" s="221"/>
      <c r="O75" s="221"/>
    </row>
    <row r="76" spans="1:15" s="334" customFormat="1" ht="36">
      <c r="A76" s="226">
        <f t="shared" si="1"/>
        <v>63</v>
      </c>
      <c r="B76" s="365" t="s">
        <v>128</v>
      </c>
      <c r="C76" s="227" t="s">
        <v>104</v>
      </c>
      <c r="D76" s="224">
        <v>7</v>
      </c>
      <c r="E76" s="346"/>
      <c r="F76" s="346"/>
      <c r="G76" s="348"/>
      <c r="H76" s="347"/>
      <c r="I76" s="347"/>
      <c r="J76" s="122"/>
      <c r="K76" s="221"/>
      <c r="L76" s="221"/>
      <c r="M76" s="221"/>
      <c r="N76" s="221"/>
      <c r="O76" s="221"/>
    </row>
    <row r="77" spans="1:15" s="334" customFormat="1" ht="12">
      <c r="A77" s="226">
        <f t="shared" si="1"/>
        <v>64</v>
      </c>
      <c r="B77" s="365" t="s">
        <v>304</v>
      </c>
      <c r="C77" s="227" t="s">
        <v>104</v>
      </c>
      <c r="D77" s="224">
        <v>7</v>
      </c>
      <c r="E77" s="346"/>
      <c r="F77" s="346"/>
      <c r="G77" s="348"/>
      <c r="H77" s="347"/>
      <c r="I77" s="347"/>
      <c r="J77" s="122"/>
      <c r="K77" s="221"/>
      <c r="L77" s="221"/>
      <c r="M77" s="221"/>
      <c r="N77" s="221"/>
      <c r="O77" s="221"/>
    </row>
    <row r="78" spans="1:15" s="334" customFormat="1" ht="12">
      <c r="A78" s="226">
        <f t="shared" si="1"/>
        <v>65</v>
      </c>
      <c r="B78" s="365" t="s">
        <v>130</v>
      </c>
      <c r="C78" s="227" t="s">
        <v>104</v>
      </c>
      <c r="D78" s="224">
        <v>7</v>
      </c>
      <c r="E78" s="346"/>
      <c r="F78" s="346"/>
      <c r="G78" s="348"/>
      <c r="H78" s="347"/>
      <c r="I78" s="347"/>
      <c r="J78" s="122"/>
      <c r="K78" s="221"/>
      <c r="L78" s="221"/>
      <c r="M78" s="221"/>
      <c r="N78" s="221"/>
      <c r="O78" s="221"/>
    </row>
    <row r="79" spans="1:15" s="334" customFormat="1" ht="24">
      <c r="A79" s="226">
        <f t="shared" si="1"/>
        <v>66</v>
      </c>
      <c r="B79" s="365" t="s">
        <v>131</v>
      </c>
      <c r="C79" s="227" t="s">
        <v>81</v>
      </c>
      <c r="D79" s="224">
        <v>14</v>
      </c>
      <c r="E79" s="346"/>
      <c r="F79" s="346"/>
      <c r="G79" s="348"/>
      <c r="H79" s="347"/>
      <c r="I79" s="347"/>
      <c r="J79" s="122"/>
      <c r="K79" s="221"/>
      <c r="L79" s="221"/>
      <c r="M79" s="221"/>
      <c r="N79" s="221"/>
      <c r="O79" s="221"/>
    </row>
    <row r="80" spans="1:15" s="334" customFormat="1" ht="106.5" customHeight="1">
      <c r="A80" s="226">
        <f t="shared" si="1"/>
        <v>67</v>
      </c>
      <c r="B80" s="365" t="s">
        <v>694</v>
      </c>
      <c r="C80" s="227" t="s">
        <v>81</v>
      </c>
      <c r="D80" s="224">
        <v>7</v>
      </c>
      <c r="E80" s="346"/>
      <c r="F80" s="346"/>
      <c r="G80" s="348"/>
      <c r="H80" s="347"/>
      <c r="I80" s="347"/>
      <c r="J80" s="122"/>
      <c r="K80" s="221"/>
      <c r="L80" s="221"/>
      <c r="M80" s="221"/>
      <c r="N80" s="221"/>
      <c r="O80" s="221"/>
    </row>
    <row r="81" spans="1:15" s="334" customFormat="1" ht="24">
      <c r="A81" s="226">
        <f t="shared" si="1"/>
        <v>68</v>
      </c>
      <c r="B81" s="223" t="s">
        <v>501</v>
      </c>
      <c r="C81" s="227" t="s">
        <v>83</v>
      </c>
      <c r="D81" s="224">
        <v>5</v>
      </c>
      <c r="E81" s="346"/>
      <c r="F81" s="346"/>
      <c r="G81" s="348"/>
      <c r="H81" s="347"/>
      <c r="I81" s="347"/>
      <c r="J81" s="122"/>
      <c r="K81" s="221"/>
      <c r="L81" s="221"/>
      <c r="M81" s="221"/>
      <c r="N81" s="221"/>
      <c r="O81" s="221"/>
    </row>
    <row r="82" spans="1:15" s="334" customFormat="1" ht="12">
      <c r="A82" s="226">
        <f t="shared" si="1"/>
        <v>69</v>
      </c>
      <c r="B82" s="223" t="s">
        <v>213</v>
      </c>
      <c r="C82" s="227" t="s">
        <v>83</v>
      </c>
      <c r="D82" s="224">
        <v>7</v>
      </c>
      <c r="E82" s="346"/>
      <c r="F82" s="346"/>
      <c r="G82" s="348"/>
      <c r="H82" s="347"/>
      <c r="I82" s="347"/>
      <c r="J82" s="122"/>
      <c r="K82" s="221"/>
      <c r="L82" s="221"/>
      <c r="M82" s="221"/>
      <c r="N82" s="221"/>
      <c r="O82" s="221"/>
    </row>
    <row r="83" spans="1:15" s="334" customFormat="1" ht="24">
      <c r="A83" s="226">
        <f t="shared" si="1"/>
        <v>70</v>
      </c>
      <c r="B83" s="365" t="s">
        <v>560</v>
      </c>
      <c r="C83" s="227" t="s">
        <v>20</v>
      </c>
      <c r="D83" s="224">
        <v>28</v>
      </c>
      <c r="E83" s="346"/>
      <c r="F83" s="346"/>
      <c r="G83" s="348"/>
      <c r="H83" s="347"/>
      <c r="I83" s="347"/>
      <c r="J83" s="122"/>
      <c r="K83" s="221"/>
      <c r="L83" s="221"/>
      <c r="M83" s="221"/>
      <c r="N83" s="221"/>
      <c r="O83" s="221"/>
    </row>
    <row r="84" spans="1:15" s="334" customFormat="1" ht="24">
      <c r="A84" s="226">
        <f t="shared" si="1"/>
        <v>71</v>
      </c>
      <c r="B84" s="223" t="s">
        <v>214</v>
      </c>
      <c r="C84" s="227" t="s">
        <v>83</v>
      </c>
      <c r="D84" s="224">
        <v>5</v>
      </c>
      <c r="E84" s="346"/>
      <c r="F84" s="346"/>
      <c r="G84" s="348"/>
      <c r="H84" s="347"/>
      <c r="I84" s="347"/>
      <c r="J84" s="122"/>
      <c r="K84" s="221"/>
      <c r="L84" s="221"/>
      <c r="M84" s="221"/>
      <c r="N84" s="221"/>
      <c r="O84" s="221"/>
    </row>
    <row r="85" spans="1:15" s="334" customFormat="1" ht="24">
      <c r="A85" s="226">
        <f t="shared" si="1"/>
        <v>72</v>
      </c>
      <c r="B85" s="223" t="s">
        <v>235</v>
      </c>
      <c r="C85" s="227" t="s">
        <v>83</v>
      </c>
      <c r="D85" s="224">
        <v>16</v>
      </c>
      <c r="E85" s="346"/>
      <c r="F85" s="346"/>
      <c r="G85" s="348"/>
      <c r="H85" s="347"/>
      <c r="I85" s="347"/>
      <c r="J85" s="122"/>
      <c r="K85" s="221"/>
      <c r="L85" s="221"/>
      <c r="M85" s="221"/>
      <c r="N85" s="221"/>
      <c r="O85" s="221"/>
    </row>
    <row r="86" spans="1:15" s="334" customFormat="1" ht="24">
      <c r="A86" s="226">
        <f t="shared" si="1"/>
        <v>73</v>
      </c>
      <c r="B86" s="223" t="s">
        <v>419</v>
      </c>
      <c r="C86" s="227" t="s">
        <v>83</v>
      </c>
      <c r="D86" s="224">
        <v>9</v>
      </c>
      <c r="E86" s="346"/>
      <c r="F86" s="346"/>
      <c r="G86" s="348"/>
      <c r="H86" s="347"/>
      <c r="I86" s="347"/>
      <c r="J86" s="122"/>
      <c r="K86" s="221"/>
      <c r="L86" s="221"/>
      <c r="M86" s="221"/>
      <c r="N86" s="221"/>
      <c r="O86" s="221"/>
    </row>
    <row r="87" spans="1:15" s="334" customFormat="1" ht="12">
      <c r="A87" s="226">
        <f t="shared" si="1"/>
        <v>74</v>
      </c>
      <c r="B87" s="223" t="s">
        <v>215</v>
      </c>
      <c r="C87" s="227" t="s">
        <v>83</v>
      </c>
      <c r="D87" s="224">
        <v>18</v>
      </c>
      <c r="E87" s="346"/>
      <c r="F87" s="346"/>
      <c r="G87" s="348"/>
      <c r="H87" s="347"/>
      <c r="I87" s="347"/>
      <c r="J87" s="122"/>
      <c r="K87" s="221"/>
      <c r="L87" s="221"/>
      <c r="M87" s="221"/>
      <c r="N87" s="221"/>
      <c r="O87" s="221"/>
    </row>
    <row r="88" spans="1:15" s="334" customFormat="1" ht="24">
      <c r="A88" s="226">
        <f t="shared" si="1"/>
        <v>75</v>
      </c>
      <c r="B88" s="349" t="s">
        <v>577</v>
      </c>
      <c r="C88" s="351" t="s">
        <v>20</v>
      </c>
      <c r="D88" s="350">
        <v>50</v>
      </c>
      <c r="E88" s="346"/>
      <c r="F88" s="346"/>
      <c r="G88" s="348"/>
      <c r="H88" s="347"/>
      <c r="I88" s="347"/>
      <c r="J88" s="122"/>
      <c r="K88" s="221"/>
      <c r="L88" s="221"/>
      <c r="M88" s="221"/>
      <c r="N88" s="221"/>
      <c r="O88" s="221"/>
    </row>
    <row r="89" spans="1:15" s="334" customFormat="1" ht="24">
      <c r="A89" s="226">
        <f t="shared" si="1"/>
        <v>76</v>
      </c>
      <c r="B89" s="349" t="s">
        <v>588</v>
      </c>
      <c r="C89" s="351" t="s">
        <v>20</v>
      </c>
      <c r="D89" s="350">
        <v>50</v>
      </c>
      <c r="E89" s="346"/>
      <c r="F89" s="346"/>
      <c r="G89" s="348"/>
      <c r="H89" s="347"/>
      <c r="I89" s="347"/>
      <c r="J89" s="122"/>
      <c r="K89" s="221"/>
      <c r="L89" s="221"/>
      <c r="M89" s="221"/>
      <c r="N89" s="221"/>
      <c r="O89" s="221"/>
    </row>
    <row r="90" spans="1:15" s="334" customFormat="1" ht="12">
      <c r="A90" s="226">
        <f t="shared" si="1"/>
        <v>77</v>
      </c>
      <c r="B90" s="349" t="s">
        <v>589</v>
      </c>
      <c r="C90" s="351" t="s">
        <v>83</v>
      </c>
      <c r="D90" s="350">
        <v>1</v>
      </c>
      <c r="E90" s="346"/>
      <c r="F90" s="346"/>
      <c r="G90" s="348"/>
      <c r="H90" s="347"/>
      <c r="I90" s="347"/>
      <c r="J90" s="122"/>
      <c r="K90" s="221"/>
      <c r="L90" s="221"/>
      <c r="M90" s="221"/>
      <c r="N90" s="221"/>
      <c r="O90" s="221"/>
    </row>
    <row r="91" spans="1:15" s="334" customFormat="1" ht="12">
      <c r="A91" s="226">
        <f t="shared" si="1"/>
        <v>78</v>
      </c>
      <c r="B91" s="223" t="s">
        <v>123</v>
      </c>
      <c r="C91" s="227" t="s">
        <v>20</v>
      </c>
      <c r="D91" s="224">
        <v>362.5</v>
      </c>
      <c r="E91" s="346"/>
      <c r="F91" s="346"/>
      <c r="G91" s="348"/>
      <c r="H91" s="347"/>
      <c r="I91" s="347"/>
      <c r="J91" s="122"/>
      <c r="K91" s="221"/>
      <c r="L91" s="221"/>
      <c r="M91" s="221"/>
      <c r="N91" s="221"/>
      <c r="O91" s="221"/>
    </row>
    <row r="92" spans="1:15" s="334" customFormat="1" ht="28.5" customHeight="1">
      <c r="A92" s="226">
        <f t="shared" si="1"/>
        <v>79</v>
      </c>
      <c r="B92" s="223" t="s">
        <v>252</v>
      </c>
      <c r="C92" s="227" t="s">
        <v>20</v>
      </c>
      <c r="D92" s="224">
        <v>362.5</v>
      </c>
      <c r="E92" s="346"/>
      <c r="F92" s="346"/>
      <c r="G92" s="348"/>
      <c r="H92" s="347"/>
      <c r="I92" s="347"/>
      <c r="J92" s="122"/>
      <c r="K92" s="221"/>
      <c r="L92" s="221"/>
      <c r="M92" s="221"/>
      <c r="N92" s="221"/>
      <c r="O92" s="221"/>
    </row>
    <row r="93" spans="1:15" s="334" customFormat="1" ht="39" customHeight="1">
      <c r="A93" s="226">
        <f t="shared" si="1"/>
        <v>80</v>
      </c>
      <c r="B93" s="223" t="s">
        <v>124</v>
      </c>
      <c r="C93" s="227" t="s">
        <v>25</v>
      </c>
      <c r="D93" s="224">
        <v>1</v>
      </c>
      <c r="E93" s="346"/>
      <c r="F93" s="346"/>
      <c r="G93" s="348"/>
      <c r="H93" s="347"/>
      <c r="I93" s="347"/>
      <c r="J93" s="122"/>
      <c r="K93" s="221"/>
      <c r="L93" s="221"/>
      <c r="M93" s="221"/>
      <c r="N93" s="221"/>
      <c r="O93" s="221"/>
    </row>
    <row r="94" spans="1:15" s="334" customFormat="1" ht="12">
      <c r="A94" s="493" t="s">
        <v>236</v>
      </c>
      <c r="B94" s="494"/>
      <c r="C94" s="494"/>
      <c r="D94" s="494"/>
      <c r="E94" s="494"/>
      <c r="F94" s="494"/>
      <c r="G94" s="494"/>
      <c r="H94" s="494"/>
      <c r="I94" s="494"/>
      <c r="J94" s="494"/>
      <c r="K94" s="494"/>
      <c r="L94" s="494"/>
      <c r="M94" s="494"/>
      <c r="N94" s="494"/>
      <c r="O94" s="495"/>
    </row>
    <row r="95" spans="1:15" s="334" customFormat="1" ht="60">
      <c r="A95" s="226">
        <f>A93+1</f>
        <v>81</v>
      </c>
      <c r="B95" s="223" t="s">
        <v>99</v>
      </c>
      <c r="C95" s="227" t="s">
        <v>101</v>
      </c>
      <c r="D95" s="224">
        <v>215.5</v>
      </c>
      <c r="E95" s="373"/>
      <c r="F95" s="346"/>
      <c r="G95" s="348"/>
      <c r="H95" s="373"/>
      <c r="I95" s="374"/>
      <c r="J95" s="122"/>
      <c r="K95" s="221"/>
      <c r="L95" s="221"/>
      <c r="M95" s="221"/>
      <c r="N95" s="221"/>
      <c r="O95" s="221"/>
    </row>
    <row r="96" spans="1:15" s="310" customFormat="1" ht="12">
      <c r="A96" s="225" t="s">
        <v>41</v>
      </c>
      <c r="B96" s="480" t="s">
        <v>95</v>
      </c>
      <c r="C96" s="480"/>
      <c r="D96" s="480"/>
      <c r="E96" s="480"/>
      <c r="F96" s="480"/>
      <c r="G96" s="480"/>
      <c r="H96" s="480"/>
      <c r="I96" s="480"/>
      <c r="J96" s="480"/>
      <c r="K96" s="364"/>
      <c r="L96" s="375"/>
      <c r="M96" s="375"/>
      <c r="N96" s="375"/>
      <c r="O96" s="375"/>
    </row>
    <row r="97" spans="1:15">
      <c r="A97" s="316"/>
      <c r="B97" s="329"/>
      <c r="C97" s="317"/>
      <c r="D97" s="330"/>
      <c r="E97" s="317"/>
      <c r="F97" s="317"/>
      <c r="G97" s="317"/>
      <c r="H97" s="317"/>
      <c r="I97" s="317"/>
      <c r="J97" s="317"/>
      <c r="K97" s="317"/>
      <c r="L97" s="317"/>
      <c r="M97" s="317"/>
      <c r="N97" s="317"/>
      <c r="O97" s="317"/>
    </row>
    <row r="98" spans="1:15">
      <c r="A98" s="335" t="s">
        <v>77</v>
      </c>
      <c r="B98" s="336"/>
      <c r="C98" s="337"/>
      <c r="D98" s="337"/>
      <c r="E98" s="338"/>
      <c r="F98" s="339"/>
      <c r="G98" s="339"/>
      <c r="H98" s="339"/>
      <c r="I98" s="339"/>
      <c r="J98" s="339"/>
      <c r="K98" s="339"/>
      <c r="L98" s="340"/>
      <c r="M98" s="340"/>
      <c r="N98" s="340"/>
      <c r="O98" s="340"/>
    </row>
    <row r="99" spans="1:15" ht="12.75" customHeight="1">
      <c r="A99" s="341"/>
      <c r="B99" s="492" t="s">
        <v>137</v>
      </c>
      <c r="C99" s="492"/>
      <c r="D99" s="492"/>
      <c r="E99" s="492"/>
      <c r="F99" s="492"/>
      <c r="G99" s="492"/>
      <c r="H99" s="342"/>
      <c r="I99" s="342"/>
      <c r="J99" s="342"/>
      <c r="K99" s="342"/>
      <c r="L99" s="343"/>
      <c r="M99" s="343"/>
      <c r="N99" s="343"/>
      <c r="O99" s="343"/>
    </row>
    <row r="100" spans="1:15" ht="35.450000000000003" customHeight="1">
      <c r="A100" s="341"/>
      <c r="B100" s="492" t="s">
        <v>138</v>
      </c>
      <c r="C100" s="492"/>
      <c r="D100" s="492"/>
      <c r="E100" s="492"/>
      <c r="F100" s="492"/>
      <c r="G100" s="492"/>
      <c r="H100" s="492"/>
      <c r="I100" s="492"/>
      <c r="J100" s="492"/>
      <c r="K100" s="492"/>
      <c r="L100" s="492"/>
      <c r="M100" s="492"/>
      <c r="N100" s="492"/>
      <c r="O100" s="492"/>
    </row>
    <row r="101" spans="1:15" ht="11.45" customHeight="1">
      <c r="A101" s="341"/>
      <c r="B101" s="492" t="s">
        <v>139</v>
      </c>
      <c r="C101" s="492"/>
      <c r="D101" s="492"/>
      <c r="E101" s="492"/>
      <c r="F101" s="492"/>
      <c r="G101" s="492"/>
      <c r="H101" s="492"/>
      <c r="I101" s="492"/>
      <c r="J101" s="492"/>
      <c r="K101" s="492"/>
      <c r="L101" s="492"/>
      <c r="M101" s="492"/>
      <c r="N101" s="492"/>
      <c r="O101" s="492"/>
    </row>
    <row r="102" spans="1:15" ht="12.75" customHeight="1">
      <c r="A102" s="341"/>
      <c r="B102" s="492" t="s">
        <v>140</v>
      </c>
      <c r="C102" s="492"/>
      <c r="D102" s="492"/>
      <c r="E102" s="492"/>
      <c r="F102" s="492"/>
      <c r="G102" s="492"/>
      <c r="H102" s="492"/>
      <c r="I102" s="492"/>
      <c r="J102" s="492"/>
      <c r="K102" s="492"/>
      <c r="L102" s="492"/>
      <c r="M102" s="492"/>
      <c r="N102" s="492"/>
      <c r="O102" s="492"/>
    </row>
    <row r="103" spans="1:15">
      <c r="A103" s="341"/>
      <c r="B103" s="492" t="s">
        <v>141</v>
      </c>
      <c r="C103" s="492"/>
      <c r="D103" s="492"/>
      <c r="E103" s="492"/>
      <c r="F103" s="492"/>
      <c r="G103" s="492"/>
      <c r="H103" s="492"/>
      <c r="I103" s="492"/>
      <c r="J103" s="492"/>
      <c r="K103" s="492"/>
      <c r="L103" s="492"/>
      <c r="M103" s="492"/>
      <c r="N103" s="492"/>
      <c r="O103" s="492"/>
    </row>
    <row r="104" spans="1:15" ht="24.6" customHeight="1">
      <c r="A104" s="344"/>
      <c r="B104" s="492" t="s">
        <v>142</v>
      </c>
      <c r="C104" s="492"/>
      <c r="D104" s="492"/>
      <c r="E104" s="492"/>
      <c r="F104" s="492"/>
      <c r="G104" s="492"/>
      <c r="H104" s="492"/>
      <c r="I104" s="492"/>
      <c r="J104" s="492"/>
      <c r="K104" s="492"/>
      <c r="L104" s="492"/>
      <c r="M104" s="492"/>
      <c r="N104" s="492"/>
      <c r="O104" s="492"/>
    </row>
    <row r="105" spans="1:15">
      <c r="A105" s="344"/>
      <c r="B105" s="492" t="s">
        <v>143</v>
      </c>
      <c r="C105" s="492"/>
      <c r="D105" s="492"/>
      <c r="E105" s="492"/>
      <c r="F105" s="492"/>
      <c r="G105" s="492"/>
      <c r="H105" s="492"/>
      <c r="I105" s="492"/>
      <c r="J105" s="492"/>
      <c r="K105" s="492"/>
      <c r="L105" s="492"/>
      <c r="M105" s="492"/>
      <c r="N105" s="492"/>
      <c r="O105" s="492"/>
    </row>
    <row r="106" spans="1:15">
      <c r="A106" s="316"/>
      <c r="B106" s="329"/>
      <c r="C106" s="317"/>
      <c r="D106" s="330"/>
      <c r="E106" s="317"/>
      <c r="F106" s="317"/>
      <c r="G106" s="317"/>
      <c r="H106" s="317"/>
      <c r="I106" s="317"/>
      <c r="J106" s="317"/>
      <c r="K106" s="317"/>
      <c r="L106" s="317"/>
      <c r="M106" s="317"/>
      <c r="N106" s="317"/>
      <c r="O106" s="317"/>
    </row>
    <row r="107" spans="1:15">
      <c r="A107" s="316"/>
      <c r="B107" s="315" t="s">
        <v>44</v>
      </c>
      <c r="C107" s="490" t="s">
        <v>2</v>
      </c>
      <c r="D107" s="490"/>
      <c r="E107" s="490"/>
      <c r="F107" s="490"/>
      <c r="G107" s="490"/>
      <c r="H107" s="490"/>
      <c r="I107" s="490"/>
      <c r="J107" s="490"/>
      <c r="K107" s="490"/>
      <c r="L107" s="317"/>
      <c r="M107" s="400"/>
      <c r="N107" s="400"/>
      <c r="O107" s="400"/>
    </row>
    <row r="108" spans="1:15">
      <c r="A108" s="316"/>
      <c r="C108" s="490" t="s">
        <v>46</v>
      </c>
      <c r="D108" s="490"/>
      <c r="E108" s="490"/>
      <c r="F108" s="490"/>
      <c r="G108" s="490"/>
      <c r="H108" s="490"/>
      <c r="I108" s="490"/>
      <c r="J108" s="490"/>
      <c r="K108" s="490"/>
      <c r="L108" s="317"/>
      <c r="M108" s="490"/>
      <c r="N108" s="490"/>
      <c r="O108" s="490"/>
    </row>
    <row r="109" spans="1:15">
      <c r="A109" s="316"/>
      <c r="B109" s="491"/>
      <c r="C109" s="491"/>
      <c r="D109" s="330"/>
      <c r="E109" s="317"/>
      <c r="F109" s="317"/>
      <c r="G109" s="317"/>
      <c r="H109" s="317"/>
      <c r="I109" s="317"/>
      <c r="J109" s="317"/>
      <c r="K109" s="317"/>
      <c r="L109" s="317"/>
      <c r="M109" s="317"/>
      <c r="N109" s="317"/>
      <c r="O109" s="317"/>
    </row>
    <row r="110" spans="1:15">
      <c r="A110" s="316"/>
      <c r="B110" s="315" t="s">
        <v>22</v>
      </c>
      <c r="C110" s="490" t="s">
        <v>2</v>
      </c>
      <c r="D110" s="490"/>
      <c r="E110" s="490"/>
      <c r="F110" s="490"/>
      <c r="G110" s="490"/>
      <c r="H110" s="490"/>
      <c r="I110" s="490"/>
      <c r="J110" s="490"/>
      <c r="K110" s="490"/>
      <c r="L110" s="317"/>
      <c r="M110" s="400"/>
      <c r="N110" s="400"/>
      <c r="O110" s="400"/>
    </row>
    <row r="111" spans="1:15">
      <c r="A111" s="316"/>
      <c r="B111" s="315"/>
      <c r="C111" s="490" t="s">
        <v>46</v>
      </c>
      <c r="D111" s="490"/>
      <c r="E111" s="490"/>
      <c r="F111" s="406"/>
      <c r="G111" s="406"/>
      <c r="H111" s="406"/>
      <c r="I111" s="406"/>
      <c r="J111" s="406"/>
      <c r="K111" s="406"/>
      <c r="L111" s="317"/>
      <c r="M111" s="490"/>
      <c r="N111" s="490"/>
      <c r="O111" s="490"/>
    </row>
    <row r="112" spans="1:15">
      <c r="A112" s="331"/>
      <c r="B112" s="310"/>
      <c r="C112" s="332"/>
      <c r="D112" s="333"/>
      <c r="E112" s="332"/>
      <c r="F112" s="332"/>
      <c r="G112" s="332"/>
      <c r="H112" s="332"/>
      <c r="I112" s="332"/>
      <c r="J112" s="332"/>
      <c r="K112" s="332"/>
      <c r="L112" s="332"/>
      <c r="M112" s="332"/>
      <c r="N112" s="332"/>
      <c r="O112" s="332"/>
    </row>
  </sheetData>
  <mergeCells count="39">
    <mergeCell ref="A6:B6"/>
    <mergeCell ref="C6:O6"/>
    <mergeCell ref="A1:O1"/>
    <mergeCell ref="A2:O2"/>
    <mergeCell ref="A3:O3"/>
    <mergeCell ref="A5:B5"/>
    <mergeCell ref="C5:O5"/>
    <mergeCell ref="B101:O101"/>
    <mergeCell ref="A7:B7"/>
    <mergeCell ref="C7:O7"/>
    <mergeCell ref="A8:O8"/>
    <mergeCell ref="N9:O9"/>
    <mergeCell ref="N10:O10"/>
    <mergeCell ref="A11:A12"/>
    <mergeCell ref="B11:B12"/>
    <mergeCell ref="E11:J11"/>
    <mergeCell ref="K11:O11"/>
    <mergeCell ref="A13:O13"/>
    <mergeCell ref="A94:O94"/>
    <mergeCell ref="B96:J96"/>
    <mergeCell ref="B99:G99"/>
    <mergeCell ref="B100:O100"/>
    <mergeCell ref="B102:O102"/>
    <mergeCell ref="B103:O103"/>
    <mergeCell ref="B104:O104"/>
    <mergeCell ref="B105:O105"/>
    <mergeCell ref="C107:E107"/>
    <mergeCell ref="F107:K107"/>
    <mergeCell ref="M107:O107"/>
    <mergeCell ref="C111:E111"/>
    <mergeCell ref="F111:K111"/>
    <mergeCell ref="M111:O111"/>
    <mergeCell ref="C108:E108"/>
    <mergeCell ref="F108:K108"/>
    <mergeCell ref="M108:O108"/>
    <mergeCell ref="B109:C109"/>
    <mergeCell ref="C110:E110"/>
    <mergeCell ref="F110:K110"/>
    <mergeCell ref="M110:O110"/>
  </mergeCells>
  <printOptions horizontalCentered="1"/>
  <pageMargins left="0" right="0" top="0.67" bottom="0.45" header="0.31" footer="0.49"/>
  <pageSetup paperSize="9" firstPageNumber="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O91"/>
  <sheetViews>
    <sheetView view="pageBreakPreview" topLeftCell="A64" zoomScale="130" zoomScaleNormal="100" zoomScaleSheetLayoutView="130" workbookViewId="0">
      <selection activeCell="R12" sqref="R12"/>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319</v>
      </c>
      <c r="B1" s="488"/>
      <c r="C1" s="488"/>
      <c r="D1" s="488"/>
      <c r="E1" s="488"/>
      <c r="F1" s="488"/>
      <c r="G1" s="488"/>
      <c r="H1" s="488"/>
      <c r="I1" s="488"/>
      <c r="J1" s="488"/>
      <c r="K1" s="488"/>
      <c r="L1" s="488"/>
      <c r="M1" s="488"/>
      <c r="N1" s="488"/>
      <c r="O1" s="488"/>
    </row>
    <row r="2" spans="1:15" s="310" customFormat="1" ht="15">
      <c r="A2" s="412" t="s">
        <v>526</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6.7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413</v>
      </c>
      <c r="B13" s="485"/>
      <c r="C13" s="485"/>
      <c r="D13" s="485"/>
      <c r="E13" s="485"/>
      <c r="F13" s="485"/>
      <c r="G13" s="485"/>
      <c r="H13" s="485"/>
      <c r="I13" s="485"/>
      <c r="J13" s="485"/>
      <c r="K13" s="485"/>
      <c r="L13" s="485"/>
      <c r="M13" s="485"/>
      <c r="N13" s="485"/>
      <c r="O13" s="485"/>
    </row>
    <row r="14" spans="1:15" s="334" customFormat="1" ht="84">
      <c r="A14" s="226">
        <v>1</v>
      </c>
      <c r="B14" s="223" t="s">
        <v>657</v>
      </c>
      <c r="C14" s="227" t="s">
        <v>20</v>
      </c>
      <c r="D14" s="224">
        <v>12.3</v>
      </c>
      <c r="E14" s="346"/>
      <c r="F14" s="346"/>
      <c r="G14" s="348"/>
      <c r="H14" s="347"/>
      <c r="I14" s="347"/>
      <c r="J14" s="122"/>
      <c r="K14" s="221"/>
      <c r="L14" s="221"/>
      <c r="M14" s="221"/>
      <c r="N14" s="221"/>
      <c r="O14" s="221"/>
    </row>
    <row r="15" spans="1:15" s="334" customFormat="1" ht="48">
      <c r="A15" s="226">
        <f t="shared" ref="A15:A41" si="0">A14+1</f>
        <v>2</v>
      </c>
      <c r="B15" s="365" t="s">
        <v>695</v>
      </c>
      <c r="C15" s="227" t="s">
        <v>20</v>
      </c>
      <c r="D15" s="224">
        <v>12.3</v>
      </c>
      <c r="E15" s="346"/>
      <c r="F15" s="346"/>
      <c r="G15" s="348"/>
      <c r="H15" s="374"/>
      <c r="I15" s="348"/>
      <c r="J15" s="122"/>
      <c r="K15" s="221"/>
      <c r="L15" s="221"/>
      <c r="M15" s="221"/>
      <c r="N15" s="221"/>
      <c r="O15" s="221"/>
    </row>
    <row r="16" spans="1:15" s="334" customFormat="1" ht="24">
      <c r="A16" s="226">
        <f t="shared" si="0"/>
        <v>3</v>
      </c>
      <c r="B16" s="365" t="s">
        <v>100</v>
      </c>
      <c r="C16" s="227" t="s">
        <v>101</v>
      </c>
      <c r="D16" s="224">
        <v>8.9</v>
      </c>
      <c r="E16" s="346"/>
      <c r="F16" s="346"/>
      <c r="G16" s="348"/>
      <c r="H16" s="346"/>
      <c r="I16" s="347"/>
      <c r="J16" s="122"/>
      <c r="K16" s="221"/>
      <c r="L16" s="221"/>
      <c r="M16" s="221"/>
      <c r="N16" s="221"/>
      <c r="O16" s="221"/>
    </row>
    <row r="17" spans="1:15" s="334" customFormat="1" ht="84">
      <c r="A17" s="226">
        <f t="shared" si="0"/>
        <v>4</v>
      </c>
      <c r="B17" s="223" t="s">
        <v>696</v>
      </c>
      <c r="C17" s="227" t="s">
        <v>20</v>
      </c>
      <c r="D17" s="224">
        <v>11.5</v>
      </c>
      <c r="E17" s="346"/>
      <c r="F17" s="346"/>
      <c r="G17" s="348"/>
      <c r="H17" s="347"/>
      <c r="I17" s="347"/>
      <c r="J17" s="122"/>
      <c r="K17" s="221"/>
      <c r="L17" s="221"/>
      <c r="M17" s="221"/>
      <c r="N17" s="221"/>
      <c r="O17" s="221"/>
    </row>
    <row r="18" spans="1:15" s="334" customFormat="1" ht="60">
      <c r="A18" s="226">
        <f t="shared" si="0"/>
        <v>5</v>
      </c>
      <c r="B18" s="365" t="s">
        <v>697</v>
      </c>
      <c r="C18" s="227" t="s">
        <v>20</v>
      </c>
      <c r="D18" s="224">
        <v>11.5</v>
      </c>
      <c r="E18" s="346"/>
      <c r="F18" s="346"/>
      <c r="G18" s="348"/>
      <c r="H18" s="374"/>
      <c r="I18" s="347"/>
      <c r="J18" s="122"/>
      <c r="K18" s="221"/>
      <c r="L18" s="221"/>
      <c r="M18" s="221"/>
      <c r="N18" s="221"/>
      <c r="O18" s="221"/>
    </row>
    <row r="19" spans="1:15" s="334" customFormat="1" ht="84">
      <c r="A19" s="226">
        <f>A18+1</f>
        <v>6</v>
      </c>
      <c r="B19" s="223" t="s">
        <v>698</v>
      </c>
      <c r="C19" s="227" t="s">
        <v>20</v>
      </c>
      <c r="D19" s="224">
        <v>31</v>
      </c>
      <c r="E19" s="346"/>
      <c r="F19" s="346"/>
      <c r="G19" s="348"/>
      <c r="H19" s="347"/>
      <c r="I19" s="347"/>
      <c r="J19" s="122"/>
      <c r="K19" s="221"/>
      <c r="L19" s="221"/>
      <c r="M19" s="221"/>
      <c r="N19" s="221"/>
      <c r="O19" s="221"/>
    </row>
    <row r="20" spans="1:15" s="334" customFormat="1" ht="60">
      <c r="A20" s="226">
        <f t="shared" si="0"/>
        <v>7</v>
      </c>
      <c r="B20" s="365" t="s">
        <v>699</v>
      </c>
      <c r="C20" s="227" t="s">
        <v>20</v>
      </c>
      <c r="D20" s="224">
        <v>31</v>
      </c>
      <c r="E20" s="346"/>
      <c r="F20" s="346"/>
      <c r="G20" s="348"/>
      <c r="H20" s="374"/>
      <c r="I20" s="347"/>
      <c r="J20" s="122"/>
      <c r="K20" s="221"/>
      <c r="L20" s="221"/>
      <c r="M20" s="221"/>
      <c r="N20" s="221"/>
      <c r="O20" s="221"/>
    </row>
    <row r="21" spans="1:15" s="334" customFormat="1" ht="84">
      <c r="A21" s="226">
        <f t="shared" si="0"/>
        <v>8</v>
      </c>
      <c r="B21" s="223" t="s">
        <v>668</v>
      </c>
      <c r="C21" s="227" t="s">
        <v>20</v>
      </c>
      <c r="D21" s="224">
        <v>27</v>
      </c>
      <c r="E21" s="346"/>
      <c r="F21" s="346"/>
      <c r="G21" s="348"/>
      <c r="H21" s="347"/>
      <c r="I21" s="347"/>
      <c r="J21" s="122"/>
      <c r="K21" s="221"/>
      <c r="L21" s="221"/>
      <c r="M21" s="221"/>
      <c r="N21" s="221"/>
      <c r="O21" s="221"/>
    </row>
    <row r="22" spans="1:15" s="334" customFormat="1" ht="60">
      <c r="A22" s="226">
        <f t="shared" si="0"/>
        <v>9</v>
      </c>
      <c r="B22" s="365" t="s">
        <v>700</v>
      </c>
      <c r="C22" s="227" t="s">
        <v>20</v>
      </c>
      <c r="D22" s="224">
        <v>27</v>
      </c>
      <c r="E22" s="346"/>
      <c r="F22" s="346"/>
      <c r="G22" s="348"/>
      <c r="H22" s="374"/>
      <c r="I22" s="347"/>
      <c r="J22" s="122"/>
      <c r="K22" s="221"/>
      <c r="L22" s="221"/>
      <c r="M22" s="221"/>
      <c r="N22" s="221"/>
      <c r="O22" s="221"/>
    </row>
    <row r="23" spans="1:15" s="334" customFormat="1" ht="12">
      <c r="A23" s="226">
        <f t="shared" si="0"/>
        <v>10</v>
      </c>
      <c r="B23" s="223" t="s">
        <v>107</v>
      </c>
      <c r="C23" s="227" t="s">
        <v>81</v>
      </c>
      <c r="D23" s="224">
        <v>1</v>
      </c>
      <c r="E23" s="346"/>
      <c r="F23" s="346"/>
      <c r="G23" s="348"/>
      <c r="H23" s="347"/>
      <c r="I23" s="347"/>
      <c r="J23" s="122"/>
      <c r="K23" s="221"/>
      <c r="L23" s="221"/>
      <c r="M23" s="221"/>
      <c r="N23" s="221"/>
      <c r="O23" s="221"/>
    </row>
    <row r="24" spans="1:15" s="334" customFormat="1" ht="24">
      <c r="A24" s="226">
        <f t="shared" si="0"/>
        <v>11</v>
      </c>
      <c r="B24" s="365" t="s">
        <v>108</v>
      </c>
      <c r="C24" s="227" t="s">
        <v>101</v>
      </c>
      <c r="D24" s="224">
        <v>0.05</v>
      </c>
      <c r="E24" s="346"/>
      <c r="F24" s="346"/>
      <c r="G24" s="348"/>
      <c r="H24" s="347"/>
      <c r="I24" s="347"/>
      <c r="J24" s="122"/>
      <c r="K24" s="221"/>
      <c r="L24" s="221"/>
      <c r="M24" s="221"/>
      <c r="N24" s="221"/>
      <c r="O24" s="221"/>
    </row>
    <row r="25" spans="1:15" s="334" customFormat="1" ht="24">
      <c r="A25" s="226">
        <f t="shared" si="0"/>
        <v>12</v>
      </c>
      <c r="B25" s="223" t="s">
        <v>527</v>
      </c>
      <c r="C25" s="227" t="s">
        <v>81</v>
      </c>
      <c r="D25" s="224">
        <v>1</v>
      </c>
      <c r="E25" s="346"/>
      <c r="F25" s="346"/>
      <c r="G25" s="348"/>
      <c r="H25" s="347"/>
      <c r="I25" s="348"/>
      <c r="J25" s="122"/>
      <c r="K25" s="221"/>
      <c r="L25" s="221"/>
      <c r="M25" s="221"/>
      <c r="N25" s="221"/>
      <c r="O25" s="221"/>
    </row>
    <row r="26" spans="1:15" s="334" customFormat="1" ht="24">
      <c r="A26" s="226">
        <f t="shared" si="0"/>
        <v>13</v>
      </c>
      <c r="B26" s="223" t="s">
        <v>295</v>
      </c>
      <c r="C26" s="227" t="s">
        <v>104</v>
      </c>
      <c r="D26" s="224">
        <v>1</v>
      </c>
      <c r="E26" s="346"/>
      <c r="F26" s="346"/>
      <c r="G26" s="348"/>
      <c r="H26" s="347"/>
      <c r="I26" s="348"/>
      <c r="J26" s="122"/>
      <c r="K26" s="221"/>
      <c r="L26" s="221"/>
      <c r="M26" s="221"/>
      <c r="N26" s="221"/>
      <c r="O26" s="221"/>
    </row>
    <row r="27" spans="1:15" s="334" customFormat="1" ht="36">
      <c r="A27" s="226">
        <f t="shared" si="0"/>
        <v>14</v>
      </c>
      <c r="B27" s="223" t="s">
        <v>248</v>
      </c>
      <c r="C27" s="227" t="s">
        <v>81</v>
      </c>
      <c r="D27" s="224">
        <v>3</v>
      </c>
      <c r="E27" s="346"/>
      <c r="F27" s="346"/>
      <c r="G27" s="348"/>
      <c r="H27" s="347"/>
      <c r="I27" s="347"/>
      <c r="J27" s="122"/>
      <c r="K27" s="221"/>
      <c r="L27" s="221"/>
      <c r="M27" s="221"/>
      <c r="N27" s="221"/>
      <c r="O27" s="221"/>
    </row>
    <row r="28" spans="1:15" s="334" customFormat="1" ht="36">
      <c r="A28" s="226">
        <f t="shared" si="0"/>
        <v>15</v>
      </c>
      <c r="B28" s="223" t="s">
        <v>436</v>
      </c>
      <c r="C28" s="227" t="s">
        <v>81</v>
      </c>
      <c r="D28" s="224">
        <v>1</v>
      </c>
      <c r="E28" s="346"/>
      <c r="F28" s="346"/>
      <c r="G28" s="348"/>
      <c r="H28" s="347"/>
      <c r="I28" s="347"/>
      <c r="J28" s="122"/>
      <c r="K28" s="221"/>
      <c r="L28" s="221"/>
      <c r="M28" s="221"/>
      <c r="N28" s="221"/>
      <c r="O28" s="221"/>
    </row>
    <row r="29" spans="1:15" s="334" customFormat="1" ht="60">
      <c r="A29" s="226">
        <f t="shared" si="0"/>
        <v>16</v>
      </c>
      <c r="B29" s="223" t="s">
        <v>119</v>
      </c>
      <c r="C29" s="227" t="s">
        <v>25</v>
      </c>
      <c r="D29" s="224">
        <v>4</v>
      </c>
      <c r="E29" s="346"/>
      <c r="F29" s="346"/>
      <c r="G29" s="348"/>
      <c r="H29" s="347"/>
      <c r="I29" s="347"/>
      <c r="J29" s="122"/>
      <c r="K29" s="221"/>
      <c r="L29" s="221"/>
      <c r="M29" s="221"/>
      <c r="N29" s="221"/>
      <c r="O29" s="221"/>
    </row>
    <row r="30" spans="1:15" s="334" customFormat="1" ht="60">
      <c r="A30" s="226">
        <f t="shared" si="0"/>
        <v>17</v>
      </c>
      <c r="B30" s="223" t="s">
        <v>241</v>
      </c>
      <c r="C30" s="227" t="s">
        <v>25</v>
      </c>
      <c r="D30" s="224">
        <v>1</v>
      </c>
      <c r="E30" s="346"/>
      <c r="F30" s="346"/>
      <c r="G30" s="348"/>
      <c r="H30" s="347"/>
      <c r="I30" s="347"/>
      <c r="J30" s="122"/>
      <c r="K30" s="221"/>
      <c r="L30" s="221"/>
      <c r="M30" s="221"/>
      <c r="N30" s="221"/>
      <c r="O30" s="221"/>
    </row>
    <row r="31" spans="1:15" s="334" customFormat="1" ht="30" customHeight="1">
      <c r="A31" s="226">
        <f t="shared" si="0"/>
        <v>18</v>
      </c>
      <c r="B31" s="223" t="s">
        <v>120</v>
      </c>
      <c r="C31" s="227" t="s">
        <v>81</v>
      </c>
      <c r="D31" s="224">
        <v>4</v>
      </c>
      <c r="E31" s="346"/>
      <c r="F31" s="346"/>
      <c r="G31" s="348"/>
      <c r="H31" s="347"/>
      <c r="I31" s="347"/>
      <c r="J31" s="122"/>
      <c r="K31" s="221"/>
      <c r="L31" s="221"/>
      <c r="M31" s="221"/>
      <c r="N31" s="221"/>
      <c r="O31" s="221"/>
    </row>
    <row r="32" spans="1:15" s="334" customFormat="1" ht="24">
      <c r="A32" s="226">
        <f t="shared" si="0"/>
        <v>19</v>
      </c>
      <c r="B32" s="223" t="s">
        <v>440</v>
      </c>
      <c r="C32" s="227" t="s">
        <v>81</v>
      </c>
      <c r="D32" s="224">
        <v>1</v>
      </c>
      <c r="E32" s="346"/>
      <c r="F32" s="346"/>
      <c r="G32" s="348"/>
      <c r="H32" s="347"/>
      <c r="I32" s="347"/>
      <c r="J32" s="122"/>
      <c r="K32" s="221"/>
      <c r="L32" s="221"/>
      <c r="M32" s="221"/>
      <c r="N32" s="221"/>
      <c r="O32" s="221"/>
    </row>
    <row r="33" spans="1:15" s="334" customFormat="1" ht="24">
      <c r="A33" s="226">
        <f>A32+1</f>
        <v>20</v>
      </c>
      <c r="B33" s="223" t="s">
        <v>528</v>
      </c>
      <c r="C33" s="227" t="s">
        <v>81</v>
      </c>
      <c r="D33" s="224">
        <v>1</v>
      </c>
      <c r="E33" s="346"/>
      <c r="F33" s="346"/>
      <c r="G33" s="348"/>
      <c r="H33" s="347"/>
      <c r="I33" s="347"/>
      <c r="J33" s="122"/>
      <c r="K33" s="221"/>
      <c r="L33" s="221"/>
      <c r="M33" s="221"/>
      <c r="N33" s="221"/>
      <c r="O33" s="221"/>
    </row>
    <row r="34" spans="1:15" s="334" customFormat="1" ht="36">
      <c r="A34" s="226">
        <f>A33+1</f>
        <v>21</v>
      </c>
      <c r="B34" s="223" t="s">
        <v>242</v>
      </c>
      <c r="C34" s="227" t="s">
        <v>81</v>
      </c>
      <c r="D34" s="224">
        <v>4</v>
      </c>
      <c r="E34" s="346"/>
      <c r="F34" s="346"/>
      <c r="G34" s="348"/>
      <c r="H34" s="347"/>
      <c r="I34" s="347"/>
      <c r="J34" s="122"/>
      <c r="K34" s="221"/>
      <c r="L34" s="221"/>
      <c r="M34" s="221"/>
      <c r="N34" s="221"/>
      <c r="O34" s="221"/>
    </row>
    <row r="35" spans="1:15" s="334" customFormat="1" ht="36">
      <c r="A35" s="226">
        <f t="shared" si="0"/>
        <v>22</v>
      </c>
      <c r="B35" s="223" t="s">
        <v>529</v>
      </c>
      <c r="C35" s="227" t="s">
        <v>81</v>
      </c>
      <c r="D35" s="224">
        <v>1</v>
      </c>
      <c r="E35" s="346"/>
      <c r="F35" s="346"/>
      <c r="G35" s="348"/>
      <c r="H35" s="347"/>
      <c r="I35" s="347"/>
      <c r="J35" s="122"/>
      <c r="K35" s="221"/>
      <c r="L35" s="221"/>
      <c r="M35" s="221"/>
      <c r="N35" s="221"/>
      <c r="O35" s="221"/>
    </row>
    <row r="36" spans="1:15" s="334" customFormat="1" ht="34.5" customHeight="1">
      <c r="A36" s="226">
        <f t="shared" si="0"/>
        <v>23</v>
      </c>
      <c r="B36" s="223" t="s">
        <v>203</v>
      </c>
      <c r="C36" s="227" t="s">
        <v>20</v>
      </c>
      <c r="D36" s="224">
        <v>12.3</v>
      </c>
      <c r="E36" s="346"/>
      <c r="F36" s="346"/>
      <c r="G36" s="348"/>
      <c r="H36" s="347"/>
      <c r="I36" s="347"/>
      <c r="J36" s="122"/>
      <c r="K36" s="221"/>
      <c r="L36" s="221"/>
      <c r="M36" s="221"/>
      <c r="N36" s="221"/>
      <c r="O36" s="221"/>
    </row>
    <row r="37" spans="1:15" s="334" customFormat="1" ht="30" customHeight="1">
      <c r="A37" s="226">
        <f t="shared" si="0"/>
        <v>24</v>
      </c>
      <c r="B37" s="223" t="s">
        <v>134</v>
      </c>
      <c r="C37" s="227" t="s">
        <v>20</v>
      </c>
      <c r="D37" s="224">
        <v>12.3</v>
      </c>
      <c r="E37" s="346"/>
      <c r="F37" s="346"/>
      <c r="G37" s="348"/>
      <c r="H37" s="347"/>
      <c r="I37" s="347"/>
      <c r="J37" s="122"/>
      <c r="K37" s="221"/>
      <c r="L37" s="221"/>
      <c r="M37" s="221"/>
      <c r="N37" s="221"/>
      <c r="O37" s="221"/>
    </row>
    <row r="38" spans="1:15" s="334" customFormat="1" ht="48">
      <c r="A38" s="226">
        <f t="shared" si="0"/>
        <v>25</v>
      </c>
      <c r="B38" s="223" t="s">
        <v>223</v>
      </c>
      <c r="C38" s="227" t="s">
        <v>20</v>
      </c>
      <c r="D38" s="224">
        <v>12.3</v>
      </c>
      <c r="E38" s="346"/>
      <c r="F38" s="346"/>
      <c r="G38" s="348"/>
      <c r="H38" s="347"/>
      <c r="I38" s="347"/>
      <c r="J38" s="122"/>
      <c r="K38" s="221"/>
      <c r="L38" s="221"/>
      <c r="M38" s="221"/>
      <c r="N38" s="221"/>
      <c r="O38" s="221"/>
    </row>
    <row r="39" spans="1:15" s="334" customFormat="1" ht="39" customHeight="1">
      <c r="A39" s="226">
        <f t="shared" si="0"/>
        <v>26</v>
      </c>
      <c r="B39" s="223" t="s">
        <v>121</v>
      </c>
      <c r="C39" s="227" t="s">
        <v>101</v>
      </c>
      <c r="D39" s="224">
        <v>46.2</v>
      </c>
      <c r="E39" s="346"/>
      <c r="F39" s="346"/>
      <c r="G39" s="348"/>
      <c r="H39" s="347"/>
      <c r="I39" s="347"/>
      <c r="J39" s="122"/>
      <c r="K39" s="221"/>
      <c r="L39" s="221"/>
      <c r="M39" s="221"/>
      <c r="N39" s="221"/>
      <c r="O39" s="221"/>
    </row>
    <row r="40" spans="1:15" s="334" customFormat="1" ht="27" customHeight="1">
      <c r="A40" s="226">
        <f t="shared" si="0"/>
        <v>27</v>
      </c>
      <c r="B40" s="223" t="s">
        <v>122</v>
      </c>
      <c r="C40" s="227" t="s">
        <v>20</v>
      </c>
      <c r="D40" s="224">
        <v>12.3</v>
      </c>
      <c r="E40" s="346"/>
      <c r="F40" s="346"/>
      <c r="G40" s="348"/>
      <c r="H40" s="346"/>
      <c r="I40" s="347"/>
      <c r="J40" s="122"/>
      <c r="K40" s="221"/>
      <c r="L40" s="221"/>
      <c r="M40" s="221"/>
      <c r="N40" s="221"/>
      <c r="O40" s="221"/>
    </row>
    <row r="41" spans="1:15" s="334" customFormat="1" ht="114" customHeight="1">
      <c r="A41" s="226">
        <f t="shared" si="0"/>
        <v>28</v>
      </c>
      <c r="B41" s="223" t="s">
        <v>467</v>
      </c>
      <c r="C41" s="227" t="s">
        <v>25</v>
      </c>
      <c r="D41" s="224">
        <v>1</v>
      </c>
      <c r="E41" s="373"/>
      <c r="F41" s="346"/>
      <c r="G41" s="348"/>
      <c r="H41" s="373"/>
      <c r="I41" s="374"/>
      <c r="J41" s="122"/>
      <c r="K41" s="221"/>
      <c r="L41" s="221"/>
      <c r="M41" s="221"/>
      <c r="N41" s="221"/>
      <c r="O41" s="221"/>
    </row>
    <row r="42" spans="1:15" s="334" customFormat="1" ht="24">
      <c r="A42" s="226">
        <f>A41+1</f>
        <v>29</v>
      </c>
      <c r="B42" s="365" t="s">
        <v>530</v>
      </c>
      <c r="C42" s="227" t="s">
        <v>104</v>
      </c>
      <c r="D42" s="224">
        <v>2</v>
      </c>
      <c r="E42" s="346"/>
      <c r="F42" s="346"/>
      <c r="G42" s="348"/>
      <c r="H42" s="347"/>
      <c r="I42" s="347"/>
      <c r="J42" s="122"/>
      <c r="K42" s="221"/>
      <c r="L42" s="221"/>
      <c r="M42" s="221"/>
      <c r="N42" s="221"/>
      <c r="O42" s="221"/>
    </row>
    <row r="43" spans="1:15" s="334" customFormat="1" ht="12">
      <c r="A43" s="226">
        <f t="shared" ref="A43:A72" si="1">A42+1</f>
        <v>30</v>
      </c>
      <c r="B43" s="365" t="s">
        <v>531</v>
      </c>
      <c r="C43" s="227" t="s">
        <v>104</v>
      </c>
      <c r="D43" s="224">
        <v>2</v>
      </c>
      <c r="E43" s="346"/>
      <c r="F43" s="346"/>
      <c r="G43" s="348"/>
      <c r="H43" s="347"/>
      <c r="I43" s="347"/>
      <c r="J43" s="122"/>
      <c r="K43" s="221"/>
      <c r="L43" s="221"/>
      <c r="M43" s="221"/>
      <c r="N43" s="221"/>
      <c r="O43" s="221"/>
    </row>
    <row r="44" spans="1:15" s="334" customFormat="1" ht="12">
      <c r="A44" s="226">
        <f t="shared" si="1"/>
        <v>31</v>
      </c>
      <c r="B44" s="365" t="s">
        <v>532</v>
      </c>
      <c r="C44" s="227" t="s">
        <v>104</v>
      </c>
      <c r="D44" s="224">
        <v>2</v>
      </c>
      <c r="E44" s="348"/>
      <c r="F44" s="346"/>
      <c r="G44" s="348"/>
      <c r="H44" s="348"/>
      <c r="I44" s="348"/>
      <c r="J44" s="122"/>
      <c r="K44" s="221"/>
      <c r="L44" s="221"/>
      <c r="M44" s="221"/>
      <c r="N44" s="221"/>
      <c r="O44" s="221"/>
    </row>
    <row r="45" spans="1:15" s="334" customFormat="1" ht="12">
      <c r="A45" s="226">
        <f t="shared" si="1"/>
        <v>32</v>
      </c>
      <c r="B45" s="365" t="s">
        <v>533</v>
      </c>
      <c r="C45" s="227" t="s">
        <v>104</v>
      </c>
      <c r="D45" s="224">
        <v>1</v>
      </c>
      <c r="E45" s="346"/>
      <c r="F45" s="346"/>
      <c r="G45" s="348"/>
      <c r="H45" s="347"/>
      <c r="I45" s="347"/>
      <c r="J45" s="122"/>
      <c r="K45" s="221"/>
      <c r="L45" s="221"/>
      <c r="M45" s="221"/>
      <c r="N45" s="221"/>
      <c r="O45" s="221"/>
    </row>
    <row r="46" spans="1:15" s="334" customFormat="1" ht="13.5">
      <c r="A46" s="226">
        <f t="shared" si="1"/>
        <v>33</v>
      </c>
      <c r="B46" s="365" t="s">
        <v>602</v>
      </c>
      <c r="C46" s="227" t="s">
        <v>104</v>
      </c>
      <c r="D46" s="224">
        <v>2</v>
      </c>
      <c r="E46" s="346"/>
      <c r="F46" s="346"/>
      <c r="G46" s="348"/>
      <c r="H46" s="347"/>
      <c r="I46" s="347"/>
      <c r="J46" s="122"/>
      <c r="K46" s="221"/>
      <c r="L46" s="221"/>
      <c r="M46" s="221"/>
      <c r="N46" s="221"/>
      <c r="O46" s="221"/>
    </row>
    <row r="47" spans="1:15" s="334" customFormat="1" ht="36">
      <c r="A47" s="226">
        <f t="shared" si="1"/>
        <v>34</v>
      </c>
      <c r="B47" s="365" t="s">
        <v>534</v>
      </c>
      <c r="C47" s="227" t="s">
        <v>104</v>
      </c>
      <c r="D47" s="224">
        <v>1</v>
      </c>
      <c r="E47" s="346"/>
      <c r="F47" s="346"/>
      <c r="G47" s="348"/>
      <c r="H47" s="347"/>
      <c r="I47" s="347"/>
      <c r="J47" s="122"/>
      <c r="K47" s="221"/>
      <c r="L47" s="221"/>
      <c r="M47" s="221"/>
      <c r="N47" s="221"/>
      <c r="O47" s="221"/>
    </row>
    <row r="48" spans="1:15" s="334" customFormat="1" ht="12">
      <c r="A48" s="226">
        <f t="shared" si="1"/>
        <v>35</v>
      </c>
      <c r="B48" s="365" t="s">
        <v>535</v>
      </c>
      <c r="C48" s="227" t="s">
        <v>104</v>
      </c>
      <c r="D48" s="224">
        <v>1</v>
      </c>
      <c r="E48" s="346"/>
      <c r="F48" s="346"/>
      <c r="G48" s="348"/>
      <c r="H48" s="347"/>
      <c r="I48" s="347"/>
      <c r="J48" s="122"/>
      <c r="K48" s="221"/>
      <c r="L48" s="221"/>
      <c r="M48" s="221"/>
      <c r="N48" s="221"/>
      <c r="O48" s="221"/>
    </row>
    <row r="49" spans="1:15" s="334" customFormat="1" ht="12">
      <c r="A49" s="226">
        <f t="shared" si="1"/>
        <v>36</v>
      </c>
      <c r="B49" s="365" t="s">
        <v>130</v>
      </c>
      <c r="C49" s="227" t="s">
        <v>104</v>
      </c>
      <c r="D49" s="224">
        <v>1</v>
      </c>
      <c r="E49" s="346"/>
      <c r="F49" s="346"/>
      <c r="G49" s="348"/>
      <c r="H49" s="347"/>
      <c r="I49" s="347"/>
      <c r="J49" s="122"/>
      <c r="K49" s="221"/>
      <c r="L49" s="221"/>
      <c r="M49" s="221"/>
      <c r="N49" s="221"/>
      <c r="O49" s="221"/>
    </row>
    <row r="50" spans="1:15" s="334" customFormat="1" ht="24">
      <c r="A50" s="226">
        <f t="shared" si="1"/>
        <v>37</v>
      </c>
      <c r="B50" s="365" t="s">
        <v>536</v>
      </c>
      <c r="C50" s="227" t="s">
        <v>81</v>
      </c>
      <c r="D50" s="224">
        <v>2</v>
      </c>
      <c r="E50" s="346"/>
      <c r="F50" s="346"/>
      <c r="G50" s="348"/>
      <c r="H50" s="347"/>
      <c r="I50" s="347"/>
      <c r="J50" s="122"/>
      <c r="K50" s="221"/>
      <c r="L50" s="221"/>
      <c r="M50" s="221"/>
      <c r="N50" s="221"/>
      <c r="O50" s="221"/>
    </row>
    <row r="51" spans="1:15" s="334" customFormat="1" ht="120">
      <c r="A51" s="226">
        <f t="shared" si="1"/>
        <v>38</v>
      </c>
      <c r="B51" s="365" t="s">
        <v>701</v>
      </c>
      <c r="C51" s="227" t="s">
        <v>81</v>
      </c>
      <c r="D51" s="224">
        <v>1</v>
      </c>
      <c r="E51" s="346"/>
      <c r="F51" s="346"/>
      <c r="G51" s="348"/>
      <c r="H51" s="347"/>
      <c r="I51" s="347"/>
      <c r="J51" s="122"/>
      <c r="K51" s="221"/>
      <c r="L51" s="221"/>
      <c r="M51" s="221"/>
      <c r="N51" s="221"/>
      <c r="O51" s="221"/>
    </row>
    <row r="52" spans="1:15" s="334" customFormat="1" ht="120">
      <c r="A52" s="226">
        <f t="shared" si="1"/>
        <v>39</v>
      </c>
      <c r="B52" s="223" t="s">
        <v>702</v>
      </c>
      <c r="C52" s="227" t="s">
        <v>25</v>
      </c>
      <c r="D52" s="224">
        <v>4</v>
      </c>
      <c r="E52" s="373"/>
      <c r="F52" s="346"/>
      <c r="G52" s="348"/>
      <c r="H52" s="373"/>
      <c r="I52" s="374"/>
      <c r="J52" s="122"/>
      <c r="K52" s="221"/>
      <c r="L52" s="221"/>
      <c r="M52" s="221"/>
      <c r="N52" s="221"/>
      <c r="O52" s="221"/>
    </row>
    <row r="53" spans="1:15" s="334" customFormat="1" ht="24">
      <c r="A53" s="226">
        <f t="shared" si="1"/>
        <v>40</v>
      </c>
      <c r="B53" s="365" t="s">
        <v>125</v>
      </c>
      <c r="C53" s="227" t="s">
        <v>104</v>
      </c>
      <c r="D53" s="224">
        <v>8</v>
      </c>
      <c r="E53" s="346"/>
      <c r="F53" s="346"/>
      <c r="G53" s="348"/>
      <c r="H53" s="347"/>
      <c r="I53" s="347"/>
      <c r="J53" s="122"/>
      <c r="K53" s="221"/>
      <c r="L53" s="221"/>
      <c r="M53" s="221"/>
      <c r="N53" s="221"/>
      <c r="O53" s="221"/>
    </row>
    <row r="54" spans="1:15" s="334" customFormat="1" ht="12">
      <c r="A54" s="226">
        <f t="shared" si="1"/>
        <v>41</v>
      </c>
      <c r="B54" s="365" t="s">
        <v>126</v>
      </c>
      <c r="C54" s="227" t="s">
        <v>104</v>
      </c>
      <c r="D54" s="224">
        <v>8</v>
      </c>
      <c r="E54" s="346"/>
      <c r="F54" s="346"/>
      <c r="G54" s="348"/>
      <c r="H54" s="347"/>
      <c r="I54" s="347"/>
      <c r="J54" s="122"/>
      <c r="K54" s="221"/>
      <c r="L54" s="221"/>
      <c r="M54" s="221"/>
      <c r="N54" s="221"/>
      <c r="O54" s="221"/>
    </row>
    <row r="55" spans="1:15" s="334" customFormat="1" ht="12">
      <c r="A55" s="226">
        <f t="shared" si="1"/>
        <v>42</v>
      </c>
      <c r="B55" s="365" t="s">
        <v>466</v>
      </c>
      <c r="C55" s="227" t="s">
        <v>104</v>
      </c>
      <c r="D55" s="224">
        <v>8</v>
      </c>
      <c r="E55" s="348"/>
      <c r="F55" s="346"/>
      <c r="G55" s="348"/>
      <c r="H55" s="348"/>
      <c r="I55" s="348"/>
      <c r="J55" s="122"/>
      <c r="K55" s="221"/>
      <c r="L55" s="221"/>
      <c r="M55" s="221"/>
      <c r="N55" s="221"/>
      <c r="O55" s="221"/>
    </row>
    <row r="56" spans="1:15" s="334" customFormat="1" ht="12">
      <c r="A56" s="226">
        <f t="shared" si="1"/>
        <v>43</v>
      </c>
      <c r="B56" s="365" t="s">
        <v>127</v>
      </c>
      <c r="C56" s="227" t="s">
        <v>104</v>
      </c>
      <c r="D56" s="224">
        <v>4</v>
      </c>
      <c r="E56" s="346"/>
      <c r="F56" s="346"/>
      <c r="G56" s="348"/>
      <c r="H56" s="347"/>
      <c r="I56" s="347"/>
      <c r="J56" s="122"/>
      <c r="K56" s="221"/>
      <c r="L56" s="221"/>
      <c r="M56" s="221"/>
      <c r="N56" s="221"/>
      <c r="O56" s="221"/>
    </row>
    <row r="57" spans="1:15" s="334" customFormat="1" ht="13.5">
      <c r="A57" s="226">
        <f t="shared" si="1"/>
        <v>44</v>
      </c>
      <c r="B57" s="365" t="s">
        <v>600</v>
      </c>
      <c r="C57" s="227" t="s">
        <v>104</v>
      </c>
      <c r="D57" s="224">
        <v>8</v>
      </c>
      <c r="E57" s="346"/>
      <c r="F57" s="346"/>
      <c r="G57" s="348"/>
      <c r="H57" s="347"/>
      <c r="I57" s="347"/>
      <c r="J57" s="122"/>
      <c r="K57" s="221"/>
      <c r="L57" s="221"/>
      <c r="M57" s="221"/>
      <c r="N57" s="221"/>
      <c r="O57" s="221"/>
    </row>
    <row r="58" spans="1:15" s="334" customFormat="1" ht="36">
      <c r="A58" s="226">
        <f t="shared" si="1"/>
        <v>45</v>
      </c>
      <c r="B58" s="365" t="s">
        <v>128</v>
      </c>
      <c r="C58" s="227" t="s">
        <v>104</v>
      </c>
      <c r="D58" s="224">
        <v>4</v>
      </c>
      <c r="E58" s="346"/>
      <c r="F58" s="346"/>
      <c r="G58" s="348"/>
      <c r="H58" s="347"/>
      <c r="I58" s="347"/>
      <c r="J58" s="122"/>
      <c r="K58" s="221"/>
      <c r="L58" s="221"/>
      <c r="M58" s="221"/>
      <c r="N58" s="221"/>
      <c r="O58" s="221"/>
    </row>
    <row r="59" spans="1:15" s="334" customFormat="1" ht="12">
      <c r="A59" s="226">
        <f t="shared" si="1"/>
        <v>46</v>
      </c>
      <c r="B59" s="365" t="s">
        <v>304</v>
      </c>
      <c r="C59" s="227" t="s">
        <v>104</v>
      </c>
      <c r="D59" s="224">
        <v>4</v>
      </c>
      <c r="E59" s="346"/>
      <c r="F59" s="346"/>
      <c r="G59" s="348"/>
      <c r="H59" s="347"/>
      <c r="I59" s="347"/>
      <c r="J59" s="122"/>
      <c r="K59" s="221"/>
      <c r="L59" s="221"/>
      <c r="M59" s="221"/>
      <c r="N59" s="221"/>
      <c r="O59" s="221"/>
    </row>
    <row r="60" spans="1:15" s="334" customFormat="1" ht="12">
      <c r="A60" s="226">
        <f t="shared" si="1"/>
        <v>47</v>
      </c>
      <c r="B60" s="365" t="s">
        <v>130</v>
      </c>
      <c r="C60" s="227" t="s">
        <v>104</v>
      </c>
      <c r="D60" s="224">
        <v>4</v>
      </c>
      <c r="E60" s="346"/>
      <c r="F60" s="346"/>
      <c r="G60" s="348"/>
      <c r="H60" s="347"/>
      <c r="I60" s="347"/>
      <c r="J60" s="122"/>
      <c r="K60" s="221"/>
      <c r="L60" s="221"/>
      <c r="M60" s="221"/>
      <c r="N60" s="221"/>
      <c r="O60" s="221"/>
    </row>
    <row r="61" spans="1:15" s="334" customFormat="1" ht="24">
      <c r="A61" s="226">
        <f t="shared" si="1"/>
        <v>48</v>
      </c>
      <c r="B61" s="365" t="s">
        <v>131</v>
      </c>
      <c r="C61" s="227" t="s">
        <v>81</v>
      </c>
      <c r="D61" s="224">
        <v>8</v>
      </c>
      <c r="E61" s="346"/>
      <c r="F61" s="346"/>
      <c r="G61" s="348"/>
      <c r="H61" s="347"/>
      <c r="I61" s="347"/>
      <c r="J61" s="122"/>
      <c r="K61" s="221"/>
      <c r="L61" s="221"/>
      <c r="M61" s="221"/>
      <c r="N61" s="221"/>
      <c r="O61" s="221"/>
    </row>
    <row r="62" spans="1:15" s="334" customFormat="1" ht="120">
      <c r="A62" s="226">
        <f t="shared" si="1"/>
        <v>49</v>
      </c>
      <c r="B62" s="365" t="s">
        <v>694</v>
      </c>
      <c r="C62" s="227" t="s">
        <v>81</v>
      </c>
      <c r="D62" s="224">
        <v>4</v>
      </c>
      <c r="E62" s="346"/>
      <c r="F62" s="346"/>
      <c r="G62" s="348"/>
      <c r="H62" s="347"/>
      <c r="I62" s="347"/>
      <c r="J62" s="122"/>
      <c r="K62" s="221"/>
      <c r="L62" s="221"/>
      <c r="M62" s="221"/>
      <c r="N62" s="221"/>
      <c r="O62" s="221"/>
    </row>
    <row r="63" spans="1:15" s="334" customFormat="1" ht="12">
      <c r="A63" s="226">
        <f t="shared" si="1"/>
        <v>50</v>
      </c>
      <c r="B63" s="223" t="s">
        <v>213</v>
      </c>
      <c r="C63" s="227" t="s">
        <v>83</v>
      </c>
      <c r="D63" s="224">
        <v>2</v>
      </c>
      <c r="E63" s="346"/>
      <c r="F63" s="346"/>
      <c r="G63" s="348"/>
      <c r="H63" s="347"/>
      <c r="I63" s="347"/>
      <c r="J63" s="122"/>
      <c r="K63" s="221"/>
      <c r="L63" s="221"/>
      <c r="M63" s="221"/>
      <c r="N63" s="221"/>
      <c r="O63" s="221"/>
    </row>
    <row r="64" spans="1:15" s="334" customFormat="1" ht="36">
      <c r="A64" s="226">
        <f t="shared" si="1"/>
        <v>51</v>
      </c>
      <c r="B64" s="365" t="s">
        <v>703</v>
      </c>
      <c r="C64" s="227" t="s">
        <v>20</v>
      </c>
      <c r="D64" s="224">
        <v>8</v>
      </c>
      <c r="E64" s="346"/>
      <c r="F64" s="346"/>
      <c r="G64" s="348"/>
      <c r="H64" s="347"/>
      <c r="I64" s="347"/>
      <c r="J64" s="122"/>
      <c r="K64" s="221"/>
      <c r="L64" s="221"/>
      <c r="M64" s="221"/>
      <c r="N64" s="221"/>
      <c r="O64" s="221"/>
    </row>
    <row r="65" spans="1:15" s="334" customFormat="1" ht="24">
      <c r="A65" s="226">
        <f t="shared" si="1"/>
        <v>52</v>
      </c>
      <c r="B65" s="349" t="s">
        <v>588</v>
      </c>
      <c r="C65" s="351" t="s">
        <v>20</v>
      </c>
      <c r="D65" s="350">
        <v>5</v>
      </c>
      <c r="E65" s="346"/>
      <c r="F65" s="346"/>
      <c r="G65" s="348"/>
      <c r="H65" s="347"/>
      <c r="I65" s="347"/>
      <c r="J65" s="122"/>
      <c r="K65" s="221"/>
      <c r="L65" s="221"/>
      <c r="M65" s="221"/>
      <c r="N65" s="221"/>
      <c r="O65" s="221"/>
    </row>
    <row r="66" spans="1:15" s="334" customFormat="1" ht="24">
      <c r="A66" s="226">
        <f t="shared" si="1"/>
        <v>53</v>
      </c>
      <c r="B66" s="223" t="s">
        <v>214</v>
      </c>
      <c r="C66" s="227" t="s">
        <v>83</v>
      </c>
      <c r="D66" s="224">
        <v>1</v>
      </c>
      <c r="E66" s="346"/>
      <c r="F66" s="346"/>
      <c r="G66" s="348"/>
      <c r="H66" s="347"/>
      <c r="I66" s="347"/>
      <c r="J66" s="122"/>
      <c r="K66" s="221"/>
      <c r="L66" s="221"/>
      <c r="M66" s="221"/>
      <c r="N66" s="221"/>
      <c r="O66" s="221"/>
    </row>
    <row r="67" spans="1:15" s="334" customFormat="1" ht="24">
      <c r="A67" s="226">
        <f t="shared" si="1"/>
        <v>54</v>
      </c>
      <c r="B67" s="223" t="s">
        <v>235</v>
      </c>
      <c r="C67" s="227" t="s">
        <v>83</v>
      </c>
      <c r="D67" s="224">
        <v>1</v>
      </c>
      <c r="E67" s="346"/>
      <c r="F67" s="346"/>
      <c r="G67" s="348"/>
      <c r="H67" s="347"/>
      <c r="I67" s="347"/>
      <c r="J67" s="122"/>
      <c r="K67" s="221"/>
      <c r="L67" s="221"/>
      <c r="M67" s="221"/>
      <c r="N67" s="221"/>
      <c r="O67" s="221"/>
    </row>
    <row r="68" spans="1:15" s="334" customFormat="1" ht="12">
      <c r="A68" s="226">
        <f t="shared" si="1"/>
        <v>55</v>
      </c>
      <c r="B68" s="223" t="s">
        <v>215</v>
      </c>
      <c r="C68" s="227" t="s">
        <v>83</v>
      </c>
      <c r="D68" s="224">
        <v>5</v>
      </c>
      <c r="E68" s="346"/>
      <c r="F68" s="346"/>
      <c r="G68" s="348"/>
      <c r="H68" s="347"/>
      <c r="I68" s="347"/>
      <c r="J68" s="122"/>
      <c r="K68" s="221"/>
      <c r="L68" s="221"/>
      <c r="M68" s="221"/>
      <c r="N68" s="221"/>
      <c r="O68" s="221"/>
    </row>
    <row r="69" spans="1:15" s="334" customFormat="1" ht="24">
      <c r="A69" s="226">
        <f t="shared" si="1"/>
        <v>56</v>
      </c>
      <c r="B69" s="223" t="s">
        <v>217</v>
      </c>
      <c r="C69" s="227" t="s">
        <v>83</v>
      </c>
      <c r="D69" s="224">
        <v>1</v>
      </c>
      <c r="E69" s="346"/>
      <c r="F69" s="346"/>
      <c r="G69" s="348"/>
      <c r="H69" s="347"/>
      <c r="I69" s="347"/>
      <c r="J69" s="122"/>
      <c r="K69" s="221"/>
      <c r="L69" s="221"/>
      <c r="M69" s="221"/>
      <c r="N69" s="221"/>
      <c r="O69" s="221"/>
    </row>
    <row r="70" spans="1:15" s="334" customFormat="1" ht="12">
      <c r="A70" s="226">
        <f t="shared" si="1"/>
        <v>57</v>
      </c>
      <c r="B70" s="223" t="s">
        <v>123</v>
      </c>
      <c r="C70" s="227" t="s">
        <v>20</v>
      </c>
      <c r="D70" s="224">
        <v>81.8</v>
      </c>
      <c r="E70" s="346"/>
      <c r="F70" s="346"/>
      <c r="G70" s="348"/>
      <c r="H70" s="347"/>
      <c r="I70" s="347"/>
      <c r="J70" s="122"/>
      <c r="K70" s="221"/>
      <c r="L70" s="221"/>
      <c r="M70" s="221"/>
      <c r="N70" s="221"/>
      <c r="O70" s="221"/>
    </row>
    <row r="71" spans="1:15" s="334" customFormat="1" ht="27.75" customHeight="1">
      <c r="A71" s="226">
        <f t="shared" si="1"/>
        <v>58</v>
      </c>
      <c r="B71" s="223" t="s">
        <v>252</v>
      </c>
      <c r="C71" s="227" t="s">
        <v>20</v>
      </c>
      <c r="D71" s="224">
        <v>81.8</v>
      </c>
      <c r="E71" s="346"/>
      <c r="F71" s="346"/>
      <c r="G71" s="348"/>
      <c r="H71" s="347"/>
      <c r="I71" s="347"/>
      <c r="J71" s="122"/>
      <c r="K71" s="221"/>
      <c r="L71" s="221"/>
      <c r="M71" s="221"/>
      <c r="N71" s="221"/>
      <c r="O71" s="221"/>
    </row>
    <row r="72" spans="1:15" s="334" customFormat="1" ht="48">
      <c r="A72" s="226">
        <f t="shared" si="1"/>
        <v>59</v>
      </c>
      <c r="B72" s="223" t="s">
        <v>124</v>
      </c>
      <c r="C72" s="227" t="s">
        <v>25</v>
      </c>
      <c r="D72" s="224">
        <v>1</v>
      </c>
      <c r="E72" s="346"/>
      <c r="F72" s="346"/>
      <c r="G72" s="348"/>
      <c r="H72" s="347"/>
      <c r="I72" s="347"/>
      <c r="J72" s="122"/>
      <c r="K72" s="221"/>
      <c r="L72" s="221"/>
      <c r="M72" s="221"/>
      <c r="N72" s="221"/>
      <c r="O72" s="221"/>
    </row>
    <row r="73" spans="1:15" s="334" customFormat="1" ht="12">
      <c r="A73" s="493" t="s">
        <v>236</v>
      </c>
      <c r="B73" s="494"/>
      <c r="C73" s="494"/>
      <c r="D73" s="494"/>
      <c r="E73" s="494"/>
      <c r="F73" s="494"/>
      <c r="G73" s="494"/>
      <c r="H73" s="494"/>
      <c r="I73" s="494"/>
      <c r="J73" s="494"/>
      <c r="K73" s="494"/>
      <c r="L73" s="494"/>
      <c r="M73" s="494"/>
      <c r="N73" s="494"/>
      <c r="O73" s="495"/>
    </row>
    <row r="74" spans="1:15" s="334" customFormat="1" ht="60">
      <c r="A74" s="226">
        <f>A72+1</f>
        <v>60</v>
      </c>
      <c r="B74" s="223" t="s">
        <v>99</v>
      </c>
      <c r="C74" s="227" t="s">
        <v>101</v>
      </c>
      <c r="D74" s="224">
        <v>37.299999999999997</v>
      </c>
      <c r="E74" s="373"/>
      <c r="F74" s="346"/>
      <c r="G74" s="348"/>
      <c r="H74" s="373"/>
      <c r="I74" s="374"/>
      <c r="J74" s="122"/>
      <c r="K74" s="221"/>
      <c r="L74" s="221"/>
      <c r="M74" s="221"/>
      <c r="N74" s="221"/>
      <c r="O74" s="221"/>
    </row>
    <row r="75" spans="1:15" s="310" customFormat="1" ht="12">
      <c r="A75" s="225" t="s">
        <v>41</v>
      </c>
      <c r="B75" s="480" t="s">
        <v>95</v>
      </c>
      <c r="C75" s="480"/>
      <c r="D75" s="480"/>
      <c r="E75" s="480"/>
      <c r="F75" s="480"/>
      <c r="G75" s="480"/>
      <c r="H75" s="480"/>
      <c r="I75" s="480"/>
      <c r="J75" s="480"/>
      <c r="K75" s="364"/>
      <c r="L75" s="375"/>
      <c r="M75" s="375"/>
      <c r="N75" s="375"/>
      <c r="O75" s="375"/>
    </row>
    <row r="76" spans="1:15">
      <c r="A76" s="316"/>
      <c r="B76" s="329"/>
      <c r="C76" s="317"/>
      <c r="D76" s="330"/>
      <c r="E76" s="317"/>
      <c r="F76" s="317"/>
      <c r="G76" s="317"/>
      <c r="H76" s="317"/>
      <c r="I76" s="317"/>
      <c r="J76" s="317"/>
      <c r="K76" s="317"/>
      <c r="L76" s="317"/>
      <c r="M76" s="317"/>
      <c r="N76" s="317"/>
      <c r="O76" s="317"/>
    </row>
    <row r="77" spans="1:15">
      <c r="A77" s="335" t="s">
        <v>77</v>
      </c>
      <c r="B77" s="336"/>
      <c r="C77" s="337"/>
      <c r="D77" s="337"/>
      <c r="E77" s="338"/>
      <c r="F77" s="339"/>
      <c r="G77" s="339"/>
      <c r="H77" s="339"/>
      <c r="I77" s="339"/>
      <c r="J77" s="339"/>
      <c r="K77" s="339"/>
      <c r="L77" s="340"/>
      <c r="M77" s="340"/>
      <c r="N77" s="340"/>
      <c r="O77" s="340"/>
    </row>
    <row r="78" spans="1:15" ht="12.75" customHeight="1">
      <c r="A78" s="341"/>
      <c r="B78" s="492" t="s">
        <v>137</v>
      </c>
      <c r="C78" s="492"/>
      <c r="D78" s="492"/>
      <c r="E78" s="492"/>
      <c r="F78" s="492"/>
      <c r="G78" s="492"/>
      <c r="H78" s="342"/>
      <c r="I78" s="342"/>
      <c r="J78" s="342"/>
      <c r="K78" s="342"/>
      <c r="L78" s="343"/>
      <c r="M78" s="343"/>
      <c r="N78" s="343"/>
      <c r="O78" s="343"/>
    </row>
    <row r="79" spans="1:15" ht="35.450000000000003" customHeight="1">
      <c r="A79" s="341"/>
      <c r="B79" s="492" t="s">
        <v>138</v>
      </c>
      <c r="C79" s="492"/>
      <c r="D79" s="492"/>
      <c r="E79" s="492"/>
      <c r="F79" s="492"/>
      <c r="G79" s="492"/>
      <c r="H79" s="492"/>
      <c r="I79" s="492"/>
      <c r="J79" s="492"/>
      <c r="K79" s="492"/>
      <c r="L79" s="492"/>
      <c r="M79" s="492"/>
      <c r="N79" s="492"/>
      <c r="O79" s="492"/>
    </row>
    <row r="80" spans="1:15" ht="11.45" customHeight="1">
      <c r="A80" s="341"/>
      <c r="B80" s="492" t="s">
        <v>139</v>
      </c>
      <c r="C80" s="492"/>
      <c r="D80" s="492"/>
      <c r="E80" s="492"/>
      <c r="F80" s="492"/>
      <c r="G80" s="492"/>
      <c r="H80" s="492"/>
      <c r="I80" s="492"/>
      <c r="J80" s="492"/>
      <c r="K80" s="492"/>
      <c r="L80" s="492"/>
      <c r="M80" s="492"/>
      <c r="N80" s="492"/>
      <c r="O80" s="492"/>
    </row>
    <row r="81" spans="1:15" ht="12.75" customHeight="1">
      <c r="A81" s="341"/>
      <c r="B81" s="492" t="s">
        <v>140</v>
      </c>
      <c r="C81" s="492"/>
      <c r="D81" s="492"/>
      <c r="E81" s="492"/>
      <c r="F81" s="492"/>
      <c r="G81" s="492"/>
      <c r="H81" s="492"/>
      <c r="I81" s="492"/>
      <c r="J81" s="492"/>
      <c r="K81" s="492"/>
      <c r="L81" s="492"/>
      <c r="M81" s="492"/>
      <c r="N81" s="492"/>
      <c r="O81" s="492"/>
    </row>
    <row r="82" spans="1:15">
      <c r="A82" s="341"/>
      <c r="B82" s="492" t="s">
        <v>141</v>
      </c>
      <c r="C82" s="492"/>
      <c r="D82" s="492"/>
      <c r="E82" s="492"/>
      <c r="F82" s="492"/>
      <c r="G82" s="492"/>
      <c r="H82" s="492"/>
      <c r="I82" s="492"/>
      <c r="J82" s="492"/>
      <c r="K82" s="492"/>
      <c r="L82" s="492"/>
      <c r="M82" s="492"/>
      <c r="N82" s="492"/>
      <c r="O82" s="492"/>
    </row>
    <row r="83" spans="1:15" ht="24.6" customHeight="1">
      <c r="A83" s="344"/>
      <c r="B83" s="492" t="s">
        <v>142</v>
      </c>
      <c r="C83" s="492"/>
      <c r="D83" s="492"/>
      <c r="E83" s="492"/>
      <c r="F83" s="492"/>
      <c r="G83" s="492"/>
      <c r="H83" s="492"/>
      <c r="I83" s="492"/>
      <c r="J83" s="492"/>
      <c r="K83" s="492"/>
      <c r="L83" s="492"/>
      <c r="M83" s="492"/>
      <c r="N83" s="492"/>
      <c r="O83" s="492"/>
    </row>
    <row r="84" spans="1:15">
      <c r="A84" s="344"/>
      <c r="B84" s="492" t="s">
        <v>143</v>
      </c>
      <c r="C84" s="492"/>
      <c r="D84" s="492"/>
      <c r="E84" s="492"/>
      <c r="F84" s="492"/>
      <c r="G84" s="492"/>
      <c r="H84" s="492"/>
      <c r="I84" s="492"/>
      <c r="J84" s="492"/>
      <c r="K84" s="492"/>
      <c r="L84" s="492"/>
      <c r="M84" s="492"/>
      <c r="N84" s="492"/>
      <c r="O84" s="492"/>
    </row>
    <row r="85" spans="1:15">
      <c r="A85" s="316"/>
      <c r="B85" s="329"/>
      <c r="C85" s="317"/>
      <c r="D85" s="330"/>
      <c r="E85" s="317"/>
      <c r="F85" s="317"/>
      <c r="G85" s="317"/>
      <c r="H85" s="317"/>
      <c r="I85" s="317"/>
      <c r="J85" s="317"/>
      <c r="K85" s="317"/>
      <c r="L85" s="317"/>
      <c r="M85" s="317"/>
      <c r="N85" s="317"/>
      <c r="O85" s="317"/>
    </row>
    <row r="86" spans="1:15">
      <c r="A86" s="316"/>
      <c r="B86" s="315" t="s">
        <v>44</v>
      </c>
      <c r="C86" s="490" t="s">
        <v>2</v>
      </c>
      <c r="D86" s="490"/>
      <c r="E86" s="490"/>
      <c r="F86" s="490"/>
      <c r="G86" s="490"/>
      <c r="H86" s="490"/>
      <c r="I86" s="490"/>
      <c r="J86" s="490"/>
      <c r="K86" s="490"/>
      <c r="L86" s="317"/>
      <c r="M86" s="400"/>
      <c r="N86" s="400"/>
      <c r="O86" s="400"/>
    </row>
    <row r="87" spans="1:15">
      <c r="A87" s="316"/>
      <c r="C87" s="490" t="s">
        <v>46</v>
      </c>
      <c r="D87" s="490"/>
      <c r="E87" s="490"/>
      <c r="F87" s="490"/>
      <c r="G87" s="490"/>
      <c r="H87" s="490"/>
      <c r="I87" s="490"/>
      <c r="J87" s="490"/>
      <c r="K87" s="490"/>
      <c r="L87" s="317"/>
      <c r="M87" s="490"/>
      <c r="N87" s="490"/>
      <c r="O87" s="490"/>
    </row>
    <row r="88" spans="1:15">
      <c r="A88" s="316"/>
      <c r="B88" s="491"/>
      <c r="C88" s="491"/>
      <c r="D88" s="330"/>
      <c r="E88" s="317"/>
      <c r="F88" s="317"/>
      <c r="G88" s="317"/>
      <c r="H88" s="317"/>
      <c r="I88" s="317"/>
      <c r="J88" s="317"/>
      <c r="K88" s="317"/>
      <c r="L88" s="317"/>
      <c r="M88" s="317"/>
      <c r="N88" s="317"/>
      <c r="O88" s="317"/>
    </row>
    <row r="89" spans="1:15">
      <c r="A89" s="316"/>
      <c r="B89" s="315" t="s">
        <v>22</v>
      </c>
      <c r="C89" s="490" t="s">
        <v>2</v>
      </c>
      <c r="D89" s="490"/>
      <c r="E89" s="490"/>
      <c r="F89" s="490"/>
      <c r="G89" s="490"/>
      <c r="H89" s="490"/>
      <c r="I89" s="490"/>
      <c r="J89" s="490"/>
      <c r="K89" s="490"/>
      <c r="L89" s="317"/>
      <c r="M89" s="400"/>
      <c r="N89" s="400"/>
      <c r="O89" s="400"/>
    </row>
    <row r="90" spans="1:15">
      <c r="A90" s="316"/>
      <c r="B90" s="315"/>
      <c r="C90" s="490" t="s">
        <v>46</v>
      </c>
      <c r="D90" s="490"/>
      <c r="E90" s="490"/>
      <c r="F90" s="406"/>
      <c r="G90" s="406"/>
      <c r="H90" s="406"/>
      <c r="I90" s="406"/>
      <c r="J90" s="406"/>
      <c r="K90" s="406"/>
      <c r="L90" s="317"/>
      <c r="M90" s="490"/>
      <c r="N90" s="490"/>
      <c r="O90" s="490"/>
    </row>
    <row r="91" spans="1:15">
      <c r="A91" s="331"/>
      <c r="B91" s="310"/>
      <c r="C91" s="332"/>
      <c r="D91" s="333"/>
      <c r="E91" s="332"/>
      <c r="F91" s="332"/>
      <c r="G91" s="332"/>
      <c r="H91" s="332"/>
      <c r="I91" s="332"/>
      <c r="J91" s="332"/>
      <c r="K91" s="332"/>
      <c r="L91" s="332"/>
      <c r="M91" s="332"/>
      <c r="N91" s="332"/>
      <c r="O91" s="332"/>
    </row>
  </sheetData>
  <mergeCells count="39">
    <mergeCell ref="A6:B6"/>
    <mergeCell ref="C6:O6"/>
    <mergeCell ref="A1:O1"/>
    <mergeCell ref="A2:O2"/>
    <mergeCell ref="A3:O3"/>
    <mergeCell ref="A5:B5"/>
    <mergeCell ref="C5:O5"/>
    <mergeCell ref="B80:O80"/>
    <mergeCell ref="A7:B7"/>
    <mergeCell ref="C7:O7"/>
    <mergeCell ref="A8:O8"/>
    <mergeCell ref="N9:O9"/>
    <mergeCell ref="N10:O10"/>
    <mergeCell ref="A11:A12"/>
    <mergeCell ref="B11:B12"/>
    <mergeCell ref="E11:J11"/>
    <mergeCell ref="K11:O11"/>
    <mergeCell ref="A13:O13"/>
    <mergeCell ref="A73:O73"/>
    <mergeCell ref="B75:J75"/>
    <mergeCell ref="B78:G78"/>
    <mergeCell ref="B79:O79"/>
    <mergeCell ref="B81:O81"/>
    <mergeCell ref="B82:O82"/>
    <mergeCell ref="B83:O83"/>
    <mergeCell ref="B84:O84"/>
    <mergeCell ref="C86:E86"/>
    <mergeCell ref="F86:K86"/>
    <mergeCell ref="M86:O86"/>
    <mergeCell ref="C90:E90"/>
    <mergeCell ref="F90:K90"/>
    <mergeCell ref="M90:O90"/>
    <mergeCell ref="C87:E87"/>
    <mergeCell ref="F87:K87"/>
    <mergeCell ref="M87:O87"/>
    <mergeCell ref="B88:C88"/>
    <mergeCell ref="C89:E89"/>
    <mergeCell ref="F89:K89"/>
    <mergeCell ref="M89:O89"/>
  </mergeCells>
  <printOptions horizontalCentered="1"/>
  <pageMargins left="0" right="0" top="0.67" bottom="0.45" header="0.31" footer="0.49"/>
  <pageSetup paperSize="9"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
  <sheetViews>
    <sheetView workbookViewId="0"/>
  </sheetViews>
  <sheetFormatPr defaultRowHeight="15"/>
  <cols>
    <col min="1" max="1" width="7.85546875" customWidth="1"/>
    <col min="2" max="2" width="3.7109375" customWidth="1"/>
    <col min="5" max="5" width="15" customWidth="1"/>
    <col min="6" max="6" width="3.5703125" customWidth="1"/>
    <col min="7" max="7" width="9.42578125" customWidth="1"/>
    <col min="9" max="9" width="6.85546875" customWidth="1"/>
    <col min="10" max="10" width="7.85546875" customWidth="1"/>
    <col min="11" max="11" width="3.7109375" customWidth="1"/>
  </cols>
  <sheetData>
    <row r="1" spans="1:11" ht="18">
      <c r="A1" s="4"/>
      <c r="B1" s="4"/>
      <c r="C1" s="4"/>
      <c r="D1" s="4"/>
      <c r="E1" s="4"/>
      <c r="F1" s="4"/>
      <c r="G1" s="4"/>
      <c r="H1" s="420" t="s">
        <v>31</v>
      </c>
      <c r="I1" s="420"/>
      <c r="J1" s="420"/>
      <c r="K1" s="420"/>
    </row>
    <row r="2" spans="1:11" ht="29.25" customHeight="1">
      <c r="A2" s="4"/>
      <c r="B2" s="4"/>
      <c r="C2" s="4"/>
      <c r="D2" s="4"/>
      <c r="E2" s="4"/>
      <c r="F2" s="4"/>
      <c r="G2" s="4"/>
      <c r="H2" s="421" t="s">
        <v>32</v>
      </c>
      <c r="I2" s="421"/>
      <c r="J2" s="421"/>
      <c r="K2" s="421"/>
    </row>
    <row r="3" spans="1:11" ht="29.25" customHeight="1">
      <c r="A3" s="4"/>
      <c r="B3" s="4"/>
      <c r="C3" s="4"/>
      <c r="D3" s="4"/>
      <c r="E3" s="4"/>
      <c r="F3" s="4"/>
      <c r="G3" s="4"/>
      <c r="H3" s="422" t="s">
        <v>33</v>
      </c>
      <c r="I3" s="422"/>
      <c r="J3" s="422"/>
      <c r="K3" s="422"/>
    </row>
    <row r="4" spans="1:11" ht="3.75" customHeight="1">
      <c r="A4" s="4"/>
      <c r="B4" s="4"/>
      <c r="C4" s="4"/>
      <c r="D4" s="4"/>
      <c r="E4" s="4"/>
      <c r="F4" s="4"/>
      <c r="G4" s="4"/>
      <c r="H4" s="4"/>
      <c r="I4" s="4"/>
      <c r="J4" s="4"/>
      <c r="K4" s="4"/>
    </row>
    <row r="5" spans="1:11" ht="8.25" customHeight="1">
      <c r="A5" s="4"/>
      <c r="B5" s="4"/>
      <c r="C5" s="4"/>
      <c r="D5" s="4"/>
      <c r="E5" s="4"/>
      <c r="F5" s="4"/>
      <c r="G5" s="4"/>
      <c r="H5" s="4"/>
      <c r="I5" s="4"/>
      <c r="J5" s="4"/>
      <c r="K5" s="4"/>
    </row>
    <row r="6" spans="1:11" ht="3" customHeight="1">
      <c r="A6" s="4"/>
      <c r="B6" s="4"/>
      <c r="C6" s="4"/>
      <c r="D6" s="4"/>
      <c r="E6" s="4"/>
      <c r="F6" s="4"/>
      <c r="G6" s="4"/>
      <c r="H6" s="4"/>
      <c r="I6" s="4"/>
      <c r="J6" s="4"/>
      <c r="K6" s="4"/>
    </row>
    <row r="7" spans="1:11">
      <c r="A7" s="434" t="s">
        <v>51</v>
      </c>
      <c r="B7" s="434"/>
      <c r="C7" s="434"/>
      <c r="D7" s="434"/>
      <c r="E7" s="434"/>
      <c r="F7" s="434"/>
      <c r="G7" s="434"/>
      <c r="H7" s="434"/>
      <c r="I7" s="434"/>
      <c r="J7" s="434"/>
      <c r="K7" s="434"/>
    </row>
    <row r="8" spans="1:11" ht="15.75">
      <c r="A8" s="452" t="s">
        <v>75</v>
      </c>
      <c r="B8" s="452"/>
      <c r="C8" s="452"/>
      <c r="D8" s="452"/>
      <c r="E8" s="452"/>
      <c r="F8" s="452"/>
      <c r="G8" s="452"/>
      <c r="H8" s="452"/>
      <c r="I8" s="452"/>
      <c r="J8" s="452"/>
      <c r="K8" s="452"/>
    </row>
    <row r="9" spans="1:11">
      <c r="A9" s="5"/>
      <c r="B9" s="5"/>
      <c r="C9" s="5"/>
      <c r="D9" s="5"/>
      <c r="E9" s="5"/>
      <c r="F9" s="5"/>
      <c r="G9" s="6"/>
      <c r="H9" s="6"/>
      <c r="I9" s="6"/>
      <c r="J9" s="6"/>
      <c r="K9" s="6"/>
    </row>
    <row r="10" spans="1:11" ht="26.25" customHeight="1">
      <c r="A10" s="413" t="s">
        <v>34</v>
      </c>
      <c r="B10" s="413"/>
      <c r="C10" s="413"/>
      <c r="D10" s="414" t="str">
        <f>A8</f>
        <v>Jūras ielas rekonstrukcija (pārbūve) un autostāvvietu būvniecība Liepājā</v>
      </c>
      <c r="E10" s="414"/>
      <c r="F10" s="414"/>
      <c r="G10" s="414"/>
      <c r="H10" s="414"/>
      <c r="I10" s="414"/>
      <c r="J10" s="414"/>
      <c r="K10" s="414"/>
    </row>
    <row r="11" spans="1:11" ht="29.25" customHeight="1">
      <c r="A11" s="413" t="s">
        <v>35</v>
      </c>
      <c r="B11" s="413"/>
      <c r="C11" s="413"/>
      <c r="D11" s="415" t="str">
        <f>[1]koptame!D5</f>
        <v>Jūras iela, Jūras iela 16, Jūras iela 18, Dzirnavu iela 3, Dzirnavu iela 6, Liepāja</v>
      </c>
      <c r="E11" s="415"/>
      <c r="F11" s="415"/>
      <c r="G11" s="415"/>
      <c r="H11" s="415"/>
      <c r="I11" s="415"/>
      <c r="J11" s="415"/>
      <c r="K11" s="415"/>
    </row>
    <row r="12" spans="1:11">
      <c r="A12" s="426" t="s">
        <v>36</v>
      </c>
      <c r="B12" s="426"/>
      <c r="C12" s="426"/>
      <c r="D12" s="415" t="s">
        <v>24</v>
      </c>
      <c r="E12" s="415"/>
      <c r="F12" s="415"/>
      <c r="G12" s="415"/>
      <c r="H12" s="415"/>
      <c r="I12" s="415"/>
      <c r="J12" s="415"/>
      <c r="K12" s="415"/>
    </row>
    <row r="13" spans="1:11">
      <c r="A13" s="4"/>
      <c r="B13" s="4"/>
      <c r="C13" s="4"/>
      <c r="D13" s="4"/>
      <c r="E13" s="7"/>
      <c r="F13" s="7"/>
      <c r="G13" s="426" t="s">
        <v>37</v>
      </c>
      <c r="H13" s="426"/>
      <c r="I13" s="426"/>
      <c r="J13" s="451" t="str">
        <f>$I$37</f>
        <v>2015.01.04.</v>
      </c>
      <c r="K13" s="451"/>
    </row>
    <row r="14" spans="1:11">
      <c r="A14" s="8"/>
      <c r="B14" s="8"/>
      <c r="C14" s="8"/>
      <c r="D14" s="1"/>
      <c r="E14" s="1"/>
      <c r="F14" s="1"/>
      <c r="G14" s="1"/>
      <c r="H14" s="1"/>
      <c r="I14" s="1"/>
      <c r="J14" s="1"/>
      <c r="K14" s="1"/>
    </row>
    <row r="15" spans="1:11">
      <c r="A15" s="447" t="s">
        <v>38</v>
      </c>
      <c r="B15" s="447"/>
      <c r="C15" s="447" t="s">
        <v>39</v>
      </c>
      <c r="D15" s="447"/>
      <c r="E15" s="447"/>
      <c r="F15" s="447"/>
      <c r="G15" s="447"/>
      <c r="H15" s="448" t="s">
        <v>40</v>
      </c>
      <c r="I15" s="448"/>
      <c r="J15" s="448"/>
      <c r="K15" s="448"/>
    </row>
    <row r="16" spans="1:11" ht="29.25" customHeight="1">
      <c r="A16" s="449">
        <v>1</v>
      </c>
      <c r="B16" s="449"/>
      <c r="C16" s="446" t="s">
        <v>71</v>
      </c>
      <c r="D16" s="446"/>
      <c r="E16" s="446"/>
      <c r="F16" s="446"/>
      <c r="G16" s="446"/>
      <c r="H16" s="450">
        <f>koptame1!G11</f>
        <v>0</v>
      </c>
      <c r="I16" s="450"/>
      <c r="J16" s="450"/>
      <c r="K16" s="450"/>
    </row>
    <row r="17" spans="1:11" ht="29.25" customHeight="1">
      <c r="A17" s="449">
        <f>A16+1</f>
        <v>2</v>
      </c>
      <c r="B17" s="449"/>
      <c r="C17" s="446" t="s">
        <v>72</v>
      </c>
      <c r="D17" s="446"/>
      <c r="E17" s="446"/>
      <c r="F17" s="446"/>
      <c r="G17" s="446"/>
      <c r="H17" s="450" t="e">
        <f>koptame1!#REF!</f>
        <v>#REF!</v>
      </c>
      <c r="I17" s="450"/>
      <c r="J17" s="450"/>
      <c r="K17" s="450"/>
    </row>
    <row r="18" spans="1:11" ht="29.25" customHeight="1">
      <c r="A18" s="449">
        <f>A17+1</f>
        <v>3</v>
      </c>
      <c r="B18" s="449"/>
      <c r="C18" s="446" t="s">
        <v>73</v>
      </c>
      <c r="D18" s="446"/>
      <c r="E18" s="446"/>
      <c r="F18" s="446"/>
      <c r="G18" s="446"/>
      <c r="H18" s="450" t="e">
        <f>koptame1!#REF!</f>
        <v>#REF!</v>
      </c>
      <c r="I18" s="450"/>
      <c r="J18" s="450"/>
      <c r="K18" s="450"/>
    </row>
    <row r="19" spans="1:11" ht="29.25" customHeight="1">
      <c r="A19" s="449">
        <f>A18+1</f>
        <v>4</v>
      </c>
      <c r="B19" s="449"/>
      <c r="C19" s="446" t="s">
        <v>74</v>
      </c>
      <c r="D19" s="446"/>
      <c r="E19" s="446"/>
      <c r="F19" s="446"/>
      <c r="G19" s="446"/>
      <c r="H19" s="450" t="e">
        <f>koptame1!#REF!</f>
        <v>#REF!</v>
      </c>
      <c r="I19" s="450"/>
      <c r="J19" s="450"/>
      <c r="K19" s="450"/>
    </row>
    <row r="20" spans="1:11" ht="15.75">
      <c r="A20" s="439"/>
      <c r="B20" s="439"/>
      <c r="C20" s="437" t="s">
        <v>41</v>
      </c>
      <c r="D20" s="437"/>
      <c r="E20" s="437"/>
      <c r="F20" s="437"/>
      <c r="G20" s="437"/>
      <c r="H20" s="443" t="e">
        <f>H16+H17+H18+H19</f>
        <v>#REF!</v>
      </c>
      <c r="I20" s="443"/>
      <c r="J20" s="443"/>
      <c r="K20" s="443"/>
    </row>
    <row r="21" spans="1:11">
      <c r="A21" s="3" t="s">
        <v>69</v>
      </c>
      <c r="B21" s="3"/>
      <c r="C21" s="3"/>
      <c r="D21" s="3"/>
      <c r="E21" s="3"/>
      <c r="F21" s="3"/>
      <c r="G21" s="9">
        <v>2.5000000000000001E-2</v>
      </c>
      <c r="H21" s="423" t="e">
        <f>H20*G21</f>
        <v>#REF!</v>
      </c>
      <c r="I21" s="423"/>
      <c r="J21" s="423"/>
      <c r="K21" s="423"/>
    </row>
    <row r="22" spans="1:11">
      <c r="A22" s="3" t="str">
        <f>[1]koptame!A15</f>
        <v>Virsizdevumi</v>
      </c>
      <c r="B22" s="3"/>
      <c r="C22" s="3"/>
      <c r="D22" s="3"/>
      <c r="E22" s="3"/>
      <c r="F22" s="3"/>
      <c r="G22" s="9">
        <v>0.05</v>
      </c>
      <c r="H22" s="423" t="e">
        <f>H20*G22</f>
        <v>#REF!</v>
      </c>
      <c r="I22" s="423"/>
      <c r="J22" s="423"/>
      <c r="K22" s="423"/>
    </row>
    <row r="23" spans="1:11">
      <c r="A23" s="3" t="s">
        <v>1</v>
      </c>
      <c r="B23" s="3"/>
      <c r="C23" s="3"/>
      <c r="D23" s="3"/>
      <c r="E23" s="3"/>
      <c r="F23" s="3"/>
      <c r="G23" s="9">
        <v>0.2359</v>
      </c>
      <c r="H23" s="423" t="e">
        <f>koptame1!#REF!</f>
        <v>#REF!</v>
      </c>
      <c r="I23" s="423"/>
      <c r="J23" s="423"/>
      <c r="K23" s="423"/>
    </row>
    <row r="24" spans="1:11">
      <c r="A24" s="3" t="s">
        <v>41</v>
      </c>
      <c r="B24" s="3"/>
      <c r="C24" s="3"/>
      <c r="D24" s="3"/>
      <c r="E24" s="3"/>
      <c r="F24" s="3"/>
      <c r="G24" s="9"/>
      <c r="H24" s="423" t="e">
        <f>H20+H21+H22+H23</f>
        <v>#REF!</v>
      </c>
      <c r="I24" s="423"/>
      <c r="J24" s="423"/>
      <c r="K24" s="423"/>
    </row>
    <row r="25" spans="1:11">
      <c r="A25" s="3" t="s">
        <v>52</v>
      </c>
      <c r="B25" s="3"/>
      <c r="C25" s="3"/>
      <c r="D25" s="3"/>
      <c r="E25" s="3"/>
      <c r="F25" s="3"/>
      <c r="G25" s="9">
        <v>0.05</v>
      </c>
      <c r="H25" s="423" t="e">
        <f>H24*G25</f>
        <v>#REF!</v>
      </c>
      <c r="I25" s="423"/>
      <c r="J25" s="423"/>
      <c r="K25" s="423"/>
    </row>
    <row r="26" spans="1:11">
      <c r="A26" s="3" t="s">
        <v>41</v>
      </c>
      <c r="B26" s="3"/>
      <c r="C26" s="3"/>
      <c r="D26" s="3"/>
      <c r="E26" s="3"/>
      <c r="F26" s="3"/>
      <c r="G26" s="9"/>
      <c r="H26" s="423" t="e">
        <f>H24+H25</f>
        <v>#REF!</v>
      </c>
      <c r="I26" s="423"/>
      <c r="J26" s="423"/>
      <c r="K26" s="423"/>
    </row>
    <row r="27" spans="1:11">
      <c r="A27" s="432" t="s">
        <v>42</v>
      </c>
      <c r="B27" s="432"/>
      <c r="C27" s="432"/>
      <c r="D27" s="432"/>
      <c r="E27" s="432"/>
      <c r="F27" s="432"/>
      <c r="G27" s="9">
        <v>0.21</v>
      </c>
      <c r="H27" s="423" t="e">
        <f>(H26)*G27</f>
        <v>#REF!</v>
      </c>
      <c r="I27" s="423"/>
      <c r="J27" s="423"/>
      <c r="K27" s="423"/>
    </row>
    <row r="28" spans="1:11" ht="15.75">
      <c r="A28" s="439"/>
      <c r="B28" s="439"/>
      <c r="C28" s="437" t="s">
        <v>43</v>
      </c>
      <c r="D28" s="437"/>
      <c r="E28" s="437"/>
      <c r="F28" s="437"/>
      <c r="G28" s="437"/>
      <c r="H28" s="443" t="e">
        <f>SUM(H26+H27)</f>
        <v>#REF!</v>
      </c>
      <c r="I28" s="443"/>
      <c r="J28" s="443"/>
      <c r="K28" s="443"/>
    </row>
    <row r="29" spans="1:11" ht="15.75">
      <c r="A29" s="445" t="s">
        <v>53</v>
      </c>
      <c r="B29" s="445"/>
      <c r="C29" s="445"/>
      <c r="D29" s="445"/>
      <c r="E29" s="445"/>
      <c r="F29" s="445"/>
      <c r="G29" s="445"/>
      <c r="H29" s="443"/>
      <c r="I29" s="443"/>
      <c r="J29" s="443"/>
      <c r="K29" s="443"/>
    </row>
    <row r="30" spans="1:11" ht="15.75">
      <c r="A30" s="52" t="s">
        <v>27</v>
      </c>
      <c r="B30" s="52"/>
      <c r="C30" s="52"/>
      <c r="D30" s="52"/>
      <c r="E30" s="52"/>
      <c r="F30" s="18"/>
      <c r="G30" s="9"/>
      <c r="H30" s="443">
        <f>7043.22+0.21*7043.22</f>
        <v>8522.2962000000007</v>
      </c>
      <c r="I30" s="443"/>
      <c r="J30" s="443"/>
      <c r="K30" s="443"/>
    </row>
    <row r="31" spans="1:11" ht="15.75">
      <c r="A31" s="444" t="s">
        <v>28</v>
      </c>
      <c r="B31" s="444"/>
      <c r="C31" s="444"/>
      <c r="D31" s="444"/>
      <c r="E31" s="444"/>
      <c r="F31" s="18"/>
      <c r="G31" s="9"/>
      <c r="H31" s="443">
        <f>1484+0.21*1484</f>
        <v>1795.6399999999999</v>
      </c>
      <c r="I31" s="443"/>
      <c r="J31" s="443"/>
      <c r="K31" s="443"/>
    </row>
    <row r="32" spans="1:11" ht="15.75">
      <c r="A32" s="444" t="s">
        <v>54</v>
      </c>
      <c r="B32" s="444"/>
      <c r="C32" s="444"/>
      <c r="D32" s="444"/>
      <c r="E32" s="444"/>
      <c r="F32" s="18"/>
      <c r="G32" s="9">
        <v>1.4999999999999999E-2</v>
      </c>
      <c r="H32" s="443" t="e">
        <f>H28*G32</f>
        <v>#REF!</v>
      </c>
      <c r="I32" s="443"/>
      <c r="J32" s="443"/>
      <c r="K32" s="443"/>
    </row>
    <row r="33" spans="1:11" ht="15.75">
      <c r="A33" s="444" t="s">
        <v>26</v>
      </c>
      <c r="B33" s="444"/>
      <c r="C33" s="444"/>
      <c r="D33" s="444"/>
      <c r="E33" s="444"/>
      <c r="F33" s="18"/>
      <c r="G33" s="9">
        <v>0.01</v>
      </c>
      <c r="H33" s="443" t="e">
        <f>H28*G33</f>
        <v>#REF!</v>
      </c>
      <c r="I33" s="443"/>
      <c r="J33" s="443"/>
      <c r="K33" s="443"/>
    </row>
    <row r="34" spans="1:11" ht="15.75">
      <c r="A34" s="441" t="s">
        <v>55</v>
      </c>
      <c r="B34" s="441"/>
      <c r="C34" s="441"/>
      <c r="D34" s="441"/>
      <c r="E34" s="441"/>
      <c r="F34" s="441"/>
      <c r="G34" s="441"/>
      <c r="H34" s="442" t="e">
        <f>H28+H32+H33+H31+H30</f>
        <v>#REF!</v>
      </c>
      <c r="I34" s="442"/>
      <c r="J34" s="442"/>
      <c r="K34" s="442"/>
    </row>
    <row r="35" spans="1:11" ht="15.75">
      <c r="A35" s="10"/>
      <c r="B35" s="10"/>
      <c r="C35" s="10"/>
      <c r="D35" s="10"/>
      <c r="E35" s="10"/>
      <c r="F35" s="10"/>
      <c r="G35" s="10"/>
      <c r="H35" s="11"/>
      <c r="I35" s="11"/>
      <c r="J35" s="11"/>
      <c r="K35" s="11"/>
    </row>
    <row r="36" spans="1:11">
      <c r="A36" s="12"/>
      <c r="B36" s="12"/>
      <c r="C36" s="13"/>
      <c r="D36" s="13"/>
      <c r="E36" s="13"/>
      <c r="F36" s="13"/>
      <c r="G36" s="14"/>
      <c r="H36" s="14"/>
      <c r="I36" s="14"/>
      <c r="J36" s="14"/>
      <c r="K36" s="14"/>
    </row>
    <row r="37" spans="1:11">
      <c r="A37" s="411" t="s">
        <v>44</v>
      </c>
      <c r="B37" s="411"/>
      <c r="C37" s="405" t="s">
        <v>45</v>
      </c>
      <c r="D37" s="405"/>
      <c r="E37" s="405" t="s">
        <v>0</v>
      </c>
      <c r="F37" s="405"/>
      <c r="G37" s="405"/>
      <c r="H37" s="405"/>
      <c r="I37" s="400" t="str">
        <f>[1]Paskaidrojuma_raksts!H19</f>
        <v>2015.01.04.</v>
      </c>
      <c r="J37" s="400"/>
      <c r="K37" s="400"/>
    </row>
    <row r="38" spans="1:11">
      <c r="A38" s="410"/>
      <c r="B38" s="410"/>
      <c r="C38" s="403" t="s">
        <v>46</v>
      </c>
      <c r="D38" s="403"/>
      <c r="E38" s="403" t="s">
        <v>47</v>
      </c>
      <c r="F38" s="403"/>
      <c r="G38" s="403"/>
      <c r="H38" s="403"/>
      <c r="I38" s="403" t="s">
        <v>48</v>
      </c>
      <c r="J38" s="403"/>
      <c r="K38" s="403"/>
    </row>
    <row r="39" spans="1:11">
      <c r="A39" s="15"/>
      <c r="B39" s="15"/>
      <c r="C39" s="16"/>
      <c r="D39" s="17"/>
      <c r="E39" s="17"/>
      <c r="F39" s="17"/>
      <c r="G39" s="17"/>
      <c r="H39" s="17"/>
      <c r="I39" s="17"/>
      <c r="J39" s="17"/>
      <c r="K39" s="17"/>
    </row>
    <row r="40" spans="1:11">
      <c r="A40" s="12"/>
      <c r="B40" s="12"/>
      <c r="C40" s="13"/>
      <c r="D40" s="13"/>
      <c r="E40" s="13"/>
      <c r="F40" s="13"/>
      <c r="G40" s="14"/>
      <c r="H40" s="14"/>
      <c r="I40" s="14"/>
      <c r="J40" s="14"/>
      <c r="K40" s="14"/>
    </row>
    <row r="41" spans="1:11">
      <c r="A41" s="411" t="s">
        <v>49</v>
      </c>
      <c r="B41" s="411"/>
      <c r="C41" s="405" t="s">
        <v>45</v>
      </c>
      <c r="D41" s="405"/>
      <c r="E41" s="405" t="s">
        <v>29</v>
      </c>
      <c r="F41" s="405"/>
      <c r="G41" s="405"/>
      <c r="H41" s="405"/>
      <c r="I41" s="400" t="str">
        <f>[1]Paskaidrojuma_raksts!H19</f>
        <v>2015.01.04.</v>
      </c>
      <c r="J41" s="400"/>
      <c r="K41" s="400"/>
    </row>
    <row r="42" spans="1:11">
      <c r="A42" s="410"/>
      <c r="B42" s="410"/>
      <c r="C42" s="403" t="s">
        <v>46</v>
      </c>
      <c r="D42" s="403"/>
      <c r="E42" s="406" t="s">
        <v>23</v>
      </c>
      <c r="F42" s="406"/>
      <c r="G42" s="406"/>
      <c r="H42" s="406"/>
      <c r="I42" s="403" t="s">
        <v>48</v>
      </c>
      <c r="J42" s="403"/>
      <c r="K42" s="403"/>
    </row>
    <row r="43" spans="1:11">
      <c r="A43" s="12"/>
      <c r="B43" s="12"/>
      <c r="C43" s="13"/>
      <c r="D43" s="13"/>
      <c r="E43" s="13"/>
      <c r="F43" s="13"/>
      <c r="G43" s="14"/>
      <c r="H43" s="14"/>
      <c r="I43" s="14"/>
      <c r="J43" s="14"/>
      <c r="K43" s="14"/>
    </row>
    <row r="44" spans="1:11">
      <c r="A44" s="12"/>
      <c r="B44" s="12"/>
      <c r="C44" s="13"/>
      <c r="D44" s="13"/>
      <c r="E44" s="13"/>
      <c r="F44" s="13"/>
      <c r="G44" s="14"/>
      <c r="H44" s="14"/>
      <c r="I44" s="14"/>
      <c r="J44" s="14"/>
      <c r="K44" s="14"/>
    </row>
    <row r="45" spans="1:11">
      <c r="A45" s="409" t="s">
        <v>50</v>
      </c>
      <c r="B45" s="409"/>
      <c r="C45" s="405" t="s">
        <v>45</v>
      </c>
      <c r="D45" s="405"/>
      <c r="E45" s="405" t="s">
        <v>29</v>
      </c>
      <c r="F45" s="405"/>
      <c r="G45" s="405"/>
      <c r="H45" s="405"/>
      <c r="I45" s="400" t="str">
        <f>[1]Paskaidrojuma_raksts!H19</f>
        <v>2015.01.04.</v>
      </c>
      <c r="J45" s="400"/>
      <c r="K45" s="400"/>
    </row>
    <row r="46" spans="1:11">
      <c r="A46" s="409"/>
      <c r="B46" s="409"/>
      <c r="C46" s="403" t="s">
        <v>46</v>
      </c>
      <c r="D46" s="403"/>
      <c r="E46" s="406" t="s">
        <v>23</v>
      </c>
      <c r="F46" s="406"/>
      <c r="G46" s="406"/>
      <c r="H46" s="406"/>
      <c r="I46" s="403" t="s">
        <v>48</v>
      </c>
      <c r="J46" s="403"/>
      <c r="K46" s="403"/>
    </row>
  </sheetData>
  <mergeCells count="76">
    <mergeCell ref="H1:K1"/>
    <mergeCell ref="H2:K2"/>
    <mergeCell ref="H3:K3"/>
    <mergeCell ref="A7:K7"/>
    <mergeCell ref="A8:K8"/>
    <mergeCell ref="H18:K18"/>
    <mergeCell ref="G13:I13"/>
    <mergeCell ref="J13:K13"/>
    <mergeCell ref="A10:C10"/>
    <mergeCell ref="D10:K10"/>
    <mergeCell ref="A11:C11"/>
    <mergeCell ref="D11:K11"/>
    <mergeCell ref="A12:C12"/>
    <mergeCell ref="D12:K12"/>
    <mergeCell ref="H28:K28"/>
    <mergeCell ref="H20:K20"/>
    <mergeCell ref="C18:G18"/>
    <mergeCell ref="A15:B15"/>
    <mergeCell ref="C15:G15"/>
    <mergeCell ref="H15:K15"/>
    <mergeCell ref="A16:B16"/>
    <mergeCell ref="C16:G16"/>
    <mergeCell ref="H16:K16"/>
    <mergeCell ref="A19:B19"/>
    <mergeCell ref="C19:G19"/>
    <mergeCell ref="H19:K19"/>
    <mergeCell ref="A17:B17"/>
    <mergeCell ref="C17:G17"/>
    <mergeCell ref="H17:K17"/>
    <mergeCell ref="A18:B18"/>
    <mergeCell ref="H21:K21"/>
    <mergeCell ref="H22:K22"/>
    <mergeCell ref="A20:B20"/>
    <mergeCell ref="C20:G20"/>
    <mergeCell ref="A33:E33"/>
    <mergeCell ref="H33:K33"/>
    <mergeCell ref="H24:K24"/>
    <mergeCell ref="H23:K23"/>
    <mergeCell ref="A29:G29"/>
    <mergeCell ref="H29:K29"/>
    <mergeCell ref="H25:K25"/>
    <mergeCell ref="H26:K26"/>
    <mergeCell ref="A27:F27"/>
    <mergeCell ref="H27:K27"/>
    <mergeCell ref="A28:B28"/>
    <mergeCell ref="C28:G28"/>
    <mergeCell ref="A34:G34"/>
    <mergeCell ref="H34:K34"/>
    <mergeCell ref="H30:K30"/>
    <mergeCell ref="A31:E31"/>
    <mergeCell ref="H31:K31"/>
    <mergeCell ref="A32:E32"/>
    <mergeCell ref="H32:K32"/>
    <mergeCell ref="A38:B38"/>
    <mergeCell ref="C38:D38"/>
    <mergeCell ref="E38:H38"/>
    <mergeCell ref="I38:K38"/>
    <mergeCell ref="A37:B37"/>
    <mergeCell ref="C37:D37"/>
    <mergeCell ref="E37:H37"/>
    <mergeCell ref="I37:K37"/>
    <mergeCell ref="A42:B42"/>
    <mergeCell ref="C42:D42"/>
    <mergeCell ref="E42:H42"/>
    <mergeCell ref="I42:K42"/>
    <mergeCell ref="A41:B41"/>
    <mergeCell ref="C41:D41"/>
    <mergeCell ref="E41:H41"/>
    <mergeCell ref="I41:K41"/>
    <mergeCell ref="A45:B46"/>
    <mergeCell ref="C45:D45"/>
    <mergeCell ref="E45:H45"/>
    <mergeCell ref="I45:K45"/>
    <mergeCell ref="C46:D46"/>
    <mergeCell ref="E46:H46"/>
    <mergeCell ref="I46:K46"/>
  </mergeCells>
  <phoneticPr fontId="44" type="noConversion"/>
  <pageMargins left="0.74803149606299213" right="0.74803149606299213" top="0.19685039370078741" bottom="0.19685039370078741" header="0.19685039370078741" footer="0.19685039370078741"/>
  <pageSetup paperSize="9" orientation="portrait" verticalDpi="18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O76"/>
  <sheetViews>
    <sheetView view="pageBreakPreview" topLeftCell="A19" zoomScale="130" zoomScaleNormal="100" zoomScaleSheetLayoutView="130" workbookViewId="0">
      <selection activeCell="B51" sqref="B51"/>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255</v>
      </c>
      <c r="B1" s="488"/>
      <c r="C1" s="488"/>
      <c r="D1" s="488"/>
      <c r="E1" s="488"/>
      <c r="F1" s="488"/>
      <c r="G1" s="488"/>
      <c r="H1" s="488"/>
      <c r="I1" s="488"/>
      <c r="J1" s="488"/>
      <c r="K1" s="488"/>
      <c r="L1" s="488"/>
      <c r="M1" s="488"/>
      <c r="N1" s="488"/>
      <c r="O1" s="488"/>
    </row>
    <row r="2" spans="1:15" s="310" customFormat="1" ht="15">
      <c r="A2" s="412" t="s">
        <v>555</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3"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256</v>
      </c>
      <c r="B13" s="485"/>
      <c r="C13" s="485"/>
      <c r="D13" s="485"/>
      <c r="E13" s="485"/>
      <c r="F13" s="485"/>
      <c r="G13" s="485"/>
      <c r="H13" s="485"/>
      <c r="I13" s="485"/>
      <c r="J13" s="485"/>
      <c r="K13" s="485"/>
      <c r="L13" s="485"/>
      <c r="M13" s="485"/>
      <c r="N13" s="485"/>
      <c r="O13" s="485"/>
    </row>
    <row r="14" spans="1:15" s="334" customFormat="1" ht="96">
      <c r="A14" s="226">
        <v>1</v>
      </c>
      <c r="B14" s="112" t="s">
        <v>567</v>
      </c>
      <c r="C14" s="227" t="s">
        <v>20</v>
      </c>
      <c r="D14" s="224">
        <v>21.5</v>
      </c>
      <c r="E14" s="346"/>
      <c r="F14" s="346"/>
      <c r="G14" s="348"/>
      <c r="H14" s="347"/>
      <c r="I14" s="347"/>
      <c r="J14" s="122"/>
      <c r="K14" s="221"/>
      <c r="L14" s="221"/>
      <c r="M14" s="221"/>
      <c r="N14" s="221"/>
      <c r="O14" s="221"/>
    </row>
    <row r="15" spans="1:15" s="334" customFormat="1" ht="48">
      <c r="A15" s="226">
        <f t="shared" ref="A15:A41" si="0">A14+1</f>
        <v>2</v>
      </c>
      <c r="B15" s="365" t="s">
        <v>568</v>
      </c>
      <c r="C15" s="227" t="s">
        <v>20</v>
      </c>
      <c r="D15" s="224">
        <v>21.5</v>
      </c>
      <c r="E15" s="346"/>
      <c r="F15" s="346"/>
      <c r="G15" s="348"/>
      <c r="H15" s="347"/>
      <c r="I15" s="348"/>
      <c r="J15" s="122"/>
      <c r="K15" s="221"/>
      <c r="L15" s="221"/>
      <c r="M15" s="221"/>
      <c r="N15" s="221"/>
      <c r="O15" s="221"/>
    </row>
    <row r="16" spans="1:15" s="334" customFormat="1" ht="24">
      <c r="A16" s="226">
        <f t="shared" si="0"/>
        <v>3</v>
      </c>
      <c r="B16" s="365" t="s">
        <v>257</v>
      </c>
      <c r="C16" s="227" t="s">
        <v>101</v>
      </c>
      <c r="D16" s="224">
        <v>20.3</v>
      </c>
      <c r="E16" s="346"/>
      <c r="F16" s="346"/>
      <c r="G16" s="348"/>
      <c r="H16" s="346"/>
      <c r="I16" s="347"/>
      <c r="J16" s="122"/>
      <c r="K16" s="221"/>
      <c r="L16" s="221"/>
      <c r="M16" s="221"/>
      <c r="N16" s="221"/>
      <c r="O16" s="221"/>
    </row>
    <row r="17" spans="1:15" s="334" customFormat="1" ht="96">
      <c r="A17" s="226">
        <f t="shared" si="0"/>
        <v>4</v>
      </c>
      <c r="B17" s="112" t="s">
        <v>569</v>
      </c>
      <c r="C17" s="227" t="s">
        <v>20</v>
      </c>
      <c r="D17" s="224">
        <v>102.7</v>
      </c>
      <c r="E17" s="346"/>
      <c r="F17" s="346"/>
      <c r="G17" s="348"/>
      <c r="H17" s="347"/>
      <c r="I17" s="347"/>
      <c r="J17" s="122"/>
      <c r="K17" s="221"/>
      <c r="L17" s="221"/>
      <c r="M17" s="221"/>
      <c r="N17" s="221"/>
      <c r="O17" s="221"/>
    </row>
    <row r="18" spans="1:15" s="334" customFormat="1" ht="48">
      <c r="A18" s="226">
        <f t="shared" si="0"/>
        <v>5</v>
      </c>
      <c r="B18" s="365" t="s">
        <v>570</v>
      </c>
      <c r="C18" s="227" t="s">
        <v>20</v>
      </c>
      <c r="D18" s="224">
        <v>102.7</v>
      </c>
      <c r="E18" s="346"/>
      <c r="F18" s="346"/>
      <c r="G18" s="348"/>
      <c r="H18" s="347"/>
      <c r="I18" s="348"/>
      <c r="J18" s="122"/>
      <c r="K18" s="221"/>
      <c r="L18" s="221"/>
      <c r="M18" s="221"/>
      <c r="N18" s="221"/>
      <c r="O18" s="221"/>
    </row>
    <row r="19" spans="1:15" s="334" customFormat="1" ht="24">
      <c r="A19" s="226">
        <f t="shared" si="0"/>
        <v>6</v>
      </c>
      <c r="B19" s="365" t="s">
        <v>257</v>
      </c>
      <c r="C19" s="227" t="s">
        <v>101</v>
      </c>
      <c r="D19" s="224">
        <v>102.8</v>
      </c>
      <c r="E19" s="346"/>
      <c r="F19" s="346"/>
      <c r="G19" s="348"/>
      <c r="H19" s="346"/>
      <c r="I19" s="347"/>
      <c r="J19" s="122"/>
      <c r="K19" s="221"/>
      <c r="L19" s="221"/>
      <c r="M19" s="221"/>
      <c r="N19" s="221"/>
      <c r="O19" s="221"/>
    </row>
    <row r="20" spans="1:15" s="334" customFormat="1" ht="96">
      <c r="A20" s="226">
        <f t="shared" si="0"/>
        <v>7</v>
      </c>
      <c r="B20" s="223" t="s">
        <v>445</v>
      </c>
      <c r="C20" s="227" t="s">
        <v>25</v>
      </c>
      <c r="D20" s="224">
        <v>3</v>
      </c>
      <c r="E20" s="346"/>
      <c r="F20" s="346"/>
      <c r="G20" s="348"/>
      <c r="H20" s="347"/>
      <c r="I20" s="347"/>
      <c r="J20" s="122"/>
      <c r="K20" s="221"/>
      <c r="L20" s="221"/>
      <c r="M20" s="221"/>
      <c r="N20" s="221"/>
      <c r="O20" s="221"/>
    </row>
    <row r="21" spans="1:15" s="334" customFormat="1" ht="96">
      <c r="A21" s="226">
        <f t="shared" si="0"/>
        <v>8</v>
      </c>
      <c r="B21" s="365" t="s">
        <v>446</v>
      </c>
      <c r="C21" s="227" t="s">
        <v>25</v>
      </c>
      <c r="D21" s="224">
        <v>3</v>
      </c>
      <c r="E21" s="346"/>
      <c r="F21" s="346"/>
      <c r="G21" s="348"/>
      <c r="H21" s="347"/>
      <c r="I21" s="347"/>
      <c r="J21" s="122"/>
      <c r="K21" s="221"/>
      <c r="L21" s="221"/>
      <c r="M21" s="221"/>
      <c r="N21" s="221"/>
      <c r="O21" s="221"/>
    </row>
    <row r="22" spans="1:15" s="334" customFormat="1" ht="24">
      <c r="A22" s="226">
        <f t="shared" si="0"/>
        <v>9</v>
      </c>
      <c r="B22" s="365" t="s">
        <v>97</v>
      </c>
      <c r="C22" s="227" t="s">
        <v>101</v>
      </c>
      <c r="D22" s="224">
        <v>0.3</v>
      </c>
      <c r="E22" s="346"/>
      <c r="F22" s="346"/>
      <c r="G22" s="348"/>
      <c r="H22" s="346"/>
      <c r="I22" s="347"/>
      <c r="J22" s="122"/>
      <c r="K22" s="221"/>
      <c r="L22" s="221"/>
      <c r="M22" s="221"/>
      <c r="N22" s="221"/>
      <c r="O22" s="221"/>
    </row>
    <row r="23" spans="1:15" s="334" customFormat="1" ht="24">
      <c r="A23" s="226">
        <f t="shared" si="0"/>
        <v>10</v>
      </c>
      <c r="B23" s="365" t="s">
        <v>199</v>
      </c>
      <c r="C23" s="227" t="s">
        <v>101</v>
      </c>
      <c r="D23" s="224">
        <v>0.3</v>
      </c>
      <c r="E23" s="373"/>
      <c r="F23" s="346"/>
      <c r="G23" s="348"/>
      <c r="H23" s="373"/>
      <c r="I23" s="374"/>
      <c r="J23" s="122"/>
      <c r="K23" s="221"/>
      <c r="L23" s="221"/>
      <c r="M23" s="221"/>
      <c r="N23" s="221"/>
      <c r="O23" s="221"/>
    </row>
    <row r="24" spans="1:15" s="334" customFormat="1" ht="96">
      <c r="A24" s="226">
        <f t="shared" si="0"/>
        <v>11</v>
      </c>
      <c r="B24" s="223" t="s">
        <v>422</v>
      </c>
      <c r="C24" s="227" t="s">
        <v>25</v>
      </c>
      <c r="D24" s="224">
        <v>1</v>
      </c>
      <c r="E24" s="346"/>
      <c r="F24" s="346"/>
      <c r="G24" s="348"/>
      <c r="H24" s="347"/>
      <c r="I24" s="347"/>
      <c r="J24" s="122"/>
      <c r="K24" s="221"/>
      <c r="L24" s="221"/>
      <c r="M24" s="221"/>
      <c r="N24" s="221"/>
      <c r="O24" s="221"/>
    </row>
    <row r="25" spans="1:15" s="334" customFormat="1" ht="96">
      <c r="A25" s="226">
        <f t="shared" si="0"/>
        <v>12</v>
      </c>
      <c r="B25" s="365" t="s">
        <v>423</v>
      </c>
      <c r="C25" s="227" t="s">
        <v>25</v>
      </c>
      <c r="D25" s="224">
        <v>1</v>
      </c>
      <c r="E25" s="346"/>
      <c r="F25" s="346"/>
      <c r="G25" s="348"/>
      <c r="H25" s="347"/>
      <c r="I25" s="347"/>
      <c r="J25" s="122"/>
      <c r="K25" s="221"/>
      <c r="L25" s="221"/>
      <c r="M25" s="221"/>
      <c r="N25" s="221"/>
      <c r="O25" s="221"/>
    </row>
    <row r="26" spans="1:15" s="334" customFormat="1" ht="24">
      <c r="A26" s="226">
        <f t="shared" si="0"/>
        <v>13</v>
      </c>
      <c r="B26" s="365" t="s">
        <v>97</v>
      </c>
      <c r="C26" s="227" t="s">
        <v>101</v>
      </c>
      <c r="D26" s="224">
        <v>0.1</v>
      </c>
      <c r="E26" s="346"/>
      <c r="F26" s="346"/>
      <c r="G26" s="348"/>
      <c r="H26" s="346"/>
      <c r="I26" s="347"/>
      <c r="J26" s="122"/>
      <c r="K26" s="221"/>
      <c r="L26" s="221"/>
      <c r="M26" s="221"/>
      <c r="N26" s="221"/>
      <c r="O26" s="221"/>
    </row>
    <row r="27" spans="1:15" s="334" customFormat="1" ht="12">
      <c r="A27" s="226">
        <f t="shared" si="0"/>
        <v>14</v>
      </c>
      <c r="B27" s="365" t="s">
        <v>259</v>
      </c>
      <c r="C27" s="227" t="s">
        <v>25</v>
      </c>
      <c r="D27" s="224">
        <v>1</v>
      </c>
      <c r="E27" s="373"/>
      <c r="F27" s="346"/>
      <c r="G27" s="348"/>
      <c r="H27" s="373"/>
      <c r="I27" s="374"/>
      <c r="J27" s="122"/>
      <c r="K27" s="221"/>
      <c r="L27" s="221"/>
      <c r="M27" s="221"/>
      <c r="N27" s="221"/>
      <c r="O27" s="221"/>
    </row>
    <row r="28" spans="1:15" s="334" customFormat="1" ht="96">
      <c r="A28" s="226">
        <f t="shared" si="0"/>
        <v>15</v>
      </c>
      <c r="B28" s="223" t="s">
        <v>268</v>
      </c>
      <c r="C28" s="227" t="s">
        <v>25</v>
      </c>
      <c r="D28" s="224">
        <v>3</v>
      </c>
      <c r="E28" s="346"/>
      <c r="F28" s="346"/>
      <c r="G28" s="348"/>
      <c r="H28" s="347"/>
      <c r="I28" s="347"/>
      <c r="J28" s="122"/>
      <c r="K28" s="221"/>
      <c r="L28" s="221"/>
      <c r="M28" s="221"/>
      <c r="N28" s="221"/>
      <c r="O28" s="221"/>
    </row>
    <row r="29" spans="1:15" s="334" customFormat="1" ht="84">
      <c r="A29" s="226">
        <f t="shared" si="0"/>
        <v>16</v>
      </c>
      <c r="B29" s="365" t="s">
        <v>704</v>
      </c>
      <c r="C29" s="227" t="s">
        <v>25</v>
      </c>
      <c r="D29" s="224">
        <v>3</v>
      </c>
      <c r="E29" s="346"/>
      <c r="F29" s="346"/>
      <c r="G29" s="348"/>
      <c r="H29" s="347"/>
      <c r="I29" s="347"/>
      <c r="J29" s="122"/>
      <c r="K29" s="221"/>
      <c r="L29" s="221"/>
      <c r="M29" s="221"/>
      <c r="N29" s="221"/>
      <c r="O29" s="221"/>
    </row>
    <row r="30" spans="1:15" s="334" customFormat="1" ht="24">
      <c r="A30" s="226">
        <f t="shared" si="0"/>
        <v>17</v>
      </c>
      <c r="B30" s="365" t="s">
        <v>97</v>
      </c>
      <c r="C30" s="227" t="s">
        <v>101</v>
      </c>
      <c r="D30" s="224">
        <v>0.3</v>
      </c>
      <c r="E30" s="346"/>
      <c r="F30" s="346"/>
      <c r="G30" s="348"/>
      <c r="H30" s="346"/>
      <c r="I30" s="347"/>
      <c r="J30" s="122"/>
      <c r="K30" s="221"/>
      <c r="L30" s="221"/>
      <c r="M30" s="221"/>
      <c r="N30" s="221"/>
      <c r="O30" s="221"/>
    </row>
    <row r="31" spans="1:15" s="334" customFormat="1" ht="24">
      <c r="A31" s="226">
        <f t="shared" si="0"/>
        <v>18</v>
      </c>
      <c r="B31" s="365" t="s">
        <v>199</v>
      </c>
      <c r="C31" s="227" t="s">
        <v>101</v>
      </c>
      <c r="D31" s="224">
        <v>0.3</v>
      </c>
      <c r="E31" s="373"/>
      <c r="F31" s="346"/>
      <c r="G31" s="348"/>
      <c r="H31" s="373"/>
      <c r="I31" s="374"/>
      <c r="J31" s="122"/>
      <c r="K31" s="221"/>
      <c r="L31" s="221"/>
      <c r="M31" s="221"/>
      <c r="N31" s="221"/>
      <c r="O31" s="221"/>
    </row>
    <row r="32" spans="1:15" s="334" customFormat="1" ht="96">
      <c r="A32" s="226">
        <f t="shared" si="0"/>
        <v>19</v>
      </c>
      <c r="B32" s="223" t="s">
        <v>705</v>
      </c>
      <c r="C32" s="227" t="s">
        <v>25</v>
      </c>
      <c r="D32" s="224">
        <v>2</v>
      </c>
      <c r="E32" s="346"/>
      <c r="F32" s="346"/>
      <c r="G32" s="348"/>
      <c r="H32" s="347"/>
      <c r="I32" s="347"/>
      <c r="J32" s="122"/>
      <c r="K32" s="221"/>
      <c r="L32" s="221"/>
      <c r="M32" s="221"/>
      <c r="N32" s="221"/>
      <c r="O32" s="221"/>
    </row>
    <row r="33" spans="1:15" s="334" customFormat="1" ht="84">
      <c r="A33" s="226">
        <f t="shared" si="0"/>
        <v>20</v>
      </c>
      <c r="B33" s="365" t="s">
        <v>706</v>
      </c>
      <c r="C33" s="227" t="s">
        <v>25</v>
      </c>
      <c r="D33" s="224">
        <v>2</v>
      </c>
      <c r="E33" s="346"/>
      <c r="F33" s="346"/>
      <c r="G33" s="348"/>
      <c r="H33" s="347"/>
      <c r="I33" s="347"/>
      <c r="J33" s="122"/>
      <c r="K33" s="221"/>
      <c r="L33" s="221"/>
      <c r="M33" s="221"/>
      <c r="N33" s="221"/>
      <c r="O33" s="221"/>
    </row>
    <row r="34" spans="1:15" s="334" customFormat="1" ht="24">
      <c r="A34" s="226">
        <f>A33+1</f>
        <v>21</v>
      </c>
      <c r="B34" s="365" t="s">
        <v>97</v>
      </c>
      <c r="C34" s="227" t="s">
        <v>101</v>
      </c>
      <c r="D34" s="224">
        <v>0.2</v>
      </c>
      <c r="E34" s="346"/>
      <c r="F34" s="346"/>
      <c r="G34" s="348"/>
      <c r="H34" s="346"/>
      <c r="I34" s="347"/>
      <c r="J34" s="122"/>
      <c r="K34" s="221"/>
      <c r="L34" s="221"/>
      <c r="M34" s="221"/>
      <c r="N34" s="221"/>
      <c r="O34" s="221"/>
    </row>
    <row r="35" spans="1:15" s="334" customFormat="1" ht="24">
      <c r="A35" s="226">
        <f>A34+1</f>
        <v>22</v>
      </c>
      <c r="B35" s="365" t="s">
        <v>199</v>
      </c>
      <c r="C35" s="227" t="s">
        <v>101</v>
      </c>
      <c r="D35" s="224">
        <v>0.2</v>
      </c>
      <c r="E35" s="373"/>
      <c r="F35" s="346"/>
      <c r="G35" s="348"/>
      <c r="H35" s="373"/>
      <c r="I35" s="374"/>
      <c r="J35" s="122"/>
      <c r="K35" s="221"/>
      <c r="L35" s="221"/>
      <c r="M35" s="221"/>
      <c r="N35" s="221"/>
      <c r="O35" s="221"/>
    </row>
    <row r="36" spans="1:15" s="334" customFormat="1" ht="48">
      <c r="A36" s="226">
        <f t="shared" si="0"/>
        <v>23</v>
      </c>
      <c r="B36" s="223" t="s">
        <v>201</v>
      </c>
      <c r="C36" s="227" t="s">
        <v>20</v>
      </c>
      <c r="D36" s="224">
        <v>124.2</v>
      </c>
      <c r="E36" s="346"/>
      <c r="F36" s="346"/>
      <c r="G36" s="348"/>
      <c r="H36" s="347"/>
      <c r="I36" s="347"/>
      <c r="J36" s="122"/>
      <c r="K36" s="221"/>
      <c r="L36" s="221"/>
      <c r="M36" s="221"/>
      <c r="N36" s="221"/>
      <c r="O36" s="221"/>
    </row>
    <row r="37" spans="1:15" s="334" customFormat="1" ht="36">
      <c r="A37" s="226">
        <f t="shared" si="0"/>
        <v>24</v>
      </c>
      <c r="B37" s="223" t="s">
        <v>206</v>
      </c>
      <c r="C37" s="227" t="s">
        <v>20</v>
      </c>
      <c r="D37" s="224">
        <v>124.2</v>
      </c>
      <c r="E37" s="346"/>
      <c r="F37" s="346"/>
      <c r="G37" s="348"/>
      <c r="H37" s="347"/>
      <c r="I37" s="347"/>
      <c r="J37" s="122"/>
      <c r="K37" s="221"/>
      <c r="L37" s="221"/>
      <c r="M37" s="221"/>
      <c r="N37" s="221"/>
      <c r="O37" s="221"/>
    </row>
    <row r="38" spans="1:15" s="334" customFormat="1" ht="48">
      <c r="A38" s="226">
        <f t="shared" si="0"/>
        <v>25</v>
      </c>
      <c r="B38" s="223" t="s">
        <v>208</v>
      </c>
      <c r="C38" s="227" t="s">
        <v>20</v>
      </c>
      <c r="D38" s="224">
        <v>124.2</v>
      </c>
      <c r="E38" s="346"/>
      <c r="F38" s="346"/>
      <c r="G38" s="348"/>
      <c r="H38" s="346"/>
      <c r="I38" s="347"/>
      <c r="J38" s="122"/>
      <c r="K38" s="221"/>
      <c r="L38" s="221"/>
      <c r="M38" s="221"/>
      <c r="N38" s="221"/>
      <c r="O38" s="221"/>
    </row>
    <row r="39" spans="1:15" s="334" customFormat="1" ht="36">
      <c r="A39" s="226">
        <f t="shared" si="0"/>
        <v>26</v>
      </c>
      <c r="B39" s="223" t="s">
        <v>260</v>
      </c>
      <c r="C39" s="227" t="s">
        <v>101</v>
      </c>
      <c r="D39" s="224">
        <v>279.5</v>
      </c>
      <c r="E39" s="346"/>
      <c r="F39" s="346"/>
      <c r="G39" s="348"/>
      <c r="H39" s="347"/>
      <c r="I39" s="347"/>
      <c r="J39" s="122"/>
      <c r="K39" s="221"/>
      <c r="L39" s="221"/>
      <c r="M39" s="221"/>
      <c r="N39" s="221"/>
      <c r="O39" s="221"/>
    </row>
    <row r="40" spans="1:15" s="334" customFormat="1" ht="36">
      <c r="A40" s="226">
        <f t="shared" si="0"/>
        <v>27</v>
      </c>
      <c r="B40" s="223" t="s">
        <v>261</v>
      </c>
      <c r="C40" s="227" t="s">
        <v>20</v>
      </c>
      <c r="D40" s="224">
        <v>124.2</v>
      </c>
      <c r="E40" s="346"/>
      <c r="F40" s="346"/>
      <c r="G40" s="348"/>
      <c r="H40" s="346"/>
      <c r="I40" s="347"/>
      <c r="J40" s="122"/>
      <c r="K40" s="221"/>
      <c r="L40" s="221"/>
      <c r="M40" s="221"/>
      <c r="N40" s="221"/>
      <c r="O40" s="221"/>
    </row>
    <row r="41" spans="1:15" s="334" customFormat="1" ht="24">
      <c r="A41" s="226">
        <f t="shared" si="0"/>
        <v>28</v>
      </c>
      <c r="B41" s="223" t="s">
        <v>262</v>
      </c>
      <c r="C41" s="227" t="s">
        <v>25</v>
      </c>
      <c r="D41" s="224">
        <v>2</v>
      </c>
      <c r="E41" s="348"/>
      <c r="F41" s="346"/>
      <c r="G41" s="348"/>
      <c r="H41" s="348"/>
      <c r="I41" s="348"/>
      <c r="J41" s="122"/>
      <c r="K41" s="221"/>
      <c r="L41" s="221"/>
      <c r="M41" s="221"/>
      <c r="N41" s="221"/>
      <c r="O41" s="221"/>
    </row>
    <row r="42" spans="1:15" s="334" customFormat="1" ht="24">
      <c r="A42" s="226">
        <f>A41+1</f>
        <v>29</v>
      </c>
      <c r="B42" s="365" t="s">
        <v>263</v>
      </c>
      <c r="C42" s="227" t="s">
        <v>101</v>
      </c>
      <c r="D42" s="224">
        <v>2</v>
      </c>
      <c r="E42" s="348"/>
      <c r="F42" s="346"/>
      <c r="G42" s="348"/>
      <c r="H42" s="348"/>
      <c r="I42" s="348"/>
      <c r="J42" s="122"/>
      <c r="K42" s="221"/>
      <c r="L42" s="221"/>
      <c r="M42" s="221"/>
      <c r="N42" s="221"/>
      <c r="O42" s="221"/>
    </row>
    <row r="43" spans="1:15" s="334" customFormat="1" ht="12">
      <c r="A43" s="226">
        <f t="shared" ref="A43:A56" si="1">A42+1</f>
        <v>30</v>
      </c>
      <c r="B43" s="365" t="s">
        <v>264</v>
      </c>
      <c r="C43" s="227" t="s">
        <v>81</v>
      </c>
      <c r="D43" s="224">
        <v>1</v>
      </c>
      <c r="E43" s="346"/>
      <c r="F43" s="346"/>
      <c r="G43" s="348"/>
      <c r="H43" s="347"/>
      <c r="I43" s="347"/>
      <c r="J43" s="122"/>
      <c r="K43" s="221"/>
      <c r="L43" s="221"/>
      <c r="M43" s="221"/>
      <c r="N43" s="221"/>
      <c r="O43" s="221"/>
    </row>
    <row r="44" spans="1:15" s="334" customFormat="1" ht="12">
      <c r="A44" s="226">
        <f t="shared" si="1"/>
        <v>31</v>
      </c>
      <c r="B44" s="365" t="s">
        <v>447</v>
      </c>
      <c r="C44" s="227" t="s">
        <v>81</v>
      </c>
      <c r="D44" s="224">
        <v>1</v>
      </c>
      <c r="E44" s="346"/>
      <c r="F44" s="346"/>
      <c r="G44" s="348"/>
      <c r="H44" s="347"/>
      <c r="I44" s="347"/>
      <c r="J44" s="122"/>
      <c r="K44" s="221"/>
      <c r="L44" s="221"/>
      <c r="M44" s="221"/>
      <c r="N44" s="221"/>
      <c r="O44" s="221"/>
    </row>
    <row r="45" spans="1:15" s="334" customFormat="1" ht="12">
      <c r="A45" s="226">
        <f t="shared" si="1"/>
        <v>32</v>
      </c>
      <c r="B45" s="365" t="s">
        <v>265</v>
      </c>
      <c r="C45" s="227" t="s">
        <v>101</v>
      </c>
      <c r="D45" s="224">
        <v>1.8</v>
      </c>
      <c r="E45" s="346"/>
      <c r="F45" s="346"/>
      <c r="G45" s="348"/>
      <c r="H45" s="347"/>
      <c r="I45" s="348"/>
      <c r="J45" s="122"/>
      <c r="K45" s="221"/>
      <c r="L45" s="221"/>
      <c r="M45" s="221"/>
      <c r="N45" s="221"/>
      <c r="O45" s="221"/>
    </row>
    <row r="46" spans="1:15" s="334" customFormat="1" ht="24">
      <c r="A46" s="226">
        <f t="shared" si="1"/>
        <v>33</v>
      </c>
      <c r="B46" s="366" t="s">
        <v>266</v>
      </c>
      <c r="C46" s="351" t="s">
        <v>101</v>
      </c>
      <c r="D46" s="350">
        <v>2</v>
      </c>
      <c r="E46" s="346"/>
      <c r="F46" s="346"/>
      <c r="G46" s="348"/>
      <c r="H46" s="347"/>
      <c r="I46" s="348"/>
      <c r="J46" s="122"/>
      <c r="K46" s="221"/>
      <c r="L46" s="221"/>
      <c r="M46" s="221"/>
      <c r="N46" s="221"/>
      <c r="O46" s="221"/>
    </row>
    <row r="47" spans="1:15" s="334" customFormat="1" ht="12">
      <c r="A47" s="226">
        <f t="shared" si="1"/>
        <v>34</v>
      </c>
      <c r="B47" s="349" t="s">
        <v>213</v>
      </c>
      <c r="C47" s="351" t="s">
        <v>83</v>
      </c>
      <c r="D47" s="350">
        <v>3</v>
      </c>
      <c r="E47" s="346"/>
      <c r="F47" s="346"/>
      <c r="G47" s="348"/>
      <c r="H47" s="347"/>
      <c r="I47" s="347"/>
      <c r="J47" s="122"/>
      <c r="K47" s="221"/>
      <c r="L47" s="221"/>
      <c r="M47" s="221"/>
      <c r="N47" s="221"/>
      <c r="O47" s="221"/>
    </row>
    <row r="48" spans="1:15" s="334" customFormat="1" ht="36">
      <c r="A48" s="226">
        <f t="shared" si="1"/>
        <v>35</v>
      </c>
      <c r="B48" s="366" t="s">
        <v>707</v>
      </c>
      <c r="C48" s="351" t="s">
        <v>20</v>
      </c>
      <c r="D48" s="350">
        <v>12</v>
      </c>
      <c r="E48" s="346"/>
      <c r="F48" s="346"/>
      <c r="G48" s="348"/>
      <c r="H48" s="347"/>
      <c r="I48" s="347"/>
      <c r="J48" s="122"/>
      <c r="K48" s="221"/>
      <c r="L48" s="221"/>
      <c r="M48" s="221"/>
      <c r="N48" s="221"/>
      <c r="O48" s="221"/>
    </row>
    <row r="49" spans="1:15" s="334" customFormat="1" ht="12">
      <c r="A49" s="226">
        <f t="shared" si="1"/>
        <v>36</v>
      </c>
      <c r="B49" s="349" t="s">
        <v>269</v>
      </c>
      <c r="C49" s="351" t="s">
        <v>83</v>
      </c>
      <c r="D49" s="350">
        <v>3</v>
      </c>
      <c r="E49" s="346"/>
      <c r="F49" s="346"/>
      <c r="G49" s="348"/>
      <c r="H49" s="347"/>
      <c r="I49" s="347"/>
      <c r="J49" s="122"/>
      <c r="K49" s="221"/>
      <c r="L49" s="221"/>
      <c r="M49" s="221"/>
      <c r="N49" s="221"/>
      <c r="O49" s="221"/>
    </row>
    <row r="50" spans="1:15" s="334" customFormat="1" ht="12">
      <c r="A50" s="226">
        <f t="shared" si="1"/>
        <v>37</v>
      </c>
      <c r="B50" s="223" t="s">
        <v>215</v>
      </c>
      <c r="C50" s="227" t="s">
        <v>83</v>
      </c>
      <c r="D50" s="224">
        <v>4</v>
      </c>
      <c r="E50" s="346"/>
      <c r="F50" s="346"/>
      <c r="G50" s="348"/>
      <c r="H50" s="347"/>
      <c r="I50" s="347"/>
      <c r="J50" s="122"/>
      <c r="K50" s="221"/>
      <c r="L50" s="221"/>
      <c r="M50" s="221"/>
      <c r="N50" s="221"/>
      <c r="O50" s="221"/>
    </row>
    <row r="51" spans="1:15" s="334" customFormat="1" ht="36">
      <c r="A51" s="226">
        <f t="shared" si="1"/>
        <v>38</v>
      </c>
      <c r="B51" s="223" t="s">
        <v>90</v>
      </c>
      <c r="C51" s="227" t="s">
        <v>20</v>
      </c>
      <c r="D51" s="224">
        <v>124.2</v>
      </c>
      <c r="E51" s="346"/>
      <c r="F51" s="346"/>
      <c r="G51" s="348"/>
      <c r="H51" s="347"/>
      <c r="I51" s="347"/>
      <c r="J51" s="122"/>
      <c r="K51" s="221"/>
      <c r="L51" s="221"/>
      <c r="M51" s="221"/>
      <c r="N51" s="221"/>
      <c r="O51" s="221"/>
    </row>
    <row r="52" spans="1:15" s="334" customFormat="1" ht="36">
      <c r="A52" s="226">
        <f t="shared" si="1"/>
        <v>39</v>
      </c>
      <c r="B52" s="223" t="s">
        <v>429</v>
      </c>
      <c r="C52" s="227" t="s">
        <v>25</v>
      </c>
      <c r="D52" s="224">
        <v>1</v>
      </c>
      <c r="E52" s="220"/>
      <c r="F52" s="220"/>
      <c r="G52" s="222"/>
      <c r="H52" s="220"/>
      <c r="I52" s="221"/>
      <c r="J52" s="122"/>
      <c r="K52" s="221"/>
      <c r="L52" s="221"/>
      <c r="M52" s="221"/>
      <c r="N52" s="221"/>
      <c r="O52" s="221"/>
    </row>
    <row r="53" spans="1:15" s="334" customFormat="1" ht="24">
      <c r="A53" s="226">
        <f t="shared" si="1"/>
        <v>40</v>
      </c>
      <c r="B53" s="223" t="s">
        <v>218</v>
      </c>
      <c r="C53" s="227" t="s">
        <v>20</v>
      </c>
      <c r="D53" s="224">
        <v>124.2</v>
      </c>
      <c r="E53" s="346"/>
      <c r="F53" s="346"/>
      <c r="G53" s="348"/>
      <c r="H53" s="347"/>
      <c r="I53" s="347"/>
      <c r="J53" s="122"/>
      <c r="K53" s="221"/>
      <c r="L53" s="221"/>
      <c r="M53" s="221"/>
      <c r="N53" s="221"/>
      <c r="O53" s="221"/>
    </row>
    <row r="54" spans="1:15" s="334" customFormat="1" ht="12">
      <c r="A54" s="226">
        <f t="shared" si="1"/>
        <v>41</v>
      </c>
      <c r="B54" s="223" t="s">
        <v>98</v>
      </c>
      <c r="C54" s="227" t="s">
        <v>20</v>
      </c>
      <c r="D54" s="224">
        <v>124.2</v>
      </c>
      <c r="E54" s="346"/>
      <c r="F54" s="346"/>
      <c r="G54" s="348"/>
      <c r="H54" s="347"/>
      <c r="I54" s="347"/>
      <c r="J54" s="122"/>
      <c r="K54" s="221"/>
      <c r="L54" s="221"/>
      <c r="M54" s="221"/>
      <c r="N54" s="221"/>
      <c r="O54" s="221"/>
    </row>
    <row r="55" spans="1:15" s="334" customFormat="1" ht="48">
      <c r="A55" s="226">
        <f t="shared" si="1"/>
        <v>42</v>
      </c>
      <c r="B55" s="223" t="s">
        <v>306</v>
      </c>
      <c r="C55" s="227" t="s">
        <v>25</v>
      </c>
      <c r="D55" s="224">
        <v>1</v>
      </c>
      <c r="E55" s="346"/>
      <c r="F55" s="346"/>
      <c r="G55" s="348"/>
      <c r="H55" s="347"/>
      <c r="I55" s="347"/>
      <c r="J55" s="122"/>
      <c r="K55" s="221"/>
      <c r="L55" s="221"/>
      <c r="M55" s="221"/>
      <c r="N55" s="221"/>
      <c r="O55" s="221"/>
    </row>
    <row r="56" spans="1:15" s="334" customFormat="1" ht="24">
      <c r="A56" s="226">
        <f t="shared" si="1"/>
        <v>43</v>
      </c>
      <c r="B56" s="223" t="s">
        <v>219</v>
      </c>
      <c r="C56" s="227" t="s">
        <v>25</v>
      </c>
      <c r="D56" s="224">
        <v>1</v>
      </c>
      <c r="E56" s="346"/>
      <c r="F56" s="346"/>
      <c r="G56" s="348"/>
      <c r="H56" s="347"/>
      <c r="I56" s="347"/>
      <c r="J56" s="122"/>
      <c r="K56" s="221"/>
      <c r="L56" s="221"/>
      <c r="M56" s="221"/>
      <c r="N56" s="221"/>
      <c r="O56" s="221"/>
    </row>
    <row r="57" spans="1:15" s="334" customFormat="1" ht="12">
      <c r="A57" s="493" t="s">
        <v>270</v>
      </c>
      <c r="B57" s="494"/>
      <c r="C57" s="494"/>
      <c r="D57" s="494"/>
      <c r="E57" s="494"/>
      <c r="F57" s="494"/>
      <c r="G57" s="494"/>
      <c r="H57" s="494"/>
      <c r="I57" s="494"/>
      <c r="J57" s="494"/>
      <c r="K57" s="494"/>
      <c r="L57" s="494"/>
      <c r="M57" s="494"/>
      <c r="N57" s="494"/>
      <c r="O57" s="495"/>
    </row>
    <row r="58" spans="1:15" s="334" customFormat="1" ht="60">
      <c r="A58" s="226">
        <f>A56+1</f>
        <v>44</v>
      </c>
      <c r="B58" s="223" t="s">
        <v>99</v>
      </c>
      <c r="C58" s="227" t="s">
        <v>101</v>
      </c>
      <c r="D58" s="224">
        <v>156.33000000000001</v>
      </c>
      <c r="E58" s="373"/>
      <c r="F58" s="373"/>
      <c r="G58" s="348"/>
      <c r="H58" s="373"/>
      <c r="I58" s="373"/>
      <c r="J58" s="122"/>
      <c r="K58" s="221"/>
      <c r="L58" s="221"/>
      <c r="M58" s="221"/>
      <c r="N58" s="221"/>
      <c r="O58" s="221"/>
    </row>
    <row r="59" spans="1:15" s="334" customFormat="1" ht="48">
      <c r="A59" s="226">
        <f>A58+1</f>
        <v>45</v>
      </c>
      <c r="B59" s="223" t="s">
        <v>246</v>
      </c>
      <c r="C59" s="227" t="s">
        <v>102</v>
      </c>
      <c r="D59" s="224">
        <v>30</v>
      </c>
      <c r="E59" s="346"/>
      <c r="F59" s="346"/>
      <c r="G59" s="348"/>
      <c r="H59" s="347"/>
      <c r="I59" s="347"/>
      <c r="J59" s="122"/>
      <c r="K59" s="221"/>
      <c r="L59" s="221"/>
      <c r="M59" s="221"/>
      <c r="N59" s="221"/>
      <c r="O59" s="221"/>
    </row>
    <row r="60" spans="1:15" s="310" customFormat="1" ht="12">
      <c r="A60" s="225" t="s">
        <v>41</v>
      </c>
      <c r="B60" s="480" t="s">
        <v>95</v>
      </c>
      <c r="C60" s="480"/>
      <c r="D60" s="480"/>
      <c r="E60" s="480"/>
      <c r="F60" s="480"/>
      <c r="G60" s="480"/>
      <c r="H60" s="480"/>
      <c r="I60" s="480"/>
      <c r="J60" s="480"/>
      <c r="K60" s="367"/>
      <c r="L60" s="375"/>
      <c r="M60" s="375"/>
      <c r="N60" s="375"/>
      <c r="O60" s="375"/>
    </row>
    <row r="61" spans="1:15">
      <c r="A61" s="316"/>
      <c r="B61" s="329"/>
      <c r="C61" s="317"/>
      <c r="D61" s="330"/>
      <c r="E61" s="317"/>
      <c r="F61" s="317"/>
      <c r="G61" s="317"/>
      <c r="H61" s="317"/>
      <c r="I61" s="317"/>
      <c r="J61" s="317"/>
      <c r="K61" s="317"/>
      <c r="L61" s="317"/>
      <c r="M61" s="317"/>
      <c r="N61" s="317"/>
      <c r="O61" s="317"/>
    </row>
    <row r="62" spans="1:15">
      <c r="A62" s="335" t="s">
        <v>77</v>
      </c>
      <c r="B62" s="336"/>
      <c r="C62" s="337"/>
      <c r="D62" s="337"/>
      <c r="E62" s="338"/>
      <c r="F62" s="339"/>
      <c r="G62" s="339"/>
      <c r="H62" s="339"/>
      <c r="I62" s="339"/>
      <c r="J62" s="339"/>
      <c r="K62" s="339"/>
      <c r="L62" s="340"/>
      <c r="M62" s="340"/>
      <c r="N62" s="340"/>
      <c r="O62" s="340"/>
    </row>
    <row r="63" spans="1:15" ht="12.75" customHeight="1">
      <c r="A63" s="341"/>
      <c r="B63" s="492" t="s">
        <v>137</v>
      </c>
      <c r="C63" s="492"/>
      <c r="D63" s="492"/>
      <c r="E63" s="492"/>
      <c r="F63" s="492"/>
      <c r="G63" s="492"/>
      <c r="H63" s="342"/>
      <c r="I63" s="342"/>
      <c r="J63" s="342"/>
      <c r="K63" s="342"/>
      <c r="L63" s="343"/>
      <c r="M63" s="343"/>
      <c r="N63" s="343"/>
      <c r="O63" s="343"/>
    </row>
    <row r="64" spans="1:15" ht="35.450000000000003" customHeight="1">
      <c r="A64" s="341"/>
      <c r="B64" s="492" t="s">
        <v>138</v>
      </c>
      <c r="C64" s="492"/>
      <c r="D64" s="492"/>
      <c r="E64" s="492"/>
      <c r="F64" s="492"/>
      <c r="G64" s="492"/>
      <c r="H64" s="492"/>
      <c r="I64" s="492"/>
      <c r="J64" s="492"/>
      <c r="K64" s="492"/>
      <c r="L64" s="492"/>
      <c r="M64" s="492"/>
      <c r="N64" s="492"/>
      <c r="O64" s="492"/>
    </row>
    <row r="65" spans="1:15" ht="11.45" customHeight="1">
      <c r="A65" s="341"/>
      <c r="B65" s="492" t="s">
        <v>139</v>
      </c>
      <c r="C65" s="492"/>
      <c r="D65" s="492"/>
      <c r="E65" s="492"/>
      <c r="F65" s="492"/>
      <c r="G65" s="492"/>
      <c r="H65" s="492"/>
      <c r="I65" s="492"/>
      <c r="J65" s="492"/>
      <c r="K65" s="492"/>
      <c r="L65" s="492"/>
      <c r="M65" s="492"/>
      <c r="N65" s="492"/>
      <c r="O65" s="492"/>
    </row>
    <row r="66" spans="1:15" ht="12.75" customHeight="1">
      <c r="A66" s="341"/>
      <c r="B66" s="492" t="s">
        <v>140</v>
      </c>
      <c r="C66" s="492"/>
      <c r="D66" s="492"/>
      <c r="E66" s="492"/>
      <c r="F66" s="492"/>
      <c r="G66" s="492"/>
      <c r="H66" s="492"/>
      <c r="I66" s="492"/>
      <c r="J66" s="492"/>
      <c r="K66" s="492"/>
      <c r="L66" s="492"/>
      <c r="M66" s="492"/>
      <c r="N66" s="492"/>
      <c r="O66" s="492"/>
    </row>
    <row r="67" spans="1:15">
      <c r="A67" s="341"/>
      <c r="B67" s="492" t="s">
        <v>141</v>
      </c>
      <c r="C67" s="492"/>
      <c r="D67" s="492"/>
      <c r="E67" s="492"/>
      <c r="F67" s="492"/>
      <c r="G67" s="492"/>
      <c r="H67" s="492"/>
      <c r="I67" s="492"/>
      <c r="J67" s="492"/>
      <c r="K67" s="492"/>
      <c r="L67" s="492"/>
      <c r="M67" s="492"/>
      <c r="N67" s="492"/>
      <c r="O67" s="492"/>
    </row>
    <row r="68" spans="1:15" ht="24.6" customHeight="1">
      <c r="A68" s="344"/>
      <c r="B68" s="492" t="s">
        <v>142</v>
      </c>
      <c r="C68" s="492"/>
      <c r="D68" s="492"/>
      <c r="E68" s="492"/>
      <c r="F68" s="492"/>
      <c r="G68" s="492"/>
      <c r="H68" s="492"/>
      <c r="I68" s="492"/>
      <c r="J68" s="492"/>
      <c r="K68" s="492"/>
      <c r="L68" s="492"/>
      <c r="M68" s="492"/>
      <c r="N68" s="492"/>
      <c r="O68" s="492"/>
    </row>
    <row r="69" spans="1:15">
      <c r="A69" s="344"/>
      <c r="B69" s="492" t="s">
        <v>143</v>
      </c>
      <c r="C69" s="492"/>
      <c r="D69" s="492"/>
      <c r="E69" s="492"/>
      <c r="F69" s="492"/>
      <c r="G69" s="492"/>
      <c r="H69" s="492"/>
      <c r="I69" s="492"/>
      <c r="J69" s="492"/>
      <c r="K69" s="492"/>
      <c r="L69" s="492"/>
      <c r="M69" s="492"/>
      <c r="N69" s="492"/>
      <c r="O69" s="492"/>
    </row>
    <row r="70" spans="1:15">
      <c r="A70" s="316"/>
      <c r="B70" s="329"/>
      <c r="C70" s="317"/>
      <c r="D70" s="330"/>
      <c r="E70" s="317"/>
      <c r="F70" s="317"/>
      <c r="G70" s="317"/>
      <c r="H70" s="317"/>
      <c r="I70" s="317"/>
      <c r="J70" s="317"/>
      <c r="K70" s="317"/>
      <c r="L70" s="317"/>
      <c r="M70" s="317"/>
      <c r="N70" s="317"/>
      <c r="O70" s="317"/>
    </row>
    <row r="71" spans="1:15">
      <c r="A71" s="316"/>
      <c r="B71" s="315" t="s">
        <v>44</v>
      </c>
      <c r="C71" s="490" t="s">
        <v>2</v>
      </c>
      <c r="D71" s="490"/>
      <c r="E71" s="490"/>
      <c r="F71" s="490"/>
      <c r="G71" s="490"/>
      <c r="H71" s="490"/>
      <c r="I71" s="490"/>
      <c r="J71" s="490"/>
      <c r="K71" s="490"/>
      <c r="L71" s="317"/>
      <c r="M71" s="400"/>
      <c r="N71" s="400"/>
      <c r="O71" s="400"/>
    </row>
    <row r="72" spans="1:15">
      <c r="A72" s="316"/>
      <c r="C72" s="490" t="s">
        <v>46</v>
      </c>
      <c r="D72" s="490"/>
      <c r="E72" s="490"/>
      <c r="F72" s="490"/>
      <c r="G72" s="490"/>
      <c r="H72" s="490"/>
      <c r="I72" s="490"/>
      <c r="J72" s="490"/>
      <c r="K72" s="490"/>
      <c r="L72" s="317"/>
      <c r="M72" s="490"/>
      <c r="N72" s="490"/>
      <c r="O72" s="490"/>
    </row>
    <row r="73" spans="1:15">
      <c r="A73" s="316"/>
      <c r="B73" s="491"/>
      <c r="C73" s="491"/>
      <c r="D73" s="330"/>
      <c r="E73" s="317"/>
      <c r="F73" s="317"/>
      <c r="G73" s="317"/>
      <c r="H73" s="317"/>
      <c r="I73" s="317"/>
      <c r="J73" s="317"/>
      <c r="K73" s="317"/>
      <c r="L73" s="317"/>
      <c r="M73" s="317"/>
      <c r="N73" s="317"/>
      <c r="O73" s="317"/>
    </row>
    <row r="74" spans="1:15">
      <c r="A74" s="316"/>
      <c r="B74" s="315" t="s">
        <v>22</v>
      </c>
      <c r="C74" s="490" t="s">
        <v>2</v>
      </c>
      <c r="D74" s="490"/>
      <c r="E74" s="490"/>
      <c r="F74" s="490"/>
      <c r="G74" s="490"/>
      <c r="H74" s="490"/>
      <c r="I74" s="490"/>
      <c r="J74" s="490"/>
      <c r="K74" s="490"/>
      <c r="L74" s="317"/>
      <c r="M74" s="400"/>
      <c r="N74" s="400"/>
      <c r="O74" s="400"/>
    </row>
    <row r="75" spans="1:15">
      <c r="A75" s="316"/>
      <c r="B75" s="315"/>
      <c r="C75" s="490" t="s">
        <v>46</v>
      </c>
      <c r="D75" s="490"/>
      <c r="E75" s="490"/>
      <c r="F75" s="406"/>
      <c r="G75" s="406"/>
      <c r="H75" s="406"/>
      <c r="I75" s="406"/>
      <c r="J75" s="406"/>
      <c r="K75" s="406"/>
      <c r="L75" s="317"/>
      <c r="M75" s="490"/>
      <c r="N75" s="490"/>
      <c r="O75" s="490"/>
    </row>
    <row r="76" spans="1:15">
      <c r="A76" s="331"/>
      <c r="B76" s="310"/>
      <c r="C76" s="332"/>
      <c r="D76" s="333"/>
      <c r="E76" s="332"/>
      <c r="F76" s="332"/>
      <c r="G76" s="332"/>
      <c r="H76" s="332"/>
      <c r="I76" s="332"/>
      <c r="J76" s="332"/>
      <c r="K76" s="332"/>
      <c r="L76" s="332"/>
      <c r="M76" s="332"/>
      <c r="N76" s="332"/>
      <c r="O76" s="332"/>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C71:E71"/>
    <mergeCell ref="F71:K71"/>
    <mergeCell ref="M71:O71"/>
    <mergeCell ref="A13:O13"/>
    <mergeCell ref="B60:J60"/>
    <mergeCell ref="B63:G63"/>
    <mergeCell ref="B64:O64"/>
    <mergeCell ref="A57:O57"/>
    <mergeCell ref="B65:O65"/>
    <mergeCell ref="B66:O66"/>
    <mergeCell ref="B67:O67"/>
    <mergeCell ref="B68:O68"/>
    <mergeCell ref="B69:O69"/>
    <mergeCell ref="C75:E75"/>
    <mergeCell ref="F75:K75"/>
    <mergeCell ref="M75:O75"/>
    <mergeCell ref="C72:E72"/>
    <mergeCell ref="F72:K72"/>
    <mergeCell ref="M72:O72"/>
    <mergeCell ref="B73:C73"/>
    <mergeCell ref="C74:E74"/>
    <mergeCell ref="F74:K74"/>
    <mergeCell ref="M74:O74"/>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sheetPr>
  <dimension ref="A1:O75"/>
  <sheetViews>
    <sheetView view="pageBreakPreview" zoomScale="130" zoomScaleNormal="100" zoomScaleSheetLayoutView="130" workbookViewId="0">
      <selection activeCell="B46" sqref="B46"/>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267</v>
      </c>
      <c r="B1" s="488"/>
      <c r="C1" s="488"/>
      <c r="D1" s="488"/>
      <c r="E1" s="488"/>
      <c r="F1" s="488"/>
      <c r="G1" s="488"/>
      <c r="H1" s="488"/>
      <c r="I1" s="488"/>
      <c r="J1" s="488"/>
      <c r="K1" s="488"/>
      <c r="L1" s="488"/>
      <c r="M1" s="488"/>
      <c r="N1" s="488"/>
      <c r="O1" s="488"/>
    </row>
    <row r="2" spans="1:15" s="310" customFormat="1" ht="15">
      <c r="A2" s="412" t="s">
        <v>421</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8.2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256</v>
      </c>
      <c r="B13" s="485"/>
      <c r="C13" s="485"/>
      <c r="D13" s="485"/>
      <c r="E13" s="485"/>
      <c r="F13" s="485"/>
      <c r="G13" s="485"/>
      <c r="H13" s="485"/>
      <c r="I13" s="485"/>
      <c r="J13" s="485"/>
      <c r="K13" s="485"/>
      <c r="L13" s="485"/>
      <c r="M13" s="485"/>
      <c r="N13" s="485"/>
      <c r="O13" s="485"/>
    </row>
    <row r="14" spans="1:15" s="334" customFormat="1" ht="96">
      <c r="A14" s="226">
        <v>1</v>
      </c>
      <c r="B14" s="112" t="s">
        <v>567</v>
      </c>
      <c r="C14" s="227" t="s">
        <v>20</v>
      </c>
      <c r="D14" s="224">
        <v>261.3</v>
      </c>
      <c r="E14" s="346"/>
      <c r="F14" s="346"/>
      <c r="G14" s="348"/>
      <c r="H14" s="347"/>
      <c r="I14" s="347"/>
      <c r="J14" s="122"/>
      <c r="K14" s="221"/>
      <c r="L14" s="221"/>
      <c r="M14" s="221"/>
      <c r="N14" s="221"/>
      <c r="O14" s="221"/>
    </row>
    <row r="15" spans="1:15" s="334" customFormat="1" ht="48">
      <c r="A15" s="226">
        <f t="shared" ref="A15:A55" si="0">A14+1</f>
        <v>2</v>
      </c>
      <c r="B15" s="365" t="s">
        <v>568</v>
      </c>
      <c r="C15" s="227" t="s">
        <v>20</v>
      </c>
      <c r="D15" s="224">
        <v>261.3</v>
      </c>
      <c r="E15" s="346"/>
      <c r="F15" s="346"/>
      <c r="G15" s="348"/>
      <c r="H15" s="347"/>
      <c r="I15" s="348"/>
      <c r="J15" s="122"/>
      <c r="K15" s="221"/>
      <c r="L15" s="221"/>
      <c r="M15" s="221"/>
      <c r="N15" s="221"/>
      <c r="O15" s="221"/>
    </row>
    <row r="16" spans="1:15" s="334" customFormat="1" ht="24">
      <c r="A16" s="226">
        <f t="shared" si="0"/>
        <v>3</v>
      </c>
      <c r="B16" s="365" t="s">
        <v>257</v>
      </c>
      <c r="C16" s="227" t="s">
        <v>101</v>
      </c>
      <c r="D16" s="224">
        <v>246.5</v>
      </c>
      <c r="E16" s="346"/>
      <c r="F16" s="346"/>
      <c r="G16" s="348"/>
      <c r="H16" s="346"/>
      <c r="I16" s="347"/>
      <c r="J16" s="122"/>
      <c r="K16" s="221"/>
      <c r="L16" s="221"/>
      <c r="M16" s="221"/>
      <c r="N16" s="221"/>
      <c r="O16" s="221"/>
    </row>
    <row r="17" spans="1:15" s="334" customFormat="1" ht="96">
      <c r="A17" s="226">
        <f t="shared" si="0"/>
        <v>4</v>
      </c>
      <c r="B17" s="112" t="s">
        <v>422</v>
      </c>
      <c r="C17" s="227" t="s">
        <v>25</v>
      </c>
      <c r="D17" s="224">
        <v>4</v>
      </c>
      <c r="E17" s="346"/>
      <c r="F17" s="346"/>
      <c r="G17" s="348"/>
      <c r="H17" s="347"/>
      <c r="I17" s="347"/>
      <c r="J17" s="122"/>
      <c r="K17" s="221"/>
      <c r="L17" s="221"/>
      <c r="M17" s="221"/>
      <c r="N17" s="221"/>
      <c r="O17" s="221"/>
    </row>
    <row r="18" spans="1:15" s="334" customFormat="1" ht="96">
      <c r="A18" s="226">
        <f t="shared" si="0"/>
        <v>5</v>
      </c>
      <c r="B18" s="365" t="s">
        <v>423</v>
      </c>
      <c r="C18" s="227" t="s">
        <v>25</v>
      </c>
      <c r="D18" s="224">
        <v>4</v>
      </c>
      <c r="E18" s="346"/>
      <c r="F18" s="346"/>
      <c r="G18" s="348"/>
      <c r="H18" s="347"/>
      <c r="I18" s="347"/>
      <c r="J18" s="122"/>
      <c r="K18" s="221"/>
      <c r="L18" s="221"/>
      <c r="M18" s="221"/>
      <c r="N18" s="221"/>
      <c r="O18" s="221"/>
    </row>
    <row r="19" spans="1:15" s="334" customFormat="1" ht="24">
      <c r="A19" s="226">
        <f t="shared" si="0"/>
        <v>6</v>
      </c>
      <c r="B19" s="365" t="s">
        <v>97</v>
      </c>
      <c r="C19" s="227" t="s">
        <v>101</v>
      </c>
      <c r="D19" s="224">
        <v>0.4</v>
      </c>
      <c r="E19" s="346"/>
      <c r="F19" s="346"/>
      <c r="G19" s="348"/>
      <c r="H19" s="346"/>
      <c r="I19" s="347"/>
      <c r="J19" s="122"/>
      <c r="K19" s="221"/>
      <c r="L19" s="221"/>
      <c r="M19" s="221"/>
      <c r="N19" s="221"/>
      <c r="O19" s="221"/>
    </row>
    <row r="20" spans="1:15" s="334" customFormat="1" ht="12">
      <c r="A20" s="226">
        <f t="shared" si="0"/>
        <v>7</v>
      </c>
      <c r="B20" s="365" t="s">
        <v>259</v>
      </c>
      <c r="C20" s="227" t="s">
        <v>25</v>
      </c>
      <c r="D20" s="224">
        <v>1</v>
      </c>
      <c r="E20" s="373"/>
      <c r="F20" s="346"/>
      <c r="G20" s="348"/>
      <c r="H20" s="373"/>
      <c r="I20" s="374"/>
      <c r="J20" s="122"/>
      <c r="K20" s="221"/>
      <c r="L20" s="221"/>
      <c r="M20" s="221"/>
      <c r="N20" s="221"/>
      <c r="O20" s="221"/>
    </row>
    <row r="21" spans="1:15" s="334" customFormat="1" ht="96">
      <c r="A21" s="226">
        <f t="shared" si="0"/>
        <v>8</v>
      </c>
      <c r="B21" s="112" t="s">
        <v>268</v>
      </c>
      <c r="C21" s="227" t="s">
        <v>25</v>
      </c>
      <c r="D21" s="224">
        <v>1</v>
      </c>
      <c r="E21" s="346"/>
      <c r="F21" s="346"/>
      <c r="G21" s="348"/>
      <c r="H21" s="347"/>
      <c r="I21" s="347"/>
      <c r="J21" s="122"/>
      <c r="K21" s="221"/>
      <c r="L21" s="221"/>
      <c r="M21" s="221"/>
      <c r="N21" s="221"/>
      <c r="O21" s="221"/>
    </row>
    <row r="22" spans="1:15" s="334" customFormat="1" ht="84">
      <c r="A22" s="226">
        <f t="shared" si="0"/>
        <v>9</v>
      </c>
      <c r="B22" s="365" t="s">
        <v>258</v>
      </c>
      <c r="C22" s="227" t="s">
        <v>25</v>
      </c>
      <c r="D22" s="224">
        <v>1</v>
      </c>
      <c r="E22" s="346"/>
      <c r="F22" s="346"/>
      <c r="G22" s="348"/>
      <c r="H22" s="347"/>
      <c r="I22" s="347"/>
      <c r="J22" s="122"/>
      <c r="K22" s="221"/>
      <c r="L22" s="221"/>
      <c r="M22" s="221"/>
      <c r="N22" s="221"/>
      <c r="O22" s="221"/>
    </row>
    <row r="23" spans="1:15" s="334" customFormat="1" ht="24">
      <c r="A23" s="226">
        <f t="shared" si="0"/>
        <v>10</v>
      </c>
      <c r="B23" s="365" t="s">
        <v>97</v>
      </c>
      <c r="C23" s="351" t="s">
        <v>101</v>
      </c>
      <c r="D23" s="350">
        <v>0.1</v>
      </c>
      <c r="E23" s="346"/>
      <c r="F23" s="346"/>
      <c r="G23" s="348"/>
      <c r="H23" s="346"/>
      <c r="I23" s="347"/>
      <c r="J23" s="122"/>
      <c r="K23" s="221"/>
      <c r="L23" s="221"/>
      <c r="M23" s="221"/>
      <c r="N23" s="221"/>
      <c r="O23" s="221"/>
    </row>
    <row r="24" spans="1:15" s="334" customFormat="1" ht="24">
      <c r="A24" s="226">
        <f t="shared" si="0"/>
        <v>11</v>
      </c>
      <c r="B24" s="365" t="s">
        <v>199</v>
      </c>
      <c r="C24" s="351" t="s">
        <v>101</v>
      </c>
      <c r="D24" s="350">
        <v>0.1</v>
      </c>
      <c r="E24" s="373"/>
      <c r="F24" s="346"/>
      <c r="G24" s="348"/>
      <c r="H24" s="373"/>
      <c r="I24" s="374"/>
      <c r="J24" s="122"/>
      <c r="K24" s="221"/>
      <c r="L24" s="221"/>
      <c r="M24" s="221"/>
      <c r="N24" s="221"/>
      <c r="O24" s="221"/>
    </row>
    <row r="25" spans="1:15" s="334" customFormat="1" ht="96">
      <c r="A25" s="226">
        <f t="shared" si="0"/>
        <v>12</v>
      </c>
      <c r="B25" s="112" t="s">
        <v>705</v>
      </c>
      <c r="C25" s="351" t="s">
        <v>25</v>
      </c>
      <c r="D25" s="350">
        <v>6</v>
      </c>
      <c r="E25" s="346"/>
      <c r="F25" s="346"/>
      <c r="G25" s="348"/>
      <c r="H25" s="347"/>
      <c r="I25" s="347"/>
      <c r="J25" s="122"/>
      <c r="K25" s="221"/>
      <c r="L25" s="221"/>
      <c r="M25" s="221"/>
      <c r="N25" s="221"/>
      <c r="O25" s="221"/>
    </row>
    <row r="26" spans="1:15" s="334" customFormat="1" ht="84">
      <c r="A26" s="226">
        <f t="shared" si="0"/>
        <v>13</v>
      </c>
      <c r="B26" s="365" t="s">
        <v>708</v>
      </c>
      <c r="C26" s="351" t="s">
        <v>25</v>
      </c>
      <c r="D26" s="350">
        <v>6</v>
      </c>
      <c r="E26" s="346"/>
      <c r="F26" s="346"/>
      <c r="G26" s="348"/>
      <c r="H26" s="347"/>
      <c r="I26" s="347"/>
      <c r="J26" s="122"/>
      <c r="K26" s="221"/>
      <c r="L26" s="221"/>
      <c r="M26" s="221"/>
      <c r="N26" s="221"/>
      <c r="O26" s="221"/>
    </row>
    <row r="27" spans="1:15" s="334" customFormat="1" ht="24">
      <c r="A27" s="226">
        <f t="shared" si="0"/>
        <v>14</v>
      </c>
      <c r="B27" s="365" t="s">
        <v>97</v>
      </c>
      <c r="C27" s="351" t="s">
        <v>101</v>
      </c>
      <c r="D27" s="350">
        <v>0.5</v>
      </c>
      <c r="E27" s="346"/>
      <c r="F27" s="346"/>
      <c r="G27" s="348"/>
      <c r="H27" s="346"/>
      <c r="I27" s="347"/>
      <c r="J27" s="122"/>
      <c r="K27" s="221"/>
      <c r="L27" s="221"/>
      <c r="M27" s="221"/>
      <c r="N27" s="221"/>
      <c r="O27" s="221"/>
    </row>
    <row r="28" spans="1:15" s="334" customFormat="1" ht="24">
      <c r="A28" s="226">
        <f t="shared" si="0"/>
        <v>15</v>
      </c>
      <c r="B28" s="365" t="s">
        <v>199</v>
      </c>
      <c r="C28" s="351" t="s">
        <v>101</v>
      </c>
      <c r="D28" s="350">
        <v>0.5</v>
      </c>
      <c r="E28" s="373"/>
      <c r="F28" s="346"/>
      <c r="G28" s="348"/>
      <c r="H28" s="373"/>
      <c r="I28" s="374"/>
      <c r="J28" s="122"/>
      <c r="K28" s="221"/>
      <c r="L28" s="221"/>
      <c r="M28" s="221"/>
      <c r="N28" s="221"/>
      <c r="O28" s="221"/>
    </row>
    <row r="29" spans="1:15" s="334" customFormat="1" ht="72">
      <c r="A29" s="226">
        <f t="shared" si="0"/>
        <v>16</v>
      </c>
      <c r="B29" s="112" t="s">
        <v>424</v>
      </c>
      <c r="C29" s="351" t="s">
        <v>25</v>
      </c>
      <c r="D29" s="350">
        <v>1</v>
      </c>
      <c r="E29" s="220"/>
      <c r="F29" s="220"/>
      <c r="G29" s="222"/>
      <c r="H29" s="221"/>
      <c r="I29" s="221"/>
      <c r="J29" s="122"/>
      <c r="K29" s="221"/>
      <c r="L29" s="221"/>
      <c r="M29" s="221"/>
      <c r="N29" s="221"/>
      <c r="O29" s="221"/>
    </row>
    <row r="30" spans="1:15" s="334" customFormat="1" ht="72">
      <c r="A30" s="226">
        <f t="shared" si="0"/>
        <v>17</v>
      </c>
      <c r="B30" s="365" t="s">
        <v>425</v>
      </c>
      <c r="C30" s="351" t="s">
        <v>25</v>
      </c>
      <c r="D30" s="350">
        <v>1</v>
      </c>
      <c r="E30" s="220"/>
      <c r="F30" s="220"/>
      <c r="G30" s="222"/>
      <c r="H30" s="221"/>
      <c r="I30" s="221"/>
      <c r="J30" s="122"/>
      <c r="K30" s="221"/>
      <c r="L30" s="221"/>
      <c r="M30" s="221"/>
      <c r="N30" s="221"/>
      <c r="O30" s="221"/>
    </row>
    <row r="31" spans="1:15" s="334" customFormat="1" ht="24">
      <c r="A31" s="226">
        <f t="shared" si="0"/>
        <v>18</v>
      </c>
      <c r="B31" s="365" t="s">
        <v>132</v>
      </c>
      <c r="C31" s="351" t="s">
        <v>101</v>
      </c>
      <c r="D31" s="350">
        <v>0.5</v>
      </c>
      <c r="E31" s="220"/>
      <c r="F31" s="220"/>
      <c r="G31" s="222"/>
      <c r="H31" s="220"/>
      <c r="I31" s="221"/>
      <c r="J31" s="122"/>
      <c r="K31" s="221"/>
      <c r="L31" s="221"/>
      <c r="M31" s="221"/>
      <c r="N31" s="221"/>
      <c r="O31" s="221"/>
    </row>
    <row r="32" spans="1:15" s="334" customFormat="1" ht="24">
      <c r="A32" s="226">
        <f t="shared" si="0"/>
        <v>19</v>
      </c>
      <c r="B32" s="365" t="s">
        <v>403</v>
      </c>
      <c r="C32" s="351" t="s">
        <v>101</v>
      </c>
      <c r="D32" s="350">
        <v>1.1303999999999998</v>
      </c>
      <c r="E32" s="220"/>
      <c r="F32" s="220"/>
      <c r="G32" s="222"/>
      <c r="H32" s="228"/>
      <c r="I32" s="229"/>
      <c r="J32" s="122"/>
      <c r="K32" s="221"/>
      <c r="L32" s="221"/>
      <c r="M32" s="221"/>
      <c r="N32" s="221"/>
      <c r="O32" s="221"/>
    </row>
    <row r="33" spans="1:15" s="334" customFormat="1" ht="36">
      <c r="A33" s="226">
        <f t="shared" si="0"/>
        <v>20</v>
      </c>
      <c r="B33" s="365" t="s">
        <v>426</v>
      </c>
      <c r="C33" s="351" t="s">
        <v>81</v>
      </c>
      <c r="D33" s="350">
        <v>1</v>
      </c>
      <c r="E33" s="220"/>
      <c r="F33" s="220"/>
      <c r="G33" s="222"/>
      <c r="H33" s="221"/>
      <c r="I33" s="221"/>
      <c r="J33" s="122"/>
      <c r="K33" s="221"/>
      <c r="L33" s="221"/>
      <c r="M33" s="221"/>
      <c r="N33" s="221"/>
      <c r="O33" s="221"/>
    </row>
    <row r="34" spans="1:15" s="334" customFormat="1" ht="36">
      <c r="A34" s="226">
        <f t="shared" si="0"/>
        <v>21</v>
      </c>
      <c r="B34" s="365" t="s">
        <v>427</v>
      </c>
      <c r="C34" s="351" t="s">
        <v>81</v>
      </c>
      <c r="D34" s="350">
        <v>1</v>
      </c>
      <c r="E34" s="220"/>
      <c r="F34" s="220"/>
      <c r="G34" s="222"/>
      <c r="H34" s="221"/>
      <c r="I34" s="221"/>
      <c r="J34" s="122"/>
      <c r="K34" s="221"/>
      <c r="L34" s="221"/>
      <c r="M34" s="221"/>
      <c r="N34" s="221"/>
      <c r="O34" s="221"/>
    </row>
    <row r="35" spans="1:15" s="334" customFormat="1" ht="36">
      <c r="A35" s="226">
        <f t="shared" si="0"/>
        <v>22</v>
      </c>
      <c r="B35" s="223" t="s">
        <v>428</v>
      </c>
      <c r="C35" s="351" t="s">
        <v>83</v>
      </c>
      <c r="D35" s="350">
        <v>5</v>
      </c>
      <c r="E35" s="220"/>
      <c r="F35" s="220"/>
      <c r="G35" s="222"/>
      <c r="H35" s="221"/>
      <c r="I35" s="221"/>
      <c r="J35" s="122"/>
      <c r="K35" s="221"/>
      <c r="L35" s="221"/>
      <c r="M35" s="221"/>
      <c r="N35" s="221"/>
      <c r="O35" s="221"/>
    </row>
    <row r="36" spans="1:15" s="334" customFormat="1" ht="48">
      <c r="A36" s="226">
        <f t="shared" si="0"/>
        <v>23</v>
      </c>
      <c r="B36" s="223" t="s">
        <v>201</v>
      </c>
      <c r="C36" s="351" t="s">
        <v>20</v>
      </c>
      <c r="D36" s="350">
        <v>18.100000000000001</v>
      </c>
      <c r="E36" s="346"/>
      <c r="F36" s="346"/>
      <c r="G36" s="348"/>
      <c r="H36" s="347"/>
      <c r="I36" s="347"/>
      <c r="J36" s="122"/>
      <c r="K36" s="221"/>
      <c r="L36" s="221"/>
      <c r="M36" s="221"/>
      <c r="N36" s="221"/>
      <c r="O36" s="221"/>
    </row>
    <row r="37" spans="1:15" s="334" customFormat="1" ht="48">
      <c r="A37" s="226">
        <f t="shared" si="0"/>
        <v>24</v>
      </c>
      <c r="B37" s="223" t="s">
        <v>202</v>
      </c>
      <c r="C37" s="227" t="s">
        <v>20</v>
      </c>
      <c r="D37" s="224">
        <v>243.2</v>
      </c>
      <c r="E37" s="346"/>
      <c r="F37" s="346"/>
      <c r="G37" s="348"/>
      <c r="H37" s="347"/>
      <c r="I37" s="347"/>
      <c r="J37" s="122"/>
      <c r="K37" s="221"/>
      <c r="L37" s="221"/>
      <c r="M37" s="221"/>
      <c r="N37" s="221"/>
      <c r="O37" s="221"/>
    </row>
    <row r="38" spans="1:15" s="334" customFormat="1" ht="36">
      <c r="A38" s="226">
        <f t="shared" si="0"/>
        <v>25</v>
      </c>
      <c r="B38" s="223" t="s">
        <v>206</v>
      </c>
      <c r="C38" s="227" t="s">
        <v>20</v>
      </c>
      <c r="D38" s="224">
        <v>18.100000000000001</v>
      </c>
      <c r="E38" s="346"/>
      <c r="F38" s="346"/>
      <c r="G38" s="348"/>
      <c r="H38" s="347"/>
      <c r="I38" s="347"/>
      <c r="J38" s="122"/>
      <c r="K38" s="221"/>
      <c r="L38" s="221"/>
      <c r="M38" s="221"/>
      <c r="N38" s="221"/>
      <c r="O38" s="221"/>
    </row>
    <row r="39" spans="1:15" s="334" customFormat="1" ht="36">
      <c r="A39" s="226">
        <f t="shared" si="0"/>
        <v>26</v>
      </c>
      <c r="B39" s="223" t="s">
        <v>133</v>
      </c>
      <c r="C39" s="227" t="s">
        <v>20</v>
      </c>
      <c r="D39" s="224">
        <v>243.2</v>
      </c>
      <c r="E39" s="346"/>
      <c r="F39" s="346"/>
      <c r="G39" s="348"/>
      <c r="H39" s="347"/>
      <c r="I39" s="347"/>
      <c r="J39" s="122"/>
      <c r="K39" s="221"/>
      <c r="L39" s="221"/>
      <c r="M39" s="221"/>
      <c r="N39" s="221"/>
      <c r="O39" s="221"/>
    </row>
    <row r="40" spans="1:15" s="334" customFormat="1" ht="48">
      <c r="A40" s="226">
        <f t="shared" si="0"/>
        <v>27</v>
      </c>
      <c r="B40" s="223" t="s">
        <v>208</v>
      </c>
      <c r="C40" s="351" t="s">
        <v>20</v>
      </c>
      <c r="D40" s="350">
        <v>18.100000000000001</v>
      </c>
      <c r="E40" s="346"/>
      <c r="F40" s="346"/>
      <c r="G40" s="348"/>
      <c r="H40" s="346"/>
      <c r="I40" s="347"/>
      <c r="J40" s="122"/>
      <c r="K40" s="221"/>
      <c r="L40" s="221"/>
      <c r="M40" s="221"/>
      <c r="N40" s="221"/>
      <c r="O40" s="221"/>
    </row>
    <row r="41" spans="1:15" s="334" customFormat="1" ht="48">
      <c r="A41" s="226">
        <f t="shared" si="0"/>
        <v>28</v>
      </c>
      <c r="B41" s="223" t="s">
        <v>209</v>
      </c>
      <c r="C41" s="351" t="s">
        <v>20</v>
      </c>
      <c r="D41" s="350">
        <v>243.2</v>
      </c>
      <c r="E41" s="346"/>
      <c r="F41" s="346"/>
      <c r="G41" s="348"/>
      <c r="H41" s="347"/>
      <c r="I41" s="347"/>
      <c r="J41" s="122"/>
      <c r="K41" s="221"/>
      <c r="L41" s="221"/>
      <c r="M41" s="221"/>
      <c r="N41" s="221"/>
      <c r="O41" s="221"/>
    </row>
    <row r="42" spans="1:15" s="334" customFormat="1" ht="36">
      <c r="A42" s="226">
        <f t="shared" si="0"/>
        <v>29</v>
      </c>
      <c r="B42" s="223" t="s">
        <v>260</v>
      </c>
      <c r="C42" s="351" t="s">
        <v>101</v>
      </c>
      <c r="D42" s="350">
        <v>770.3</v>
      </c>
      <c r="E42" s="346"/>
      <c r="F42" s="346"/>
      <c r="G42" s="348"/>
      <c r="H42" s="347"/>
      <c r="I42" s="347"/>
      <c r="J42" s="122"/>
      <c r="K42" s="221"/>
      <c r="L42" s="221"/>
      <c r="M42" s="221"/>
      <c r="N42" s="221"/>
      <c r="O42" s="221"/>
    </row>
    <row r="43" spans="1:15" s="334" customFormat="1" ht="36">
      <c r="A43" s="226">
        <f t="shared" si="0"/>
        <v>30</v>
      </c>
      <c r="B43" s="223" t="s">
        <v>261</v>
      </c>
      <c r="C43" s="351" t="s">
        <v>20</v>
      </c>
      <c r="D43" s="350">
        <v>261.3</v>
      </c>
      <c r="E43" s="346"/>
      <c r="F43" s="346"/>
      <c r="G43" s="348"/>
      <c r="H43" s="346"/>
      <c r="I43" s="347"/>
      <c r="J43" s="122"/>
      <c r="K43" s="221"/>
      <c r="L43" s="221"/>
      <c r="M43" s="221"/>
      <c r="N43" s="221"/>
      <c r="O43" s="221"/>
    </row>
    <row r="44" spans="1:15" s="334" customFormat="1" ht="24">
      <c r="A44" s="226">
        <f t="shared" si="0"/>
        <v>31</v>
      </c>
      <c r="B44" s="112" t="s">
        <v>312</v>
      </c>
      <c r="C44" s="227" t="s">
        <v>83</v>
      </c>
      <c r="D44" s="224">
        <v>9</v>
      </c>
      <c r="E44" s="346"/>
      <c r="F44" s="346"/>
      <c r="G44" s="348"/>
      <c r="H44" s="347"/>
      <c r="I44" s="347"/>
      <c r="J44" s="122"/>
      <c r="K44" s="221"/>
      <c r="L44" s="221"/>
      <c r="M44" s="221"/>
      <c r="N44" s="221"/>
      <c r="O44" s="221"/>
    </row>
    <row r="45" spans="1:15" s="334" customFormat="1" ht="12">
      <c r="A45" s="226">
        <f t="shared" si="0"/>
        <v>32</v>
      </c>
      <c r="B45" s="112" t="s">
        <v>213</v>
      </c>
      <c r="C45" s="227" t="s">
        <v>83</v>
      </c>
      <c r="D45" s="224">
        <v>4</v>
      </c>
      <c r="E45" s="346"/>
      <c r="F45" s="346"/>
      <c r="G45" s="348"/>
      <c r="H45" s="347"/>
      <c r="I45" s="347"/>
      <c r="J45" s="122"/>
      <c r="K45" s="221"/>
      <c r="L45" s="221"/>
      <c r="M45" s="221"/>
      <c r="N45" s="221"/>
      <c r="O45" s="221"/>
    </row>
    <row r="46" spans="1:15" s="334" customFormat="1" ht="36">
      <c r="A46" s="226">
        <f t="shared" si="0"/>
        <v>33</v>
      </c>
      <c r="B46" s="365" t="s">
        <v>637</v>
      </c>
      <c r="C46" s="227" t="s">
        <v>20</v>
      </c>
      <c r="D46" s="224">
        <v>16</v>
      </c>
      <c r="E46" s="346"/>
      <c r="F46" s="346"/>
      <c r="G46" s="348"/>
      <c r="H46" s="347"/>
      <c r="I46" s="347"/>
      <c r="J46" s="122"/>
      <c r="K46" s="221"/>
      <c r="L46" s="221"/>
      <c r="M46" s="221"/>
      <c r="N46" s="221"/>
      <c r="O46" s="221"/>
    </row>
    <row r="47" spans="1:15" s="334" customFormat="1" ht="24">
      <c r="A47" s="226">
        <f t="shared" si="0"/>
        <v>34</v>
      </c>
      <c r="B47" s="112" t="s">
        <v>214</v>
      </c>
      <c r="C47" s="227" t="s">
        <v>83</v>
      </c>
      <c r="D47" s="224">
        <v>4</v>
      </c>
      <c r="E47" s="346"/>
      <c r="F47" s="346"/>
      <c r="G47" s="348"/>
      <c r="H47" s="347"/>
      <c r="I47" s="347"/>
      <c r="J47" s="122"/>
      <c r="K47" s="221"/>
      <c r="L47" s="221"/>
      <c r="M47" s="221"/>
      <c r="N47" s="221"/>
      <c r="O47" s="221"/>
    </row>
    <row r="48" spans="1:15" s="334" customFormat="1" ht="12">
      <c r="A48" s="226">
        <f t="shared" si="0"/>
        <v>35</v>
      </c>
      <c r="B48" s="112" t="s">
        <v>269</v>
      </c>
      <c r="C48" s="227" t="s">
        <v>83</v>
      </c>
      <c r="D48" s="224">
        <v>3</v>
      </c>
      <c r="E48" s="346"/>
      <c r="F48" s="346"/>
      <c r="G48" s="348"/>
      <c r="H48" s="347"/>
      <c r="I48" s="347"/>
      <c r="J48" s="122"/>
      <c r="K48" s="221"/>
      <c r="L48" s="221"/>
      <c r="M48" s="221"/>
      <c r="N48" s="221"/>
      <c r="O48" s="221"/>
    </row>
    <row r="49" spans="1:15" s="334" customFormat="1" ht="12">
      <c r="A49" s="226">
        <f t="shared" si="0"/>
        <v>36</v>
      </c>
      <c r="B49" s="112" t="s">
        <v>215</v>
      </c>
      <c r="C49" s="227" t="s">
        <v>83</v>
      </c>
      <c r="D49" s="224">
        <v>5</v>
      </c>
      <c r="E49" s="346"/>
      <c r="F49" s="346"/>
      <c r="G49" s="348"/>
      <c r="H49" s="347"/>
      <c r="I49" s="347"/>
      <c r="J49" s="122"/>
      <c r="K49" s="221"/>
      <c r="L49" s="221"/>
      <c r="M49" s="221"/>
      <c r="N49" s="221"/>
      <c r="O49" s="221"/>
    </row>
    <row r="50" spans="1:15" s="334" customFormat="1" ht="36">
      <c r="A50" s="226">
        <f t="shared" si="0"/>
        <v>37</v>
      </c>
      <c r="B50" s="112" t="s">
        <v>90</v>
      </c>
      <c r="C50" s="227" t="s">
        <v>20</v>
      </c>
      <c r="D50" s="224">
        <v>261.3</v>
      </c>
      <c r="E50" s="346"/>
      <c r="F50" s="346"/>
      <c r="G50" s="348"/>
      <c r="H50" s="347"/>
      <c r="I50" s="347"/>
      <c r="J50" s="122"/>
      <c r="K50" s="221"/>
      <c r="L50" s="221"/>
      <c r="M50" s="221"/>
      <c r="N50" s="221"/>
      <c r="O50" s="221"/>
    </row>
    <row r="51" spans="1:15" s="334" customFormat="1" ht="36">
      <c r="A51" s="226">
        <f t="shared" si="0"/>
        <v>38</v>
      </c>
      <c r="B51" s="112" t="s">
        <v>429</v>
      </c>
      <c r="C51" s="227" t="s">
        <v>25</v>
      </c>
      <c r="D51" s="224">
        <v>1</v>
      </c>
      <c r="E51" s="220"/>
      <c r="F51" s="220"/>
      <c r="G51" s="222"/>
      <c r="H51" s="220"/>
      <c r="I51" s="221"/>
      <c r="J51" s="122"/>
      <c r="K51" s="221"/>
      <c r="L51" s="221"/>
      <c r="M51" s="221"/>
      <c r="N51" s="221"/>
      <c r="O51" s="221"/>
    </row>
    <row r="52" spans="1:15" s="334" customFormat="1" ht="24">
      <c r="A52" s="226">
        <f t="shared" si="0"/>
        <v>39</v>
      </c>
      <c r="B52" s="112" t="s">
        <v>218</v>
      </c>
      <c r="C52" s="227" t="s">
        <v>20</v>
      </c>
      <c r="D52" s="224">
        <v>261.3</v>
      </c>
      <c r="E52" s="346"/>
      <c r="F52" s="346"/>
      <c r="G52" s="348"/>
      <c r="H52" s="347"/>
      <c r="I52" s="347"/>
      <c r="J52" s="122"/>
      <c r="K52" s="221"/>
      <c r="L52" s="221"/>
      <c r="M52" s="221"/>
      <c r="N52" s="221"/>
      <c r="O52" s="221"/>
    </row>
    <row r="53" spans="1:15" s="334" customFormat="1" ht="12">
      <c r="A53" s="226">
        <f t="shared" si="0"/>
        <v>40</v>
      </c>
      <c r="B53" s="112" t="s">
        <v>98</v>
      </c>
      <c r="C53" s="227" t="s">
        <v>20</v>
      </c>
      <c r="D53" s="224">
        <v>261.3</v>
      </c>
      <c r="E53" s="346"/>
      <c r="F53" s="346"/>
      <c r="G53" s="348"/>
      <c r="H53" s="347"/>
      <c r="I53" s="347"/>
      <c r="J53" s="122"/>
      <c r="K53" s="221"/>
      <c r="L53" s="221"/>
      <c r="M53" s="221"/>
      <c r="N53" s="221"/>
      <c r="O53" s="221"/>
    </row>
    <row r="54" spans="1:15" s="334" customFormat="1" ht="48">
      <c r="A54" s="226">
        <f t="shared" si="0"/>
        <v>41</v>
      </c>
      <c r="B54" s="112" t="s">
        <v>430</v>
      </c>
      <c r="C54" s="227" t="s">
        <v>25</v>
      </c>
      <c r="D54" s="224">
        <v>1</v>
      </c>
      <c r="E54" s="346"/>
      <c r="F54" s="346"/>
      <c r="G54" s="348"/>
      <c r="H54" s="347"/>
      <c r="I54" s="347"/>
      <c r="J54" s="122"/>
      <c r="K54" s="221"/>
      <c r="L54" s="221"/>
      <c r="M54" s="221"/>
      <c r="N54" s="221"/>
      <c r="O54" s="221"/>
    </row>
    <row r="55" spans="1:15" s="334" customFormat="1" ht="24">
      <c r="A55" s="226">
        <f t="shared" si="0"/>
        <v>42</v>
      </c>
      <c r="B55" s="112" t="s">
        <v>219</v>
      </c>
      <c r="C55" s="227" t="s">
        <v>25</v>
      </c>
      <c r="D55" s="224">
        <v>1</v>
      </c>
      <c r="E55" s="346"/>
      <c r="F55" s="346"/>
      <c r="G55" s="348"/>
      <c r="H55" s="347"/>
      <c r="I55" s="347"/>
      <c r="J55" s="122"/>
      <c r="K55" s="221"/>
      <c r="L55" s="221"/>
      <c r="M55" s="221"/>
      <c r="N55" s="221"/>
      <c r="O55" s="221"/>
    </row>
    <row r="56" spans="1:15" s="334" customFormat="1" ht="12">
      <c r="A56" s="493" t="s">
        <v>270</v>
      </c>
      <c r="B56" s="494"/>
      <c r="C56" s="494"/>
      <c r="D56" s="494"/>
      <c r="E56" s="494"/>
      <c r="F56" s="494"/>
      <c r="G56" s="494"/>
      <c r="H56" s="494"/>
      <c r="I56" s="494"/>
      <c r="J56" s="494"/>
      <c r="K56" s="494"/>
      <c r="L56" s="494"/>
      <c r="M56" s="494"/>
      <c r="N56" s="494"/>
      <c r="O56" s="495"/>
    </row>
    <row r="57" spans="1:15" s="334" customFormat="1" ht="60">
      <c r="A57" s="226">
        <f>A55+1</f>
        <v>43</v>
      </c>
      <c r="B57" s="223" t="s">
        <v>99</v>
      </c>
      <c r="C57" s="227" t="s">
        <v>101</v>
      </c>
      <c r="D57" s="224">
        <v>523.73</v>
      </c>
      <c r="E57" s="373"/>
      <c r="F57" s="346"/>
      <c r="G57" s="348"/>
      <c r="H57" s="373"/>
      <c r="I57" s="374"/>
      <c r="J57" s="122"/>
      <c r="K57" s="221"/>
      <c r="L57" s="221"/>
      <c r="M57" s="221"/>
      <c r="N57" s="221"/>
      <c r="O57" s="221"/>
    </row>
    <row r="58" spans="1:15" s="334" customFormat="1" ht="48">
      <c r="A58" s="226">
        <f>A57+1</f>
        <v>44</v>
      </c>
      <c r="B58" s="223" t="s">
        <v>420</v>
      </c>
      <c r="C58" s="227" t="s">
        <v>102</v>
      </c>
      <c r="D58" s="224">
        <v>24</v>
      </c>
      <c r="E58" s="228"/>
      <c r="F58" s="220"/>
      <c r="G58" s="222"/>
      <c r="H58" s="228"/>
      <c r="I58" s="229"/>
      <c r="J58" s="122"/>
      <c r="K58" s="221"/>
      <c r="L58" s="221"/>
      <c r="M58" s="221"/>
      <c r="N58" s="221"/>
      <c r="O58" s="221"/>
    </row>
    <row r="59" spans="1:15" s="310" customFormat="1" ht="12">
      <c r="A59" s="225" t="s">
        <v>41</v>
      </c>
      <c r="B59" s="480" t="s">
        <v>95</v>
      </c>
      <c r="C59" s="480"/>
      <c r="D59" s="480"/>
      <c r="E59" s="480"/>
      <c r="F59" s="480"/>
      <c r="G59" s="480"/>
      <c r="H59" s="480"/>
      <c r="I59" s="480"/>
      <c r="J59" s="480"/>
      <c r="K59" s="305"/>
      <c r="L59" s="375"/>
      <c r="M59" s="375"/>
      <c r="N59" s="375"/>
      <c r="O59" s="375"/>
    </row>
    <row r="60" spans="1:15">
      <c r="A60" s="316"/>
      <c r="B60" s="329"/>
      <c r="C60" s="317"/>
      <c r="D60" s="330"/>
      <c r="E60" s="317"/>
      <c r="F60" s="317"/>
      <c r="G60" s="317"/>
      <c r="H60" s="317"/>
      <c r="I60" s="317"/>
      <c r="J60" s="317"/>
      <c r="K60" s="317"/>
      <c r="L60" s="317"/>
      <c r="M60" s="317"/>
      <c r="N60" s="317"/>
      <c r="O60" s="317"/>
    </row>
    <row r="61" spans="1:15">
      <c r="A61" s="335" t="s">
        <v>77</v>
      </c>
      <c r="B61" s="336"/>
      <c r="C61" s="337"/>
      <c r="D61" s="337"/>
      <c r="E61" s="338"/>
      <c r="F61" s="339"/>
      <c r="G61" s="339"/>
      <c r="H61" s="339"/>
      <c r="I61" s="339"/>
      <c r="J61" s="339"/>
      <c r="K61" s="339"/>
      <c r="L61" s="340"/>
      <c r="M61" s="340"/>
      <c r="N61" s="340"/>
      <c r="O61" s="340"/>
    </row>
    <row r="62" spans="1:15" ht="12.75" customHeight="1">
      <c r="A62" s="341"/>
      <c r="B62" s="492" t="s">
        <v>137</v>
      </c>
      <c r="C62" s="492"/>
      <c r="D62" s="492"/>
      <c r="E62" s="492"/>
      <c r="F62" s="492"/>
      <c r="G62" s="492"/>
      <c r="H62" s="342"/>
      <c r="I62" s="342"/>
      <c r="J62" s="342"/>
      <c r="K62" s="342"/>
      <c r="L62" s="343"/>
      <c r="M62" s="343"/>
      <c r="N62" s="343"/>
      <c r="O62" s="343"/>
    </row>
    <row r="63" spans="1:15" ht="35.450000000000003" customHeight="1">
      <c r="A63" s="341"/>
      <c r="B63" s="492" t="s">
        <v>138</v>
      </c>
      <c r="C63" s="492"/>
      <c r="D63" s="492"/>
      <c r="E63" s="492"/>
      <c r="F63" s="492"/>
      <c r="G63" s="492"/>
      <c r="H63" s="492"/>
      <c r="I63" s="492"/>
      <c r="J63" s="492"/>
      <c r="K63" s="492"/>
      <c r="L63" s="492"/>
      <c r="M63" s="492"/>
      <c r="N63" s="492"/>
      <c r="O63" s="492"/>
    </row>
    <row r="64" spans="1:15" ht="11.45" customHeight="1">
      <c r="A64" s="341"/>
      <c r="B64" s="492" t="s">
        <v>139</v>
      </c>
      <c r="C64" s="492"/>
      <c r="D64" s="492"/>
      <c r="E64" s="492"/>
      <c r="F64" s="492"/>
      <c r="G64" s="492"/>
      <c r="H64" s="492"/>
      <c r="I64" s="492"/>
      <c r="J64" s="492"/>
      <c r="K64" s="492"/>
      <c r="L64" s="492"/>
      <c r="M64" s="492"/>
      <c r="N64" s="492"/>
      <c r="O64" s="492"/>
    </row>
    <row r="65" spans="1:15" ht="12.75" customHeight="1">
      <c r="A65" s="341"/>
      <c r="B65" s="492" t="s">
        <v>140</v>
      </c>
      <c r="C65" s="492"/>
      <c r="D65" s="492"/>
      <c r="E65" s="492"/>
      <c r="F65" s="492"/>
      <c r="G65" s="492"/>
      <c r="H65" s="492"/>
      <c r="I65" s="492"/>
      <c r="J65" s="492"/>
      <c r="K65" s="492"/>
      <c r="L65" s="492"/>
      <c r="M65" s="492"/>
      <c r="N65" s="492"/>
      <c r="O65" s="492"/>
    </row>
    <row r="66" spans="1:15">
      <c r="A66" s="341"/>
      <c r="B66" s="492" t="s">
        <v>141</v>
      </c>
      <c r="C66" s="492"/>
      <c r="D66" s="492"/>
      <c r="E66" s="492"/>
      <c r="F66" s="492"/>
      <c r="G66" s="492"/>
      <c r="H66" s="492"/>
      <c r="I66" s="492"/>
      <c r="J66" s="492"/>
      <c r="K66" s="492"/>
      <c r="L66" s="492"/>
      <c r="M66" s="492"/>
      <c r="N66" s="492"/>
      <c r="O66" s="492"/>
    </row>
    <row r="67" spans="1:15" ht="24.6" customHeight="1">
      <c r="A67" s="344"/>
      <c r="B67" s="492" t="s">
        <v>142</v>
      </c>
      <c r="C67" s="492"/>
      <c r="D67" s="492"/>
      <c r="E67" s="492"/>
      <c r="F67" s="492"/>
      <c r="G67" s="492"/>
      <c r="H67" s="492"/>
      <c r="I67" s="492"/>
      <c r="J67" s="492"/>
      <c r="K67" s="492"/>
      <c r="L67" s="492"/>
      <c r="M67" s="492"/>
      <c r="N67" s="492"/>
      <c r="O67" s="492"/>
    </row>
    <row r="68" spans="1:15">
      <c r="A68" s="344"/>
      <c r="B68" s="492" t="s">
        <v>143</v>
      </c>
      <c r="C68" s="492"/>
      <c r="D68" s="492"/>
      <c r="E68" s="492"/>
      <c r="F68" s="492"/>
      <c r="G68" s="492"/>
      <c r="H68" s="492"/>
      <c r="I68" s="492"/>
      <c r="J68" s="492"/>
      <c r="K68" s="492"/>
      <c r="L68" s="492"/>
      <c r="M68" s="492"/>
      <c r="N68" s="492"/>
      <c r="O68" s="492"/>
    </row>
    <row r="69" spans="1:15">
      <c r="A69" s="316"/>
      <c r="B69" s="329"/>
      <c r="C69" s="317"/>
      <c r="D69" s="330"/>
      <c r="E69" s="317"/>
      <c r="F69" s="317"/>
      <c r="G69" s="317"/>
      <c r="H69" s="317"/>
      <c r="I69" s="317"/>
      <c r="J69" s="317"/>
      <c r="K69" s="317"/>
      <c r="L69" s="317"/>
      <c r="M69" s="317"/>
      <c r="N69" s="317"/>
      <c r="O69" s="317"/>
    </row>
    <row r="70" spans="1:15">
      <c r="A70" s="316"/>
      <c r="B70" s="315" t="s">
        <v>44</v>
      </c>
      <c r="C70" s="490" t="s">
        <v>2</v>
      </c>
      <c r="D70" s="490"/>
      <c r="E70" s="490"/>
      <c r="F70" s="490"/>
      <c r="G70" s="490"/>
      <c r="H70" s="490"/>
      <c r="I70" s="490"/>
      <c r="J70" s="490"/>
      <c r="K70" s="490"/>
      <c r="L70" s="317"/>
      <c r="M70" s="400"/>
      <c r="N70" s="400"/>
      <c r="O70" s="400"/>
    </row>
    <row r="71" spans="1:15">
      <c r="A71" s="316"/>
      <c r="C71" s="490" t="s">
        <v>46</v>
      </c>
      <c r="D71" s="490"/>
      <c r="E71" s="490"/>
      <c r="F71" s="490"/>
      <c r="G71" s="490"/>
      <c r="H71" s="490"/>
      <c r="I71" s="490"/>
      <c r="J71" s="490"/>
      <c r="K71" s="490"/>
      <c r="L71" s="317"/>
      <c r="M71" s="490"/>
      <c r="N71" s="490"/>
      <c r="O71" s="490"/>
    </row>
    <row r="72" spans="1:15">
      <c r="A72" s="316"/>
      <c r="B72" s="491"/>
      <c r="C72" s="491"/>
      <c r="D72" s="330"/>
      <c r="E72" s="317"/>
      <c r="F72" s="317"/>
      <c r="G72" s="317"/>
      <c r="H72" s="317"/>
      <c r="I72" s="317"/>
      <c r="J72" s="317"/>
      <c r="K72" s="317"/>
      <c r="L72" s="317"/>
      <c r="M72" s="317"/>
      <c r="N72" s="317"/>
      <c r="O72" s="317"/>
    </row>
    <row r="73" spans="1:15">
      <c r="A73" s="316"/>
      <c r="B73" s="315" t="s">
        <v>22</v>
      </c>
      <c r="C73" s="490" t="s">
        <v>2</v>
      </c>
      <c r="D73" s="490"/>
      <c r="E73" s="490"/>
      <c r="F73" s="490"/>
      <c r="G73" s="490"/>
      <c r="H73" s="490"/>
      <c r="I73" s="490"/>
      <c r="J73" s="490"/>
      <c r="K73" s="490"/>
      <c r="L73" s="317"/>
      <c r="M73" s="400"/>
      <c r="N73" s="400"/>
      <c r="O73" s="400"/>
    </row>
    <row r="74" spans="1:15">
      <c r="A74" s="316"/>
      <c r="B74" s="315"/>
      <c r="C74" s="490" t="s">
        <v>46</v>
      </c>
      <c r="D74" s="490"/>
      <c r="E74" s="490"/>
      <c r="F74" s="406"/>
      <c r="G74" s="406"/>
      <c r="H74" s="406"/>
      <c r="I74" s="406"/>
      <c r="J74" s="406"/>
      <c r="K74" s="406"/>
      <c r="L74" s="317"/>
      <c r="M74" s="490"/>
      <c r="N74" s="490"/>
      <c r="O74" s="490"/>
    </row>
    <row r="75" spans="1:15">
      <c r="A75" s="331"/>
      <c r="B75" s="310"/>
      <c r="C75" s="332"/>
      <c r="D75" s="333"/>
      <c r="E75" s="332"/>
      <c r="F75" s="332"/>
      <c r="G75" s="332"/>
      <c r="H75" s="332"/>
      <c r="I75" s="332"/>
      <c r="J75" s="332"/>
      <c r="K75" s="332"/>
      <c r="L75" s="332"/>
      <c r="M75" s="332"/>
      <c r="N75" s="332"/>
      <c r="O75" s="332"/>
    </row>
  </sheetData>
  <mergeCells count="39">
    <mergeCell ref="C74:E74"/>
    <mergeCell ref="F74:K74"/>
    <mergeCell ref="M74:O74"/>
    <mergeCell ref="A56:O56"/>
    <mergeCell ref="C71:E71"/>
    <mergeCell ref="F71:K71"/>
    <mergeCell ref="M71:O71"/>
    <mergeCell ref="B72:C72"/>
    <mergeCell ref="C73:E73"/>
    <mergeCell ref="F73:K73"/>
    <mergeCell ref="M73:O73"/>
    <mergeCell ref="B65:O65"/>
    <mergeCell ref="B66:O66"/>
    <mergeCell ref="B67:O67"/>
    <mergeCell ref="B68:O68"/>
    <mergeCell ref="C70:E70"/>
    <mergeCell ref="F70:K70"/>
    <mergeCell ref="M70:O70"/>
    <mergeCell ref="A13:O13"/>
    <mergeCell ref="B59:J59"/>
    <mergeCell ref="B62:G62"/>
    <mergeCell ref="B63:O63"/>
    <mergeCell ref="B64:O64"/>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O77"/>
  <sheetViews>
    <sheetView view="pageBreakPreview" zoomScale="160" zoomScaleNormal="100" zoomScaleSheetLayoutView="160" workbookViewId="0">
      <selection activeCell="B52" sqref="B52"/>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309</v>
      </c>
      <c r="B1" s="488"/>
      <c r="C1" s="488"/>
      <c r="D1" s="488"/>
      <c r="E1" s="488"/>
      <c r="F1" s="488"/>
      <c r="G1" s="488"/>
      <c r="H1" s="488"/>
      <c r="I1" s="488"/>
      <c r="J1" s="488"/>
      <c r="K1" s="488"/>
      <c r="L1" s="488"/>
      <c r="M1" s="488"/>
      <c r="N1" s="488"/>
      <c r="O1" s="488"/>
    </row>
    <row r="2" spans="1:15" s="310" customFormat="1" ht="15">
      <c r="A2" s="412" t="s">
        <v>456</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8.2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256</v>
      </c>
      <c r="B13" s="485"/>
      <c r="C13" s="485"/>
      <c r="D13" s="485"/>
      <c r="E13" s="485"/>
      <c r="F13" s="485"/>
      <c r="G13" s="485"/>
      <c r="H13" s="485"/>
      <c r="I13" s="485"/>
      <c r="J13" s="485"/>
      <c r="K13" s="485"/>
      <c r="L13" s="485"/>
      <c r="M13" s="485"/>
      <c r="N13" s="485"/>
      <c r="O13" s="485"/>
    </row>
    <row r="14" spans="1:15" s="334" customFormat="1" ht="96">
      <c r="A14" s="226">
        <v>1</v>
      </c>
      <c r="B14" s="223" t="s">
        <v>567</v>
      </c>
      <c r="C14" s="227" t="s">
        <v>20</v>
      </c>
      <c r="D14" s="224">
        <v>17.100000000000001</v>
      </c>
      <c r="E14" s="346"/>
      <c r="F14" s="346"/>
      <c r="G14" s="348"/>
      <c r="H14" s="347"/>
      <c r="I14" s="347"/>
      <c r="J14" s="122"/>
      <c r="K14" s="221"/>
      <c r="L14" s="221"/>
      <c r="M14" s="221"/>
      <c r="N14" s="221"/>
      <c r="O14" s="221"/>
    </row>
    <row r="15" spans="1:15" s="334" customFormat="1" ht="48">
      <c r="A15" s="226">
        <f t="shared" ref="A15:A56" si="0">A14+1</f>
        <v>2</v>
      </c>
      <c r="B15" s="365" t="s">
        <v>568</v>
      </c>
      <c r="C15" s="227" t="s">
        <v>20</v>
      </c>
      <c r="D15" s="224">
        <v>17.100000000000001</v>
      </c>
      <c r="E15" s="346"/>
      <c r="F15" s="346"/>
      <c r="G15" s="348"/>
      <c r="H15" s="347"/>
      <c r="I15" s="348"/>
      <c r="J15" s="122"/>
      <c r="K15" s="221"/>
      <c r="L15" s="221"/>
      <c r="M15" s="221"/>
      <c r="N15" s="221"/>
      <c r="O15" s="221"/>
    </row>
    <row r="16" spans="1:15" s="334" customFormat="1" ht="24">
      <c r="A16" s="226">
        <f t="shared" si="0"/>
        <v>3</v>
      </c>
      <c r="B16" s="365" t="s">
        <v>257</v>
      </c>
      <c r="C16" s="227" t="s">
        <v>101</v>
      </c>
      <c r="D16" s="224">
        <v>16.2</v>
      </c>
      <c r="E16" s="346"/>
      <c r="F16" s="346"/>
      <c r="G16" s="348"/>
      <c r="H16" s="346"/>
      <c r="I16" s="347"/>
      <c r="J16" s="122"/>
      <c r="K16" s="221"/>
      <c r="L16" s="221"/>
      <c r="M16" s="221"/>
      <c r="N16" s="221"/>
      <c r="O16" s="221"/>
    </row>
    <row r="17" spans="1:15" s="334" customFormat="1" ht="96">
      <c r="A17" s="226">
        <f t="shared" si="0"/>
        <v>4</v>
      </c>
      <c r="B17" s="223" t="s">
        <v>569</v>
      </c>
      <c r="C17" s="227" t="s">
        <v>20</v>
      </c>
      <c r="D17" s="224">
        <v>88.6</v>
      </c>
      <c r="E17" s="346"/>
      <c r="F17" s="346"/>
      <c r="G17" s="348"/>
      <c r="H17" s="347"/>
      <c r="I17" s="347"/>
      <c r="J17" s="122"/>
      <c r="K17" s="221"/>
      <c r="L17" s="221"/>
      <c r="M17" s="221"/>
      <c r="N17" s="221"/>
      <c r="O17" s="221"/>
    </row>
    <row r="18" spans="1:15" s="334" customFormat="1" ht="48">
      <c r="A18" s="226">
        <f t="shared" si="0"/>
        <v>5</v>
      </c>
      <c r="B18" s="365" t="s">
        <v>570</v>
      </c>
      <c r="C18" s="227" t="s">
        <v>20</v>
      </c>
      <c r="D18" s="224">
        <v>88.6</v>
      </c>
      <c r="E18" s="346"/>
      <c r="F18" s="346"/>
      <c r="G18" s="348"/>
      <c r="H18" s="347"/>
      <c r="I18" s="348"/>
      <c r="J18" s="122"/>
      <c r="K18" s="221"/>
      <c r="L18" s="221"/>
      <c r="M18" s="221"/>
      <c r="N18" s="221"/>
      <c r="O18" s="221"/>
    </row>
    <row r="19" spans="1:15" s="334" customFormat="1" ht="24">
      <c r="A19" s="226">
        <f t="shared" si="0"/>
        <v>6</v>
      </c>
      <c r="B19" s="365" t="s">
        <v>257</v>
      </c>
      <c r="C19" s="227" t="s">
        <v>101</v>
      </c>
      <c r="D19" s="224">
        <v>88.7</v>
      </c>
      <c r="E19" s="346"/>
      <c r="F19" s="346"/>
      <c r="G19" s="348"/>
      <c r="H19" s="346"/>
      <c r="I19" s="347"/>
      <c r="J19" s="122"/>
      <c r="K19" s="221"/>
      <c r="L19" s="221"/>
      <c r="M19" s="221"/>
      <c r="N19" s="221"/>
      <c r="O19" s="221"/>
    </row>
    <row r="20" spans="1:15" s="334" customFormat="1" ht="96">
      <c r="A20" s="226">
        <f t="shared" si="0"/>
        <v>7</v>
      </c>
      <c r="B20" s="223" t="s">
        <v>445</v>
      </c>
      <c r="C20" s="227" t="s">
        <v>25</v>
      </c>
      <c r="D20" s="224">
        <v>2</v>
      </c>
      <c r="E20" s="346"/>
      <c r="F20" s="346"/>
      <c r="G20" s="348"/>
      <c r="H20" s="347"/>
      <c r="I20" s="347"/>
      <c r="J20" s="122"/>
      <c r="K20" s="221"/>
      <c r="L20" s="221"/>
      <c r="M20" s="221"/>
      <c r="N20" s="221"/>
      <c r="O20" s="221"/>
    </row>
    <row r="21" spans="1:15" s="334" customFormat="1" ht="96">
      <c r="A21" s="226">
        <f t="shared" si="0"/>
        <v>8</v>
      </c>
      <c r="B21" s="365" t="s">
        <v>446</v>
      </c>
      <c r="C21" s="227" t="s">
        <v>25</v>
      </c>
      <c r="D21" s="224">
        <v>2</v>
      </c>
      <c r="E21" s="346"/>
      <c r="F21" s="346"/>
      <c r="G21" s="348"/>
      <c r="H21" s="347"/>
      <c r="I21" s="347"/>
      <c r="J21" s="122"/>
      <c r="K21" s="221"/>
      <c r="L21" s="221"/>
      <c r="M21" s="221"/>
      <c r="N21" s="221"/>
      <c r="O21" s="221"/>
    </row>
    <row r="22" spans="1:15" s="334" customFormat="1" ht="24">
      <c r="A22" s="226">
        <f t="shared" si="0"/>
        <v>9</v>
      </c>
      <c r="B22" s="365" t="s">
        <v>97</v>
      </c>
      <c r="C22" s="227" t="s">
        <v>101</v>
      </c>
      <c r="D22" s="224">
        <v>0.2</v>
      </c>
      <c r="E22" s="346"/>
      <c r="F22" s="346"/>
      <c r="G22" s="348"/>
      <c r="H22" s="346"/>
      <c r="I22" s="347"/>
      <c r="J22" s="122"/>
      <c r="K22" s="221"/>
      <c r="L22" s="221"/>
      <c r="M22" s="221"/>
      <c r="N22" s="221"/>
      <c r="O22" s="221"/>
    </row>
    <row r="23" spans="1:15" s="334" customFormat="1" ht="24">
      <c r="A23" s="226">
        <f t="shared" si="0"/>
        <v>10</v>
      </c>
      <c r="B23" s="365" t="s">
        <v>199</v>
      </c>
      <c r="C23" s="351" t="s">
        <v>101</v>
      </c>
      <c r="D23" s="350">
        <v>0.2</v>
      </c>
      <c r="E23" s="373"/>
      <c r="F23" s="346"/>
      <c r="G23" s="348"/>
      <c r="H23" s="373"/>
      <c r="I23" s="374"/>
      <c r="J23" s="122"/>
      <c r="K23" s="221"/>
      <c r="L23" s="221"/>
      <c r="M23" s="221"/>
      <c r="N23" s="221"/>
      <c r="O23" s="221"/>
    </row>
    <row r="24" spans="1:15" s="334" customFormat="1" ht="96">
      <c r="A24" s="226">
        <f t="shared" si="0"/>
        <v>11</v>
      </c>
      <c r="B24" s="223" t="s">
        <v>705</v>
      </c>
      <c r="C24" s="351" t="s">
        <v>25</v>
      </c>
      <c r="D24" s="350">
        <v>4</v>
      </c>
      <c r="E24" s="346"/>
      <c r="F24" s="346"/>
      <c r="G24" s="348"/>
      <c r="H24" s="347"/>
      <c r="I24" s="347"/>
      <c r="J24" s="122"/>
      <c r="K24" s="221"/>
      <c r="L24" s="221"/>
      <c r="M24" s="221"/>
      <c r="N24" s="221"/>
      <c r="O24" s="221"/>
    </row>
    <row r="25" spans="1:15" s="334" customFormat="1" ht="84">
      <c r="A25" s="226">
        <f t="shared" si="0"/>
        <v>12</v>
      </c>
      <c r="B25" s="365" t="s">
        <v>708</v>
      </c>
      <c r="C25" s="351" t="s">
        <v>25</v>
      </c>
      <c r="D25" s="350">
        <v>4</v>
      </c>
      <c r="E25" s="346"/>
      <c r="F25" s="346"/>
      <c r="G25" s="348"/>
      <c r="H25" s="347"/>
      <c r="I25" s="347"/>
      <c r="J25" s="122"/>
      <c r="K25" s="221"/>
      <c r="L25" s="221"/>
      <c r="M25" s="221"/>
      <c r="N25" s="221"/>
      <c r="O25" s="221"/>
    </row>
    <row r="26" spans="1:15" s="334" customFormat="1" ht="24">
      <c r="A26" s="226">
        <f t="shared" si="0"/>
        <v>13</v>
      </c>
      <c r="B26" s="365" t="s">
        <v>97</v>
      </c>
      <c r="C26" s="351" t="s">
        <v>101</v>
      </c>
      <c r="D26" s="350">
        <v>0.4</v>
      </c>
      <c r="E26" s="346"/>
      <c r="F26" s="346"/>
      <c r="G26" s="348"/>
      <c r="H26" s="346"/>
      <c r="I26" s="347"/>
      <c r="J26" s="122"/>
      <c r="K26" s="221"/>
      <c r="L26" s="221"/>
      <c r="M26" s="221"/>
      <c r="N26" s="221"/>
      <c r="O26" s="221"/>
    </row>
    <row r="27" spans="1:15" s="334" customFormat="1" ht="24">
      <c r="A27" s="226">
        <f t="shared" si="0"/>
        <v>14</v>
      </c>
      <c r="B27" s="365" t="s">
        <v>199</v>
      </c>
      <c r="C27" s="351" t="s">
        <v>101</v>
      </c>
      <c r="D27" s="350">
        <v>0.4</v>
      </c>
      <c r="E27" s="373"/>
      <c r="F27" s="346"/>
      <c r="G27" s="348"/>
      <c r="H27" s="373"/>
      <c r="I27" s="374"/>
      <c r="J27" s="122"/>
      <c r="K27" s="221"/>
      <c r="L27" s="221"/>
      <c r="M27" s="221"/>
      <c r="N27" s="221"/>
      <c r="O27" s="221"/>
    </row>
    <row r="28" spans="1:15" s="334" customFormat="1" ht="96">
      <c r="A28" s="226">
        <f t="shared" si="0"/>
        <v>15</v>
      </c>
      <c r="B28" s="223" t="s">
        <v>709</v>
      </c>
      <c r="C28" s="351" t="s">
        <v>25</v>
      </c>
      <c r="D28" s="350">
        <v>1</v>
      </c>
      <c r="E28" s="373"/>
      <c r="F28" s="346"/>
      <c r="G28" s="348"/>
      <c r="H28" s="373"/>
      <c r="I28" s="374"/>
      <c r="J28" s="122"/>
      <c r="K28" s="221"/>
      <c r="L28" s="221"/>
      <c r="M28" s="221"/>
      <c r="N28" s="221"/>
      <c r="O28" s="221"/>
    </row>
    <row r="29" spans="1:15" s="334" customFormat="1" ht="84">
      <c r="A29" s="226">
        <f t="shared" si="0"/>
        <v>16</v>
      </c>
      <c r="B29" s="365" t="s">
        <v>710</v>
      </c>
      <c r="C29" s="351" t="s">
        <v>25</v>
      </c>
      <c r="D29" s="350">
        <v>1</v>
      </c>
      <c r="E29" s="346"/>
      <c r="F29" s="346"/>
      <c r="G29" s="348"/>
      <c r="H29" s="347"/>
      <c r="I29" s="347"/>
      <c r="J29" s="122"/>
      <c r="K29" s="221"/>
      <c r="L29" s="221"/>
      <c r="M29" s="221"/>
      <c r="N29" s="221"/>
      <c r="O29" s="221"/>
    </row>
    <row r="30" spans="1:15" s="334" customFormat="1" ht="24">
      <c r="A30" s="226">
        <f t="shared" si="0"/>
        <v>17</v>
      </c>
      <c r="B30" s="365" t="s">
        <v>97</v>
      </c>
      <c r="C30" s="351" t="s">
        <v>101</v>
      </c>
      <c r="D30" s="350">
        <v>0.1</v>
      </c>
      <c r="E30" s="348"/>
      <c r="F30" s="346"/>
      <c r="G30" s="348"/>
      <c r="H30" s="348"/>
      <c r="I30" s="348"/>
      <c r="J30" s="122"/>
      <c r="K30" s="221"/>
      <c r="L30" s="221"/>
      <c r="M30" s="221"/>
      <c r="N30" s="221"/>
      <c r="O30" s="221"/>
    </row>
    <row r="31" spans="1:15" s="334" customFormat="1" ht="24">
      <c r="A31" s="226">
        <f t="shared" si="0"/>
        <v>18</v>
      </c>
      <c r="B31" s="365" t="s">
        <v>199</v>
      </c>
      <c r="C31" s="351" t="s">
        <v>101</v>
      </c>
      <c r="D31" s="350">
        <v>0.1</v>
      </c>
      <c r="E31" s="346"/>
      <c r="F31" s="346"/>
      <c r="G31" s="348"/>
      <c r="H31" s="347"/>
      <c r="I31" s="347"/>
      <c r="J31" s="122"/>
      <c r="K31" s="221"/>
      <c r="L31" s="221"/>
      <c r="M31" s="221"/>
      <c r="N31" s="221"/>
      <c r="O31" s="221"/>
    </row>
    <row r="32" spans="1:15" s="334" customFormat="1" ht="48">
      <c r="A32" s="226">
        <f t="shared" si="0"/>
        <v>19</v>
      </c>
      <c r="B32" s="112" t="s">
        <v>202</v>
      </c>
      <c r="C32" s="351" t="s">
        <v>20</v>
      </c>
      <c r="D32" s="350">
        <v>91.7</v>
      </c>
      <c r="E32" s="346"/>
      <c r="F32" s="346"/>
      <c r="G32" s="348"/>
      <c r="H32" s="347"/>
      <c r="I32" s="347"/>
      <c r="J32" s="122"/>
      <c r="K32" s="221"/>
      <c r="L32" s="221"/>
      <c r="M32" s="221"/>
      <c r="N32" s="221"/>
      <c r="O32" s="221"/>
    </row>
    <row r="33" spans="1:15" s="334" customFormat="1" ht="48">
      <c r="A33" s="226">
        <f t="shared" si="0"/>
        <v>20</v>
      </c>
      <c r="B33" s="112" t="s">
        <v>203</v>
      </c>
      <c r="C33" s="351" t="s">
        <v>20</v>
      </c>
      <c r="D33" s="350">
        <v>14</v>
      </c>
      <c r="E33" s="346"/>
      <c r="F33" s="346"/>
      <c r="G33" s="348"/>
      <c r="H33" s="346"/>
      <c r="I33" s="347"/>
      <c r="J33" s="122"/>
      <c r="K33" s="221"/>
      <c r="L33" s="221"/>
      <c r="M33" s="221"/>
      <c r="N33" s="221"/>
      <c r="O33" s="221"/>
    </row>
    <row r="34" spans="1:15" s="334" customFormat="1" ht="36">
      <c r="A34" s="226">
        <f t="shared" si="0"/>
        <v>21</v>
      </c>
      <c r="B34" s="112" t="s">
        <v>133</v>
      </c>
      <c r="C34" s="351" t="s">
        <v>20</v>
      </c>
      <c r="D34" s="350">
        <v>91.7</v>
      </c>
      <c r="E34" s="346"/>
      <c r="F34" s="346"/>
      <c r="G34" s="348"/>
      <c r="H34" s="347"/>
      <c r="I34" s="347"/>
      <c r="J34" s="122"/>
      <c r="K34" s="221"/>
      <c r="L34" s="221"/>
      <c r="M34" s="221"/>
      <c r="N34" s="221"/>
      <c r="O34" s="221"/>
    </row>
    <row r="35" spans="1:15" s="334" customFormat="1" ht="36">
      <c r="A35" s="226">
        <f t="shared" si="0"/>
        <v>22</v>
      </c>
      <c r="B35" s="112" t="s">
        <v>134</v>
      </c>
      <c r="C35" s="227" t="s">
        <v>20</v>
      </c>
      <c r="D35" s="224">
        <v>14</v>
      </c>
      <c r="E35" s="346"/>
      <c r="F35" s="346"/>
      <c r="G35" s="348"/>
      <c r="H35" s="347"/>
      <c r="I35" s="347"/>
      <c r="J35" s="122"/>
      <c r="K35" s="221"/>
      <c r="L35" s="221"/>
      <c r="M35" s="221"/>
      <c r="N35" s="221"/>
      <c r="O35" s="221"/>
    </row>
    <row r="36" spans="1:15" s="334" customFormat="1" ht="48">
      <c r="A36" s="226">
        <f t="shared" si="0"/>
        <v>23</v>
      </c>
      <c r="B36" s="112" t="s">
        <v>209</v>
      </c>
      <c r="C36" s="227" t="s">
        <v>20</v>
      </c>
      <c r="D36" s="224">
        <v>91.7</v>
      </c>
      <c r="E36" s="346"/>
      <c r="F36" s="346"/>
      <c r="G36" s="348"/>
      <c r="H36" s="347"/>
      <c r="I36" s="347"/>
      <c r="J36" s="122"/>
      <c r="K36" s="221"/>
      <c r="L36" s="221"/>
      <c r="M36" s="221"/>
      <c r="N36" s="221"/>
      <c r="O36" s="221"/>
    </row>
    <row r="37" spans="1:15" s="334" customFormat="1" ht="48">
      <c r="A37" s="226">
        <f t="shared" si="0"/>
        <v>24</v>
      </c>
      <c r="B37" s="112" t="s">
        <v>210</v>
      </c>
      <c r="C37" s="227" t="s">
        <v>20</v>
      </c>
      <c r="D37" s="224">
        <v>14</v>
      </c>
      <c r="E37" s="346"/>
      <c r="F37" s="346"/>
      <c r="G37" s="348"/>
      <c r="H37" s="347"/>
      <c r="I37" s="347"/>
      <c r="J37" s="122"/>
      <c r="K37" s="221"/>
      <c r="L37" s="221"/>
      <c r="M37" s="221"/>
      <c r="N37" s="221"/>
      <c r="O37" s="221"/>
    </row>
    <row r="38" spans="1:15" s="334" customFormat="1" ht="36">
      <c r="A38" s="226">
        <f t="shared" si="0"/>
        <v>25</v>
      </c>
      <c r="B38" s="112" t="s">
        <v>260</v>
      </c>
      <c r="C38" s="351" t="s">
        <v>101</v>
      </c>
      <c r="D38" s="350">
        <v>327.60000000000002</v>
      </c>
      <c r="E38" s="346"/>
      <c r="F38" s="346"/>
      <c r="G38" s="348"/>
      <c r="H38" s="347"/>
      <c r="I38" s="347"/>
      <c r="J38" s="122"/>
      <c r="K38" s="221"/>
      <c r="L38" s="221"/>
      <c r="M38" s="221"/>
      <c r="N38" s="221"/>
      <c r="O38" s="221"/>
    </row>
    <row r="39" spans="1:15" s="334" customFormat="1" ht="36">
      <c r="A39" s="226">
        <f t="shared" si="0"/>
        <v>26</v>
      </c>
      <c r="B39" s="112" t="s">
        <v>261</v>
      </c>
      <c r="C39" s="351" t="s">
        <v>20</v>
      </c>
      <c r="D39" s="350">
        <v>105.69999999999999</v>
      </c>
      <c r="E39" s="346"/>
      <c r="F39" s="346"/>
      <c r="G39" s="348"/>
      <c r="H39" s="346"/>
      <c r="I39" s="347"/>
      <c r="J39" s="122"/>
      <c r="K39" s="221"/>
      <c r="L39" s="221"/>
      <c r="M39" s="221"/>
      <c r="N39" s="221"/>
      <c r="O39" s="221"/>
    </row>
    <row r="40" spans="1:15" s="334" customFormat="1" ht="24">
      <c r="A40" s="226">
        <f t="shared" si="0"/>
        <v>27</v>
      </c>
      <c r="B40" s="223" t="s">
        <v>262</v>
      </c>
      <c r="C40" s="351" t="s">
        <v>25</v>
      </c>
      <c r="D40" s="350">
        <v>1</v>
      </c>
      <c r="E40" s="348"/>
      <c r="F40" s="346"/>
      <c r="G40" s="348"/>
      <c r="H40" s="348"/>
      <c r="I40" s="348"/>
      <c r="J40" s="122"/>
      <c r="K40" s="221"/>
      <c r="L40" s="221"/>
      <c r="M40" s="221"/>
      <c r="N40" s="221"/>
      <c r="O40" s="221"/>
    </row>
    <row r="41" spans="1:15" s="334" customFormat="1" ht="24">
      <c r="A41" s="226">
        <f t="shared" si="0"/>
        <v>28</v>
      </c>
      <c r="B41" s="365" t="s">
        <v>263</v>
      </c>
      <c r="C41" s="351" t="s">
        <v>101</v>
      </c>
      <c r="D41" s="350">
        <v>1</v>
      </c>
      <c r="E41" s="348"/>
      <c r="F41" s="346"/>
      <c r="G41" s="348"/>
      <c r="H41" s="348"/>
      <c r="I41" s="348"/>
      <c r="J41" s="122"/>
      <c r="K41" s="221"/>
      <c r="L41" s="221"/>
      <c r="M41" s="221"/>
      <c r="N41" s="221"/>
      <c r="O41" s="221"/>
    </row>
    <row r="42" spans="1:15" s="334" customFormat="1" ht="12">
      <c r="A42" s="226">
        <f t="shared" si="0"/>
        <v>29</v>
      </c>
      <c r="B42" s="365" t="s">
        <v>447</v>
      </c>
      <c r="C42" s="351" t="s">
        <v>81</v>
      </c>
      <c r="D42" s="350">
        <v>1</v>
      </c>
      <c r="E42" s="346"/>
      <c r="F42" s="346"/>
      <c r="G42" s="348"/>
      <c r="H42" s="347"/>
      <c r="I42" s="347"/>
      <c r="J42" s="122"/>
      <c r="K42" s="221"/>
      <c r="L42" s="221"/>
      <c r="M42" s="221"/>
      <c r="N42" s="221"/>
      <c r="O42" s="221"/>
    </row>
    <row r="43" spans="1:15" s="334" customFormat="1" ht="12">
      <c r="A43" s="226">
        <f t="shared" si="0"/>
        <v>30</v>
      </c>
      <c r="B43" s="365" t="s">
        <v>265</v>
      </c>
      <c r="C43" s="351" t="s">
        <v>101</v>
      </c>
      <c r="D43" s="350">
        <v>0.9</v>
      </c>
      <c r="E43" s="346"/>
      <c r="F43" s="346"/>
      <c r="G43" s="348"/>
      <c r="H43" s="347"/>
      <c r="I43" s="348"/>
      <c r="J43" s="122"/>
      <c r="K43" s="221"/>
      <c r="L43" s="221"/>
      <c r="M43" s="221"/>
      <c r="N43" s="221"/>
      <c r="O43" s="221"/>
    </row>
    <row r="44" spans="1:15" s="334" customFormat="1" ht="24">
      <c r="A44" s="226">
        <f t="shared" si="0"/>
        <v>31</v>
      </c>
      <c r="B44" s="365" t="s">
        <v>266</v>
      </c>
      <c r="C44" s="351" t="s">
        <v>101</v>
      </c>
      <c r="D44" s="350">
        <v>1</v>
      </c>
      <c r="E44" s="346"/>
      <c r="F44" s="346"/>
      <c r="G44" s="348"/>
      <c r="H44" s="347"/>
      <c r="I44" s="348"/>
      <c r="J44" s="122"/>
      <c r="K44" s="221"/>
      <c r="L44" s="221"/>
      <c r="M44" s="221"/>
      <c r="N44" s="221"/>
      <c r="O44" s="221"/>
    </row>
    <row r="45" spans="1:15" s="334" customFormat="1" ht="24">
      <c r="A45" s="226">
        <f t="shared" si="0"/>
        <v>32</v>
      </c>
      <c r="B45" s="223" t="s">
        <v>312</v>
      </c>
      <c r="C45" s="351" t="s">
        <v>83</v>
      </c>
      <c r="D45" s="350">
        <v>4</v>
      </c>
      <c r="E45" s="346"/>
      <c r="F45" s="346"/>
      <c r="G45" s="348"/>
      <c r="H45" s="347"/>
      <c r="I45" s="347"/>
      <c r="J45" s="122"/>
      <c r="K45" s="221"/>
      <c r="L45" s="221"/>
      <c r="M45" s="221"/>
      <c r="N45" s="221"/>
      <c r="O45" s="221"/>
    </row>
    <row r="46" spans="1:15" s="334" customFormat="1" ht="12">
      <c r="A46" s="226">
        <f t="shared" si="0"/>
        <v>33</v>
      </c>
      <c r="B46" s="223" t="s">
        <v>213</v>
      </c>
      <c r="C46" s="351" t="s">
        <v>83</v>
      </c>
      <c r="D46" s="350">
        <v>1</v>
      </c>
      <c r="E46" s="346"/>
      <c r="F46" s="346"/>
      <c r="G46" s="348"/>
      <c r="H46" s="347"/>
      <c r="I46" s="347"/>
      <c r="J46" s="122"/>
      <c r="K46" s="221"/>
      <c r="L46" s="221"/>
      <c r="M46" s="221"/>
      <c r="N46" s="221"/>
      <c r="O46" s="221"/>
    </row>
    <row r="47" spans="1:15" s="334" customFormat="1" ht="36">
      <c r="A47" s="226">
        <f t="shared" si="0"/>
        <v>34</v>
      </c>
      <c r="B47" s="365" t="s">
        <v>711</v>
      </c>
      <c r="C47" s="351" t="s">
        <v>20</v>
      </c>
      <c r="D47" s="350">
        <v>4</v>
      </c>
      <c r="E47" s="346"/>
      <c r="F47" s="346"/>
      <c r="G47" s="348"/>
      <c r="H47" s="347"/>
      <c r="I47" s="347"/>
      <c r="J47" s="122"/>
      <c r="K47" s="221"/>
      <c r="L47" s="221"/>
      <c r="M47" s="221"/>
      <c r="N47" s="221"/>
      <c r="O47" s="221"/>
    </row>
    <row r="48" spans="1:15" s="334" customFormat="1" ht="24">
      <c r="A48" s="226">
        <f t="shared" si="0"/>
        <v>35</v>
      </c>
      <c r="B48" s="223" t="s">
        <v>214</v>
      </c>
      <c r="C48" s="351" t="s">
        <v>83</v>
      </c>
      <c r="D48" s="350">
        <v>1</v>
      </c>
      <c r="E48" s="346"/>
      <c r="F48" s="346"/>
      <c r="G48" s="348"/>
      <c r="H48" s="347"/>
      <c r="I48" s="347"/>
      <c r="J48" s="122"/>
      <c r="K48" s="221"/>
      <c r="L48" s="221"/>
      <c r="M48" s="221"/>
      <c r="N48" s="221"/>
      <c r="O48" s="221"/>
    </row>
    <row r="49" spans="1:15" s="334" customFormat="1" ht="12">
      <c r="A49" s="226">
        <f t="shared" si="0"/>
        <v>36</v>
      </c>
      <c r="B49" s="223" t="s">
        <v>269</v>
      </c>
      <c r="C49" s="351" t="s">
        <v>83</v>
      </c>
      <c r="D49" s="350">
        <v>3</v>
      </c>
      <c r="E49" s="346"/>
      <c r="F49" s="346"/>
      <c r="G49" s="348"/>
      <c r="H49" s="347"/>
      <c r="I49" s="347"/>
      <c r="J49" s="122"/>
      <c r="K49" s="221"/>
      <c r="L49" s="221"/>
      <c r="M49" s="221"/>
      <c r="N49" s="221"/>
      <c r="O49" s="221"/>
    </row>
    <row r="50" spans="1:15" s="334" customFormat="1" ht="12">
      <c r="A50" s="226">
        <f t="shared" si="0"/>
        <v>37</v>
      </c>
      <c r="B50" s="223" t="s">
        <v>215</v>
      </c>
      <c r="C50" s="351" t="s">
        <v>83</v>
      </c>
      <c r="D50" s="350">
        <v>3</v>
      </c>
      <c r="E50" s="346"/>
      <c r="F50" s="346"/>
      <c r="G50" s="348"/>
      <c r="H50" s="347"/>
      <c r="I50" s="347"/>
      <c r="J50" s="122"/>
      <c r="K50" s="221"/>
      <c r="L50" s="221"/>
      <c r="M50" s="221"/>
      <c r="N50" s="221"/>
      <c r="O50" s="221"/>
    </row>
    <row r="51" spans="1:15" s="334" customFormat="1" ht="36">
      <c r="A51" s="226">
        <f t="shared" si="0"/>
        <v>38</v>
      </c>
      <c r="B51" s="223" t="s">
        <v>90</v>
      </c>
      <c r="C51" s="351" t="s">
        <v>20</v>
      </c>
      <c r="D51" s="350">
        <v>105.69999999999999</v>
      </c>
      <c r="E51" s="346"/>
      <c r="F51" s="346"/>
      <c r="G51" s="348"/>
      <c r="H51" s="347"/>
      <c r="I51" s="347"/>
      <c r="J51" s="122"/>
      <c r="K51" s="221"/>
      <c r="L51" s="221"/>
      <c r="M51" s="221"/>
      <c r="N51" s="221"/>
      <c r="O51" s="221"/>
    </row>
    <row r="52" spans="1:15" s="334" customFormat="1" ht="36">
      <c r="A52" s="226">
        <f t="shared" si="0"/>
        <v>39</v>
      </c>
      <c r="B52" s="223" t="s">
        <v>429</v>
      </c>
      <c r="C52" s="351" t="s">
        <v>25</v>
      </c>
      <c r="D52" s="350">
        <v>1</v>
      </c>
      <c r="E52" s="220"/>
      <c r="F52" s="220"/>
      <c r="G52" s="222"/>
      <c r="H52" s="220"/>
      <c r="I52" s="221"/>
      <c r="J52" s="122"/>
      <c r="K52" s="221"/>
      <c r="L52" s="221"/>
      <c r="M52" s="221"/>
      <c r="N52" s="221"/>
      <c r="O52" s="221"/>
    </row>
    <row r="53" spans="1:15" s="334" customFormat="1" ht="24">
      <c r="A53" s="226">
        <f t="shared" si="0"/>
        <v>40</v>
      </c>
      <c r="B53" s="223" t="s">
        <v>218</v>
      </c>
      <c r="C53" s="351" t="s">
        <v>20</v>
      </c>
      <c r="D53" s="350">
        <v>105.69999999999999</v>
      </c>
      <c r="E53" s="346"/>
      <c r="F53" s="346"/>
      <c r="G53" s="348"/>
      <c r="H53" s="347"/>
      <c r="I53" s="347"/>
      <c r="J53" s="122"/>
      <c r="K53" s="221"/>
      <c r="L53" s="221"/>
      <c r="M53" s="221"/>
      <c r="N53" s="221"/>
      <c r="O53" s="221"/>
    </row>
    <row r="54" spans="1:15" s="334" customFormat="1" ht="12">
      <c r="A54" s="226">
        <f t="shared" si="0"/>
        <v>41</v>
      </c>
      <c r="B54" s="223" t="s">
        <v>98</v>
      </c>
      <c r="C54" s="351" t="s">
        <v>20</v>
      </c>
      <c r="D54" s="350">
        <v>105.69999999999999</v>
      </c>
      <c r="E54" s="346"/>
      <c r="F54" s="346"/>
      <c r="G54" s="348"/>
      <c r="H54" s="347"/>
      <c r="I54" s="347"/>
      <c r="J54" s="122"/>
      <c r="K54" s="221"/>
      <c r="L54" s="221"/>
      <c r="M54" s="221"/>
      <c r="N54" s="221"/>
      <c r="O54" s="221"/>
    </row>
    <row r="55" spans="1:15" s="334" customFormat="1" ht="48">
      <c r="A55" s="226">
        <f t="shared" si="0"/>
        <v>42</v>
      </c>
      <c r="B55" s="223" t="s">
        <v>306</v>
      </c>
      <c r="C55" s="351" t="s">
        <v>25</v>
      </c>
      <c r="D55" s="350">
        <v>1</v>
      </c>
      <c r="E55" s="346"/>
      <c r="F55" s="346"/>
      <c r="G55" s="348"/>
      <c r="H55" s="347"/>
      <c r="I55" s="347"/>
      <c r="J55" s="122"/>
      <c r="K55" s="221"/>
      <c r="L55" s="221"/>
      <c r="M55" s="221"/>
      <c r="N55" s="221"/>
      <c r="O55" s="221"/>
    </row>
    <row r="56" spans="1:15" s="334" customFormat="1" ht="24">
      <c r="A56" s="226">
        <f t="shared" si="0"/>
        <v>43</v>
      </c>
      <c r="B56" s="223" t="s">
        <v>219</v>
      </c>
      <c r="C56" s="351" t="s">
        <v>25</v>
      </c>
      <c r="D56" s="350">
        <v>1</v>
      </c>
      <c r="E56" s="346"/>
      <c r="F56" s="346"/>
      <c r="G56" s="348"/>
      <c r="H56" s="347"/>
      <c r="I56" s="347"/>
      <c r="J56" s="122"/>
      <c r="K56" s="221"/>
      <c r="L56" s="221"/>
      <c r="M56" s="221"/>
      <c r="N56" s="221"/>
      <c r="O56" s="221"/>
    </row>
    <row r="57" spans="1:15" s="334" customFormat="1" ht="12">
      <c r="A57" s="493" t="s">
        <v>270</v>
      </c>
      <c r="B57" s="494"/>
      <c r="C57" s="494"/>
      <c r="D57" s="494"/>
      <c r="E57" s="494"/>
      <c r="F57" s="494"/>
      <c r="G57" s="494"/>
      <c r="H57" s="494"/>
      <c r="I57" s="494"/>
      <c r="J57" s="494"/>
      <c r="K57" s="494"/>
      <c r="L57" s="494"/>
      <c r="M57" s="494"/>
      <c r="N57" s="494"/>
      <c r="O57" s="495"/>
    </row>
    <row r="58" spans="1:15" s="334" customFormat="1" ht="60">
      <c r="A58" s="226">
        <f>A41+1</f>
        <v>29</v>
      </c>
      <c r="B58" s="223" t="s">
        <v>99</v>
      </c>
      <c r="C58" s="227" t="s">
        <v>101</v>
      </c>
      <c r="D58" s="224">
        <v>311.43613200000004</v>
      </c>
      <c r="E58" s="373"/>
      <c r="F58" s="373"/>
      <c r="G58" s="348"/>
      <c r="H58" s="373"/>
      <c r="I58" s="373"/>
      <c r="J58" s="122"/>
      <c r="K58" s="221"/>
      <c r="L58" s="221"/>
      <c r="M58" s="221"/>
      <c r="N58" s="221"/>
      <c r="O58" s="221"/>
    </row>
    <row r="59" spans="1:15" s="334" customFormat="1" ht="48">
      <c r="A59" s="226">
        <f>A58+1</f>
        <v>30</v>
      </c>
      <c r="B59" s="223" t="s">
        <v>420</v>
      </c>
      <c r="C59" s="227" t="s">
        <v>102</v>
      </c>
      <c r="D59" s="224">
        <v>170.4</v>
      </c>
      <c r="E59" s="228"/>
      <c r="F59" s="220"/>
      <c r="G59" s="222"/>
      <c r="H59" s="228"/>
      <c r="I59" s="229"/>
      <c r="J59" s="122"/>
      <c r="K59" s="221"/>
      <c r="L59" s="221"/>
      <c r="M59" s="221"/>
      <c r="N59" s="221"/>
      <c r="O59" s="221"/>
    </row>
    <row r="60" spans="1:15" s="334" customFormat="1" ht="48">
      <c r="A60" s="226">
        <f>A59+1</f>
        <v>31</v>
      </c>
      <c r="B60" s="223" t="s">
        <v>246</v>
      </c>
      <c r="C60" s="227" t="s">
        <v>102</v>
      </c>
      <c r="D60" s="224">
        <v>35</v>
      </c>
      <c r="E60" s="346"/>
      <c r="F60" s="346"/>
      <c r="G60" s="348"/>
      <c r="H60" s="347"/>
      <c r="I60" s="347"/>
      <c r="J60" s="122"/>
      <c r="K60" s="221"/>
      <c r="L60" s="221"/>
      <c r="M60" s="221"/>
      <c r="N60" s="221"/>
      <c r="O60" s="221"/>
    </row>
    <row r="61" spans="1:15" s="310" customFormat="1" ht="12">
      <c r="A61" s="225" t="s">
        <v>41</v>
      </c>
      <c r="B61" s="480" t="s">
        <v>95</v>
      </c>
      <c r="C61" s="480"/>
      <c r="D61" s="480"/>
      <c r="E61" s="480"/>
      <c r="F61" s="480"/>
      <c r="G61" s="480"/>
      <c r="H61" s="480"/>
      <c r="I61" s="480"/>
      <c r="J61" s="480"/>
      <c r="K61" s="364"/>
      <c r="L61" s="375"/>
      <c r="M61" s="375"/>
      <c r="N61" s="375"/>
      <c r="O61" s="375"/>
    </row>
    <row r="62" spans="1:15">
      <c r="A62" s="316"/>
      <c r="B62" s="329"/>
      <c r="C62" s="317"/>
      <c r="D62" s="330"/>
      <c r="E62" s="317"/>
      <c r="F62" s="317"/>
      <c r="G62" s="317"/>
      <c r="H62" s="317"/>
      <c r="I62" s="317"/>
      <c r="J62" s="317"/>
      <c r="K62" s="317"/>
      <c r="L62" s="317"/>
      <c r="M62" s="317"/>
      <c r="N62" s="317"/>
      <c r="O62" s="317"/>
    </row>
    <row r="63" spans="1:15">
      <c r="A63" s="335" t="s">
        <v>77</v>
      </c>
      <c r="B63" s="336"/>
      <c r="C63" s="337"/>
      <c r="D63" s="337"/>
      <c r="E63" s="338"/>
      <c r="F63" s="339"/>
      <c r="G63" s="339"/>
      <c r="H63" s="339"/>
      <c r="I63" s="339"/>
      <c r="J63" s="339"/>
      <c r="K63" s="339"/>
      <c r="L63" s="340"/>
      <c r="M63" s="340"/>
      <c r="N63" s="340"/>
      <c r="O63" s="340"/>
    </row>
    <row r="64" spans="1:15" ht="12.75" customHeight="1">
      <c r="A64" s="341"/>
      <c r="B64" s="492" t="s">
        <v>137</v>
      </c>
      <c r="C64" s="492"/>
      <c r="D64" s="492"/>
      <c r="E64" s="492"/>
      <c r="F64" s="492"/>
      <c r="G64" s="492"/>
      <c r="H64" s="342"/>
      <c r="I64" s="342"/>
      <c r="J64" s="342"/>
      <c r="K64" s="342"/>
      <c r="L64" s="343"/>
      <c r="M64" s="343"/>
      <c r="N64" s="343"/>
      <c r="O64" s="343"/>
    </row>
    <row r="65" spans="1:15" ht="35.450000000000003" customHeight="1">
      <c r="A65" s="341"/>
      <c r="B65" s="492" t="s">
        <v>138</v>
      </c>
      <c r="C65" s="492"/>
      <c r="D65" s="492"/>
      <c r="E65" s="492"/>
      <c r="F65" s="492"/>
      <c r="G65" s="492"/>
      <c r="H65" s="492"/>
      <c r="I65" s="492"/>
      <c r="J65" s="492"/>
      <c r="K65" s="492"/>
      <c r="L65" s="492"/>
      <c r="M65" s="492"/>
      <c r="N65" s="492"/>
      <c r="O65" s="492"/>
    </row>
    <row r="66" spans="1:15" ht="11.45" customHeight="1">
      <c r="A66" s="341"/>
      <c r="B66" s="492" t="s">
        <v>139</v>
      </c>
      <c r="C66" s="492"/>
      <c r="D66" s="492"/>
      <c r="E66" s="492"/>
      <c r="F66" s="492"/>
      <c r="G66" s="492"/>
      <c r="H66" s="492"/>
      <c r="I66" s="492"/>
      <c r="J66" s="492"/>
      <c r="K66" s="492"/>
      <c r="L66" s="492"/>
      <c r="M66" s="492"/>
      <c r="N66" s="492"/>
      <c r="O66" s="492"/>
    </row>
    <row r="67" spans="1:15" ht="12.75" customHeight="1">
      <c r="A67" s="341"/>
      <c r="B67" s="492" t="s">
        <v>140</v>
      </c>
      <c r="C67" s="492"/>
      <c r="D67" s="492"/>
      <c r="E67" s="492"/>
      <c r="F67" s="492"/>
      <c r="G67" s="492"/>
      <c r="H67" s="492"/>
      <c r="I67" s="492"/>
      <c r="J67" s="492"/>
      <c r="K67" s="492"/>
      <c r="L67" s="492"/>
      <c r="M67" s="492"/>
      <c r="N67" s="492"/>
      <c r="O67" s="492"/>
    </row>
    <row r="68" spans="1:15">
      <c r="A68" s="341"/>
      <c r="B68" s="492" t="s">
        <v>141</v>
      </c>
      <c r="C68" s="492"/>
      <c r="D68" s="492"/>
      <c r="E68" s="492"/>
      <c r="F68" s="492"/>
      <c r="G68" s="492"/>
      <c r="H68" s="492"/>
      <c r="I68" s="492"/>
      <c r="J68" s="492"/>
      <c r="K68" s="492"/>
      <c r="L68" s="492"/>
      <c r="M68" s="492"/>
      <c r="N68" s="492"/>
      <c r="O68" s="492"/>
    </row>
    <row r="69" spans="1:15" ht="24.6" customHeight="1">
      <c r="A69" s="344"/>
      <c r="B69" s="492" t="s">
        <v>142</v>
      </c>
      <c r="C69" s="492"/>
      <c r="D69" s="492"/>
      <c r="E69" s="492"/>
      <c r="F69" s="492"/>
      <c r="G69" s="492"/>
      <c r="H69" s="492"/>
      <c r="I69" s="492"/>
      <c r="J69" s="492"/>
      <c r="K69" s="492"/>
      <c r="L69" s="492"/>
      <c r="M69" s="492"/>
      <c r="N69" s="492"/>
      <c r="O69" s="492"/>
    </row>
    <row r="70" spans="1:15">
      <c r="A70" s="344"/>
      <c r="B70" s="492" t="s">
        <v>143</v>
      </c>
      <c r="C70" s="492"/>
      <c r="D70" s="492"/>
      <c r="E70" s="492"/>
      <c r="F70" s="492"/>
      <c r="G70" s="492"/>
      <c r="H70" s="492"/>
      <c r="I70" s="492"/>
      <c r="J70" s="492"/>
      <c r="K70" s="492"/>
      <c r="L70" s="492"/>
      <c r="M70" s="492"/>
      <c r="N70" s="492"/>
      <c r="O70" s="492"/>
    </row>
    <row r="71" spans="1:15">
      <c r="A71" s="316"/>
      <c r="B71" s="329"/>
      <c r="C71" s="317"/>
      <c r="D71" s="330"/>
      <c r="E71" s="317"/>
      <c r="F71" s="317"/>
      <c r="G71" s="317"/>
      <c r="H71" s="317"/>
      <c r="I71" s="317"/>
      <c r="J71" s="317"/>
      <c r="K71" s="317"/>
      <c r="L71" s="317"/>
      <c r="M71" s="317"/>
      <c r="N71" s="317"/>
      <c r="O71" s="317"/>
    </row>
    <row r="72" spans="1:15">
      <c r="A72" s="316"/>
      <c r="B72" s="315" t="s">
        <v>44</v>
      </c>
      <c r="C72" s="490" t="s">
        <v>2</v>
      </c>
      <c r="D72" s="490"/>
      <c r="E72" s="490"/>
      <c r="F72" s="490"/>
      <c r="G72" s="490"/>
      <c r="H72" s="490"/>
      <c r="I72" s="490"/>
      <c r="J72" s="490"/>
      <c r="K72" s="490"/>
      <c r="L72" s="317"/>
      <c r="M72" s="400"/>
      <c r="N72" s="400"/>
      <c r="O72" s="400"/>
    </row>
    <row r="73" spans="1:15">
      <c r="A73" s="316"/>
      <c r="C73" s="490" t="s">
        <v>46</v>
      </c>
      <c r="D73" s="490"/>
      <c r="E73" s="490"/>
      <c r="F73" s="490"/>
      <c r="G73" s="490"/>
      <c r="H73" s="490"/>
      <c r="I73" s="490"/>
      <c r="J73" s="490"/>
      <c r="K73" s="490"/>
      <c r="L73" s="317"/>
      <c r="M73" s="490"/>
      <c r="N73" s="490"/>
      <c r="O73" s="490"/>
    </row>
    <row r="74" spans="1:15">
      <c r="A74" s="316"/>
      <c r="B74" s="491"/>
      <c r="C74" s="491"/>
      <c r="D74" s="330"/>
      <c r="E74" s="317"/>
      <c r="F74" s="317"/>
      <c r="G74" s="317"/>
      <c r="H74" s="317"/>
      <c r="I74" s="317"/>
      <c r="J74" s="317"/>
      <c r="K74" s="317"/>
      <c r="L74" s="317"/>
      <c r="M74" s="317"/>
      <c r="N74" s="317"/>
      <c r="O74" s="317"/>
    </row>
    <row r="75" spans="1:15">
      <c r="A75" s="316"/>
      <c r="B75" s="315" t="s">
        <v>22</v>
      </c>
      <c r="C75" s="490" t="s">
        <v>2</v>
      </c>
      <c r="D75" s="490"/>
      <c r="E75" s="490"/>
      <c r="F75" s="490"/>
      <c r="G75" s="490"/>
      <c r="H75" s="490"/>
      <c r="I75" s="490"/>
      <c r="J75" s="490"/>
      <c r="K75" s="490"/>
      <c r="L75" s="317"/>
      <c r="M75" s="400"/>
      <c r="N75" s="400"/>
      <c r="O75" s="400"/>
    </row>
    <row r="76" spans="1:15">
      <c r="A76" s="316"/>
      <c r="B76" s="315"/>
      <c r="C76" s="490" t="s">
        <v>46</v>
      </c>
      <c r="D76" s="490"/>
      <c r="E76" s="490"/>
      <c r="F76" s="406"/>
      <c r="G76" s="406"/>
      <c r="H76" s="406"/>
      <c r="I76" s="406"/>
      <c r="J76" s="406"/>
      <c r="K76" s="406"/>
      <c r="L76" s="317"/>
      <c r="M76" s="490"/>
      <c r="N76" s="490"/>
      <c r="O76" s="490"/>
    </row>
    <row r="77" spans="1:15">
      <c r="A77" s="331"/>
      <c r="B77" s="310"/>
      <c r="C77" s="332"/>
      <c r="D77" s="333"/>
      <c r="E77" s="332"/>
      <c r="F77" s="332"/>
      <c r="G77" s="332"/>
      <c r="H77" s="332"/>
      <c r="I77" s="332"/>
      <c r="J77" s="332"/>
      <c r="K77" s="332"/>
      <c r="L77" s="332"/>
      <c r="M77" s="332"/>
      <c r="N77" s="332"/>
      <c r="O77" s="332"/>
    </row>
  </sheetData>
  <mergeCells count="39">
    <mergeCell ref="A6:B6"/>
    <mergeCell ref="C6:O6"/>
    <mergeCell ref="A1:O1"/>
    <mergeCell ref="A2:O2"/>
    <mergeCell ref="A3:O3"/>
    <mergeCell ref="A5:B5"/>
    <mergeCell ref="C5:O5"/>
    <mergeCell ref="B66:O66"/>
    <mergeCell ref="A7:B7"/>
    <mergeCell ref="C7:O7"/>
    <mergeCell ref="A8:O8"/>
    <mergeCell ref="N9:O9"/>
    <mergeCell ref="N10:O10"/>
    <mergeCell ref="A11:A12"/>
    <mergeCell ref="B11:B12"/>
    <mergeCell ref="E11:J11"/>
    <mergeCell ref="K11:O11"/>
    <mergeCell ref="A13:O13"/>
    <mergeCell ref="A57:O57"/>
    <mergeCell ref="B61:J61"/>
    <mergeCell ref="B64:G64"/>
    <mergeCell ref="B65:O65"/>
    <mergeCell ref="B67:O67"/>
    <mergeCell ref="B68:O68"/>
    <mergeCell ref="B69:O69"/>
    <mergeCell ref="B70:O70"/>
    <mergeCell ref="C72:E72"/>
    <mergeCell ref="F72:K72"/>
    <mergeCell ref="M72:O72"/>
    <mergeCell ref="C76:E76"/>
    <mergeCell ref="F76:K76"/>
    <mergeCell ref="M76:O76"/>
    <mergeCell ref="C73:E73"/>
    <mergeCell ref="F73:K73"/>
    <mergeCell ref="M73:O73"/>
    <mergeCell ref="B74:C74"/>
    <mergeCell ref="C75:E75"/>
    <mergeCell ref="F75:K75"/>
    <mergeCell ref="M75:O75"/>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O64"/>
  <sheetViews>
    <sheetView view="pageBreakPreview" zoomScale="145" zoomScaleNormal="100" zoomScaleSheetLayoutView="145" workbookViewId="0">
      <selection activeCell="G22" sqref="G22"/>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313</v>
      </c>
      <c r="B1" s="488"/>
      <c r="C1" s="488"/>
      <c r="D1" s="488"/>
      <c r="E1" s="488"/>
      <c r="F1" s="488"/>
      <c r="G1" s="488"/>
      <c r="H1" s="488"/>
      <c r="I1" s="488"/>
      <c r="J1" s="488"/>
      <c r="K1" s="488"/>
      <c r="L1" s="488"/>
      <c r="M1" s="488"/>
      <c r="N1" s="488"/>
      <c r="O1" s="488"/>
    </row>
    <row r="2" spans="1:15" s="310" customFormat="1" ht="15">
      <c r="A2" s="412" t="s">
        <v>469</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8.2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256</v>
      </c>
      <c r="B13" s="485"/>
      <c r="C13" s="485"/>
      <c r="D13" s="485"/>
      <c r="E13" s="485"/>
      <c r="F13" s="485"/>
      <c r="G13" s="485"/>
      <c r="H13" s="485"/>
      <c r="I13" s="485"/>
      <c r="J13" s="485"/>
      <c r="K13" s="485"/>
      <c r="L13" s="485"/>
      <c r="M13" s="485"/>
      <c r="N13" s="485"/>
      <c r="O13" s="485"/>
    </row>
    <row r="14" spans="1:15" s="334" customFormat="1" ht="96">
      <c r="A14" s="226">
        <v>1</v>
      </c>
      <c r="B14" s="112" t="s">
        <v>567</v>
      </c>
      <c r="C14" s="227" t="s">
        <v>20</v>
      </c>
      <c r="D14" s="224">
        <v>98.7</v>
      </c>
      <c r="E14" s="346"/>
      <c r="F14" s="346"/>
      <c r="G14" s="348"/>
      <c r="H14" s="347"/>
      <c r="I14" s="347"/>
      <c r="J14" s="122"/>
      <c r="K14" s="221"/>
      <c r="L14" s="221"/>
      <c r="M14" s="221"/>
      <c r="N14" s="221"/>
      <c r="O14" s="221"/>
    </row>
    <row r="15" spans="1:15" s="334" customFormat="1" ht="48">
      <c r="A15" s="226">
        <f t="shared" ref="A15:A45" si="0">A14+1</f>
        <v>2</v>
      </c>
      <c r="B15" s="365" t="s">
        <v>568</v>
      </c>
      <c r="C15" s="227" t="s">
        <v>20</v>
      </c>
      <c r="D15" s="224">
        <v>98.7</v>
      </c>
      <c r="E15" s="346"/>
      <c r="F15" s="346"/>
      <c r="G15" s="348"/>
      <c r="H15" s="347"/>
      <c r="I15" s="348"/>
      <c r="J15" s="122"/>
      <c r="K15" s="221"/>
      <c r="L15" s="221"/>
      <c r="M15" s="221"/>
      <c r="N15" s="221"/>
      <c r="O15" s="221"/>
    </row>
    <row r="16" spans="1:15" s="334" customFormat="1" ht="24">
      <c r="A16" s="226">
        <f t="shared" si="0"/>
        <v>3</v>
      </c>
      <c r="B16" s="365" t="s">
        <v>257</v>
      </c>
      <c r="C16" s="227" t="s">
        <v>101</v>
      </c>
      <c r="D16" s="224">
        <v>93.1</v>
      </c>
      <c r="E16" s="346"/>
      <c r="F16" s="346"/>
      <c r="G16" s="348"/>
      <c r="H16" s="346"/>
      <c r="I16" s="347"/>
      <c r="J16" s="122"/>
      <c r="K16" s="221"/>
      <c r="L16" s="221"/>
      <c r="M16" s="221"/>
      <c r="N16" s="221"/>
      <c r="O16" s="221"/>
    </row>
    <row r="17" spans="1:15" s="334" customFormat="1" ht="96">
      <c r="A17" s="226">
        <f t="shared" si="0"/>
        <v>4</v>
      </c>
      <c r="B17" s="112" t="s">
        <v>470</v>
      </c>
      <c r="C17" s="227" t="s">
        <v>25</v>
      </c>
      <c r="D17" s="224">
        <v>3</v>
      </c>
      <c r="E17" s="346"/>
      <c r="F17" s="346"/>
      <c r="G17" s="348"/>
      <c r="H17" s="347"/>
      <c r="I17" s="347"/>
      <c r="J17" s="122"/>
      <c r="K17" s="221"/>
      <c r="L17" s="221"/>
      <c r="M17" s="221"/>
      <c r="N17" s="221"/>
      <c r="O17" s="221"/>
    </row>
    <row r="18" spans="1:15" s="334" customFormat="1" ht="96">
      <c r="A18" s="226">
        <f t="shared" si="0"/>
        <v>5</v>
      </c>
      <c r="B18" s="365" t="s">
        <v>471</v>
      </c>
      <c r="C18" s="227" t="s">
        <v>25</v>
      </c>
      <c r="D18" s="224">
        <v>3</v>
      </c>
      <c r="E18" s="346"/>
      <c r="F18" s="346"/>
      <c r="G18" s="348"/>
      <c r="H18" s="347"/>
      <c r="I18" s="347"/>
      <c r="J18" s="122"/>
      <c r="K18" s="221"/>
      <c r="L18" s="221"/>
      <c r="M18" s="221"/>
      <c r="N18" s="221"/>
      <c r="O18" s="221"/>
    </row>
    <row r="19" spans="1:15" s="334" customFormat="1" ht="24">
      <c r="A19" s="226">
        <f t="shared" si="0"/>
        <v>6</v>
      </c>
      <c r="B19" s="365" t="s">
        <v>97</v>
      </c>
      <c r="C19" s="227" t="s">
        <v>101</v>
      </c>
      <c r="D19" s="224">
        <v>0.3</v>
      </c>
      <c r="E19" s="346"/>
      <c r="F19" s="346"/>
      <c r="G19" s="348"/>
      <c r="H19" s="346"/>
      <c r="I19" s="347"/>
      <c r="J19" s="122"/>
      <c r="K19" s="221"/>
      <c r="L19" s="221"/>
      <c r="M19" s="221"/>
      <c r="N19" s="221"/>
      <c r="O19" s="221"/>
    </row>
    <row r="20" spans="1:15" s="334" customFormat="1" ht="24">
      <c r="A20" s="226">
        <f t="shared" si="0"/>
        <v>7</v>
      </c>
      <c r="B20" s="365" t="s">
        <v>199</v>
      </c>
      <c r="C20" s="227" t="s">
        <v>101</v>
      </c>
      <c r="D20" s="224">
        <v>0.3</v>
      </c>
      <c r="E20" s="373"/>
      <c r="F20" s="346"/>
      <c r="G20" s="348"/>
      <c r="H20" s="373"/>
      <c r="I20" s="374"/>
      <c r="J20" s="122"/>
      <c r="K20" s="221"/>
      <c r="L20" s="221"/>
      <c r="M20" s="221"/>
      <c r="N20" s="221"/>
      <c r="O20" s="221"/>
    </row>
    <row r="21" spans="1:15" s="334" customFormat="1" ht="96">
      <c r="A21" s="226">
        <f t="shared" si="0"/>
        <v>8</v>
      </c>
      <c r="B21" s="223" t="s">
        <v>705</v>
      </c>
      <c r="C21" s="227" t="s">
        <v>25</v>
      </c>
      <c r="D21" s="224">
        <v>4</v>
      </c>
      <c r="E21" s="346"/>
      <c r="F21" s="346"/>
      <c r="G21" s="348"/>
      <c r="H21" s="347"/>
      <c r="I21" s="347"/>
      <c r="J21" s="122"/>
      <c r="K21" s="221"/>
      <c r="L21" s="221"/>
      <c r="M21" s="221"/>
      <c r="N21" s="221"/>
      <c r="O21" s="221"/>
    </row>
    <row r="22" spans="1:15" s="334" customFormat="1" ht="84">
      <c r="A22" s="226">
        <f t="shared" si="0"/>
        <v>9</v>
      </c>
      <c r="B22" s="365" t="s">
        <v>708</v>
      </c>
      <c r="C22" s="227" t="s">
        <v>25</v>
      </c>
      <c r="D22" s="224">
        <v>4</v>
      </c>
      <c r="E22" s="346"/>
      <c r="F22" s="346"/>
      <c r="G22" s="348"/>
      <c r="H22" s="347"/>
      <c r="I22" s="347"/>
      <c r="J22" s="122"/>
      <c r="K22" s="221"/>
      <c r="L22" s="221"/>
      <c r="M22" s="221"/>
      <c r="N22" s="221"/>
      <c r="O22" s="221"/>
    </row>
    <row r="23" spans="1:15" s="334" customFormat="1" ht="24">
      <c r="A23" s="226">
        <f t="shared" si="0"/>
        <v>10</v>
      </c>
      <c r="B23" s="365" t="s">
        <v>97</v>
      </c>
      <c r="C23" s="351" t="s">
        <v>101</v>
      </c>
      <c r="D23" s="350">
        <v>0.4</v>
      </c>
      <c r="E23" s="346"/>
      <c r="F23" s="346"/>
      <c r="G23" s="348"/>
      <c r="H23" s="346"/>
      <c r="I23" s="347"/>
      <c r="J23" s="122"/>
      <c r="K23" s="221"/>
      <c r="L23" s="221"/>
      <c r="M23" s="221"/>
      <c r="N23" s="221"/>
      <c r="O23" s="221"/>
    </row>
    <row r="24" spans="1:15" s="334" customFormat="1" ht="24">
      <c r="A24" s="226">
        <f t="shared" si="0"/>
        <v>11</v>
      </c>
      <c r="B24" s="365" t="s">
        <v>199</v>
      </c>
      <c r="C24" s="351" t="s">
        <v>101</v>
      </c>
      <c r="D24" s="350">
        <v>0.4</v>
      </c>
      <c r="E24" s="373"/>
      <c r="F24" s="346"/>
      <c r="G24" s="348"/>
      <c r="H24" s="373"/>
      <c r="I24" s="374"/>
      <c r="J24" s="122"/>
      <c r="K24" s="221"/>
      <c r="L24" s="221"/>
      <c r="M24" s="221"/>
      <c r="N24" s="221"/>
      <c r="O24" s="221"/>
    </row>
    <row r="25" spans="1:15" s="334" customFormat="1" ht="84">
      <c r="A25" s="226">
        <f t="shared" si="0"/>
        <v>12</v>
      </c>
      <c r="B25" s="223" t="s">
        <v>472</v>
      </c>
      <c r="C25" s="351" t="s">
        <v>25</v>
      </c>
      <c r="D25" s="350">
        <v>1</v>
      </c>
      <c r="E25" s="220"/>
      <c r="F25" s="220"/>
      <c r="G25" s="222"/>
      <c r="H25" s="221"/>
      <c r="I25" s="221"/>
      <c r="J25" s="122"/>
      <c r="K25" s="221"/>
      <c r="L25" s="221"/>
      <c r="M25" s="221"/>
      <c r="N25" s="221"/>
      <c r="O25" s="221"/>
    </row>
    <row r="26" spans="1:15" s="334" customFormat="1" ht="84">
      <c r="A26" s="226">
        <f t="shared" si="0"/>
        <v>13</v>
      </c>
      <c r="B26" s="365" t="s">
        <v>473</v>
      </c>
      <c r="C26" s="351" t="s">
        <v>25</v>
      </c>
      <c r="D26" s="350">
        <v>1</v>
      </c>
      <c r="E26" s="220"/>
      <c r="F26" s="220"/>
      <c r="G26" s="222"/>
      <c r="H26" s="221"/>
      <c r="I26" s="221"/>
      <c r="J26" s="122"/>
      <c r="K26" s="221"/>
      <c r="L26" s="221"/>
      <c r="M26" s="221"/>
      <c r="N26" s="221"/>
      <c r="O26" s="221"/>
    </row>
    <row r="27" spans="1:15" s="334" customFormat="1" ht="24">
      <c r="A27" s="226">
        <f t="shared" si="0"/>
        <v>14</v>
      </c>
      <c r="B27" s="365" t="s">
        <v>97</v>
      </c>
      <c r="C27" s="351" t="s">
        <v>101</v>
      </c>
      <c r="D27" s="350">
        <v>0.09</v>
      </c>
      <c r="E27" s="220"/>
      <c r="F27" s="220"/>
      <c r="G27" s="222"/>
      <c r="H27" s="220"/>
      <c r="I27" s="221"/>
      <c r="J27" s="122"/>
      <c r="K27" s="221"/>
      <c r="L27" s="221"/>
      <c r="M27" s="221"/>
      <c r="N27" s="221"/>
      <c r="O27" s="221"/>
    </row>
    <row r="28" spans="1:15" s="334" customFormat="1" ht="24">
      <c r="A28" s="226">
        <f>A27+1</f>
        <v>15</v>
      </c>
      <c r="B28" s="365" t="s">
        <v>403</v>
      </c>
      <c r="C28" s="351" t="s">
        <v>101</v>
      </c>
      <c r="D28" s="350">
        <v>0.4</v>
      </c>
      <c r="E28" s="220"/>
      <c r="F28" s="220"/>
      <c r="G28" s="222"/>
      <c r="H28" s="228"/>
      <c r="I28" s="229"/>
      <c r="J28" s="122"/>
      <c r="K28" s="221"/>
      <c r="L28" s="221"/>
      <c r="M28" s="221"/>
      <c r="N28" s="221"/>
      <c r="O28" s="221"/>
    </row>
    <row r="29" spans="1:15" s="334" customFormat="1" ht="24">
      <c r="A29" s="226">
        <f t="shared" si="0"/>
        <v>16</v>
      </c>
      <c r="B29" s="365" t="s">
        <v>199</v>
      </c>
      <c r="C29" s="351" t="s">
        <v>101</v>
      </c>
      <c r="D29" s="350">
        <v>0.1</v>
      </c>
      <c r="E29" s="220"/>
      <c r="F29" s="220"/>
      <c r="G29" s="222"/>
      <c r="H29" s="221"/>
      <c r="I29" s="229"/>
      <c r="J29" s="122"/>
      <c r="K29" s="221"/>
      <c r="L29" s="221"/>
      <c r="M29" s="221"/>
      <c r="N29" s="221"/>
      <c r="O29" s="221"/>
    </row>
    <row r="30" spans="1:15" s="334" customFormat="1" ht="36">
      <c r="A30" s="226">
        <f t="shared" si="0"/>
        <v>17</v>
      </c>
      <c r="B30" s="365" t="s">
        <v>426</v>
      </c>
      <c r="C30" s="351" t="s">
        <v>81</v>
      </c>
      <c r="D30" s="350">
        <v>2</v>
      </c>
      <c r="E30" s="220"/>
      <c r="F30" s="220"/>
      <c r="G30" s="222"/>
      <c r="H30" s="221"/>
      <c r="I30" s="229"/>
      <c r="J30" s="122"/>
      <c r="K30" s="221"/>
      <c r="L30" s="221"/>
      <c r="M30" s="221"/>
      <c r="N30" s="221"/>
      <c r="O30" s="221"/>
    </row>
    <row r="31" spans="1:15" s="334" customFormat="1" ht="48">
      <c r="A31" s="226">
        <f t="shared" si="0"/>
        <v>18</v>
      </c>
      <c r="B31" s="365" t="s">
        <v>474</v>
      </c>
      <c r="C31" s="351" t="s">
        <v>25</v>
      </c>
      <c r="D31" s="350">
        <v>2</v>
      </c>
      <c r="E31" s="220"/>
      <c r="F31" s="220"/>
      <c r="G31" s="222"/>
      <c r="H31" s="220"/>
      <c r="I31" s="229"/>
      <c r="J31" s="122"/>
      <c r="K31" s="221"/>
      <c r="L31" s="221"/>
      <c r="M31" s="221"/>
      <c r="N31" s="221"/>
      <c r="O31" s="221"/>
    </row>
    <row r="32" spans="1:15" s="334" customFormat="1" ht="48">
      <c r="A32" s="226">
        <f t="shared" si="0"/>
        <v>19</v>
      </c>
      <c r="B32" s="112" t="s">
        <v>202</v>
      </c>
      <c r="C32" s="351" t="s">
        <v>20</v>
      </c>
      <c r="D32" s="350">
        <v>98.7</v>
      </c>
      <c r="E32" s="346"/>
      <c r="F32" s="346"/>
      <c r="G32" s="348"/>
      <c r="H32" s="347"/>
      <c r="I32" s="347"/>
      <c r="J32" s="122"/>
      <c r="K32" s="221"/>
      <c r="L32" s="221"/>
      <c r="M32" s="221"/>
      <c r="N32" s="221"/>
      <c r="O32" s="221"/>
    </row>
    <row r="33" spans="1:15" s="334" customFormat="1" ht="36">
      <c r="A33" s="226">
        <f t="shared" si="0"/>
        <v>20</v>
      </c>
      <c r="B33" s="112" t="s">
        <v>133</v>
      </c>
      <c r="C33" s="351" t="s">
        <v>20</v>
      </c>
      <c r="D33" s="350">
        <v>98.7</v>
      </c>
      <c r="E33" s="346"/>
      <c r="F33" s="346"/>
      <c r="G33" s="348"/>
      <c r="H33" s="347"/>
      <c r="I33" s="347"/>
      <c r="J33" s="122"/>
      <c r="K33" s="221"/>
      <c r="L33" s="221"/>
      <c r="M33" s="221"/>
      <c r="N33" s="221"/>
      <c r="O33" s="221"/>
    </row>
    <row r="34" spans="1:15" s="334" customFormat="1" ht="48">
      <c r="A34" s="226">
        <f t="shared" si="0"/>
        <v>21</v>
      </c>
      <c r="B34" s="112" t="s">
        <v>209</v>
      </c>
      <c r="C34" s="351" t="s">
        <v>20</v>
      </c>
      <c r="D34" s="350">
        <v>98.7</v>
      </c>
      <c r="E34" s="346"/>
      <c r="F34" s="346"/>
      <c r="G34" s="348"/>
      <c r="H34" s="347"/>
      <c r="I34" s="347"/>
      <c r="J34" s="122"/>
      <c r="K34" s="221"/>
      <c r="L34" s="221"/>
      <c r="M34" s="221"/>
      <c r="N34" s="221"/>
      <c r="O34" s="221"/>
    </row>
    <row r="35" spans="1:15" s="334" customFormat="1" ht="36">
      <c r="A35" s="226">
        <f t="shared" si="0"/>
        <v>22</v>
      </c>
      <c r="B35" s="112" t="s">
        <v>260</v>
      </c>
      <c r="C35" s="351" t="s">
        <v>101</v>
      </c>
      <c r="D35" s="350">
        <v>296.10000000000002</v>
      </c>
      <c r="E35" s="346"/>
      <c r="F35" s="346"/>
      <c r="G35" s="348"/>
      <c r="H35" s="347"/>
      <c r="I35" s="347"/>
      <c r="J35" s="122"/>
      <c r="K35" s="221"/>
      <c r="L35" s="221"/>
      <c r="M35" s="221"/>
      <c r="N35" s="221"/>
      <c r="O35" s="221"/>
    </row>
    <row r="36" spans="1:15" s="334" customFormat="1" ht="36">
      <c r="A36" s="226">
        <f>A35+1</f>
        <v>23</v>
      </c>
      <c r="B36" s="112" t="s">
        <v>261</v>
      </c>
      <c r="C36" s="351" t="s">
        <v>20</v>
      </c>
      <c r="D36" s="350">
        <v>98.7</v>
      </c>
      <c r="E36" s="346"/>
      <c r="F36" s="346"/>
      <c r="G36" s="348"/>
      <c r="H36" s="346"/>
      <c r="I36" s="347"/>
      <c r="J36" s="122"/>
      <c r="K36" s="221"/>
      <c r="L36" s="221"/>
      <c r="M36" s="221"/>
      <c r="N36" s="221"/>
      <c r="O36" s="221"/>
    </row>
    <row r="37" spans="1:15" s="334" customFormat="1" ht="48">
      <c r="A37" s="226">
        <f t="shared" si="0"/>
        <v>24</v>
      </c>
      <c r="B37" s="112" t="s">
        <v>475</v>
      </c>
      <c r="C37" s="227" t="s">
        <v>25</v>
      </c>
      <c r="D37" s="224">
        <v>1</v>
      </c>
      <c r="E37" s="220"/>
      <c r="F37" s="220"/>
      <c r="G37" s="222"/>
      <c r="H37" s="221"/>
      <c r="I37" s="221"/>
      <c r="J37" s="122"/>
      <c r="K37" s="221"/>
      <c r="L37" s="221"/>
      <c r="M37" s="221"/>
      <c r="N37" s="221"/>
      <c r="O37" s="221"/>
    </row>
    <row r="38" spans="1:15" s="334" customFormat="1" ht="24">
      <c r="A38" s="226">
        <f t="shared" si="0"/>
        <v>25</v>
      </c>
      <c r="B38" s="112" t="s">
        <v>214</v>
      </c>
      <c r="C38" s="227" t="s">
        <v>83</v>
      </c>
      <c r="D38" s="224">
        <v>1</v>
      </c>
      <c r="E38" s="346"/>
      <c r="F38" s="346"/>
      <c r="G38" s="348"/>
      <c r="H38" s="347"/>
      <c r="I38" s="347"/>
      <c r="J38" s="122"/>
      <c r="K38" s="221"/>
      <c r="L38" s="221"/>
      <c r="M38" s="221"/>
      <c r="N38" s="221"/>
      <c r="O38" s="221"/>
    </row>
    <row r="39" spans="1:15" s="334" customFormat="1" ht="12">
      <c r="A39" s="226">
        <f t="shared" si="0"/>
        <v>26</v>
      </c>
      <c r="B39" s="112" t="s">
        <v>269</v>
      </c>
      <c r="C39" s="227" t="s">
        <v>83</v>
      </c>
      <c r="D39" s="224">
        <v>2</v>
      </c>
      <c r="E39" s="346"/>
      <c r="F39" s="346"/>
      <c r="G39" s="348"/>
      <c r="H39" s="347"/>
      <c r="I39" s="347"/>
      <c r="J39" s="122"/>
      <c r="K39" s="221"/>
      <c r="L39" s="221"/>
      <c r="M39" s="221"/>
      <c r="N39" s="221"/>
      <c r="O39" s="221"/>
    </row>
    <row r="40" spans="1:15" s="334" customFormat="1" ht="12">
      <c r="A40" s="226">
        <f t="shared" si="0"/>
        <v>27</v>
      </c>
      <c r="B40" s="112" t="s">
        <v>215</v>
      </c>
      <c r="C40" s="227" t="s">
        <v>83</v>
      </c>
      <c r="D40" s="224">
        <v>4</v>
      </c>
      <c r="E40" s="346"/>
      <c r="F40" s="346"/>
      <c r="G40" s="348"/>
      <c r="H40" s="347"/>
      <c r="I40" s="347"/>
      <c r="J40" s="122"/>
      <c r="K40" s="221"/>
      <c r="L40" s="221"/>
      <c r="M40" s="221"/>
      <c r="N40" s="221"/>
      <c r="O40" s="221"/>
    </row>
    <row r="41" spans="1:15" s="334" customFormat="1" ht="36">
      <c r="A41" s="226">
        <f t="shared" si="0"/>
        <v>28</v>
      </c>
      <c r="B41" s="112" t="s">
        <v>90</v>
      </c>
      <c r="C41" s="227" t="s">
        <v>20</v>
      </c>
      <c r="D41" s="224">
        <v>98.7</v>
      </c>
      <c r="E41" s="346"/>
      <c r="F41" s="346"/>
      <c r="G41" s="348"/>
      <c r="H41" s="347"/>
      <c r="I41" s="347"/>
      <c r="J41" s="122"/>
      <c r="K41" s="221"/>
      <c r="L41" s="221"/>
      <c r="M41" s="221"/>
      <c r="N41" s="221"/>
      <c r="O41" s="221"/>
    </row>
    <row r="42" spans="1:15" s="334" customFormat="1" ht="24">
      <c r="A42" s="226">
        <f t="shared" si="0"/>
        <v>29</v>
      </c>
      <c r="B42" s="112" t="s">
        <v>218</v>
      </c>
      <c r="C42" s="227" t="s">
        <v>20</v>
      </c>
      <c r="D42" s="224">
        <v>98.7</v>
      </c>
      <c r="E42" s="346"/>
      <c r="F42" s="346"/>
      <c r="G42" s="348"/>
      <c r="H42" s="347"/>
      <c r="I42" s="347"/>
      <c r="J42" s="122"/>
      <c r="K42" s="221"/>
      <c r="L42" s="221"/>
      <c r="M42" s="221"/>
      <c r="N42" s="221"/>
      <c r="O42" s="221"/>
    </row>
    <row r="43" spans="1:15" s="334" customFormat="1" ht="12">
      <c r="A43" s="226">
        <f t="shared" si="0"/>
        <v>30</v>
      </c>
      <c r="B43" s="112" t="s">
        <v>98</v>
      </c>
      <c r="C43" s="351" t="s">
        <v>20</v>
      </c>
      <c r="D43" s="350">
        <v>98.7</v>
      </c>
      <c r="E43" s="346"/>
      <c r="F43" s="346"/>
      <c r="G43" s="348"/>
      <c r="H43" s="347"/>
      <c r="I43" s="347"/>
      <c r="J43" s="122"/>
      <c r="K43" s="221"/>
      <c r="L43" s="221"/>
      <c r="M43" s="221"/>
      <c r="N43" s="221"/>
      <c r="O43" s="221"/>
    </row>
    <row r="44" spans="1:15" s="334" customFormat="1" ht="48">
      <c r="A44" s="226">
        <f t="shared" si="0"/>
        <v>31</v>
      </c>
      <c r="B44" s="112" t="s">
        <v>106</v>
      </c>
      <c r="C44" s="351" t="s">
        <v>25</v>
      </c>
      <c r="D44" s="350">
        <v>1</v>
      </c>
      <c r="E44" s="346"/>
      <c r="F44" s="346"/>
      <c r="G44" s="348"/>
      <c r="H44" s="347"/>
      <c r="I44" s="347"/>
      <c r="J44" s="122"/>
      <c r="K44" s="221"/>
      <c r="L44" s="221"/>
      <c r="M44" s="221"/>
      <c r="N44" s="221"/>
      <c r="O44" s="221"/>
    </row>
    <row r="45" spans="1:15" s="334" customFormat="1" ht="24">
      <c r="A45" s="226">
        <f t="shared" si="0"/>
        <v>32</v>
      </c>
      <c r="B45" s="112" t="s">
        <v>219</v>
      </c>
      <c r="C45" s="351" t="s">
        <v>25</v>
      </c>
      <c r="D45" s="350">
        <v>1</v>
      </c>
      <c r="E45" s="346"/>
      <c r="F45" s="346"/>
      <c r="G45" s="348"/>
      <c r="H45" s="347"/>
      <c r="I45" s="347"/>
      <c r="J45" s="122"/>
      <c r="K45" s="221"/>
      <c r="L45" s="221"/>
      <c r="M45" s="221"/>
      <c r="N45" s="221"/>
      <c r="O45" s="221"/>
    </row>
    <row r="46" spans="1:15" s="334" customFormat="1" ht="12">
      <c r="A46" s="493" t="s">
        <v>270</v>
      </c>
      <c r="B46" s="494"/>
      <c r="C46" s="494"/>
      <c r="D46" s="494"/>
      <c r="E46" s="494"/>
      <c r="F46" s="494"/>
      <c r="G46" s="494"/>
      <c r="H46" s="494"/>
      <c r="I46" s="494"/>
      <c r="J46" s="494"/>
      <c r="K46" s="494"/>
      <c r="L46" s="494"/>
      <c r="M46" s="494"/>
      <c r="N46" s="494"/>
      <c r="O46" s="495"/>
    </row>
    <row r="47" spans="1:15" s="334" customFormat="1" ht="60">
      <c r="A47" s="226">
        <f>A45+1</f>
        <v>33</v>
      </c>
      <c r="B47" s="223" t="s">
        <v>99</v>
      </c>
      <c r="C47" s="227" t="s">
        <v>101</v>
      </c>
      <c r="D47" s="224">
        <v>202.99</v>
      </c>
      <c r="E47" s="373"/>
      <c r="F47" s="346"/>
      <c r="G47" s="348"/>
      <c r="H47" s="373"/>
      <c r="I47" s="374"/>
      <c r="J47" s="122"/>
      <c r="K47" s="221"/>
      <c r="L47" s="221"/>
      <c r="M47" s="221"/>
      <c r="N47" s="221"/>
      <c r="O47" s="221"/>
    </row>
    <row r="48" spans="1:15" s="310" customFormat="1" ht="12">
      <c r="A48" s="225" t="s">
        <v>41</v>
      </c>
      <c r="B48" s="480" t="s">
        <v>95</v>
      </c>
      <c r="C48" s="480"/>
      <c r="D48" s="480"/>
      <c r="E48" s="480"/>
      <c r="F48" s="480"/>
      <c r="G48" s="480"/>
      <c r="H48" s="480"/>
      <c r="I48" s="480"/>
      <c r="J48" s="480"/>
      <c r="K48" s="364"/>
      <c r="L48" s="368"/>
      <c r="M48" s="368"/>
      <c r="N48" s="368"/>
      <c r="O48" s="368"/>
    </row>
    <row r="49" spans="1:15">
      <c r="A49" s="316"/>
      <c r="B49" s="329"/>
      <c r="C49" s="317"/>
      <c r="D49" s="330"/>
      <c r="E49" s="317"/>
      <c r="F49" s="317"/>
      <c r="G49" s="317"/>
      <c r="H49" s="317"/>
      <c r="I49" s="317"/>
      <c r="J49" s="317"/>
      <c r="K49" s="317"/>
      <c r="L49" s="317"/>
      <c r="M49" s="317"/>
      <c r="N49" s="317"/>
      <c r="O49" s="317"/>
    </row>
    <row r="50" spans="1:15">
      <c r="A50" s="335" t="s">
        <v>77</v>
      </c>
      <c r="B50" s="336"/>
      <c r="C50" s="337"/>
      <c r="D50" s="337"/>
      <c r="E50" s="338"/>
      <c r="F50" s="339"/>
      <c r="G50" s="339"/>
      <c r="H50" s="339"/>
      <c r="I50" s="339"/>
      <c r="J50" s="339"/>
      <c r="K50" s="339"/>
      <c r="L50" s="340"/>
      <c r="M50" s="340"/>
      <c r="N50" s="340"/>
      <c r="O50" s="340"/>
    </row>
    <row r="51" spans="1:15" ht="12.75" customHeight="1">
      <c r="A51" s="341"/>
      <c r="B51" s="492" t="s">
        <v>137</v>
      </c>
      <c r="C51" s="492"/>
      <c r="D51" s="492"/>
      <c r="E51" s="492"/>
      <c r="F51" s="492"/>
      <c r="G51" s="492"/>
      <c r="H51" s="342"/>
      <c r="I51" s="342"/>
      <c r="J51" s="342"/>
      <c r="K51" s="342"/>
      <c r="L51" s="343"/>
      <c r="M51" s="343"/>
      <c r="N51" s="343"/>
      <c r="O51" s="343"/>
    </row>
    <row r="52" spans="1:15" ht="35.450000000000003" customHeight="1">
      <c r="A52" s="341"/>
      <c r="B52" s="492" t="s">
        <v>138</v>
      </c>
      <c r="C52" s="492"/>
      <c r="D52" s="492"/>
      <c r="E52" s="492"/>
      <c r="F52" s="492"/>
      <c r="G52" s="492"/>
      <c r="H52" s="492"/>
      <c r="I52" s="492"/>
      <c r="J52" s="492"/>
      <c r="K52" s="492"/>
      <c r="L52" s="492"/>
      <c r="M52" s="492"/>
      <c r="N52" s="492"/>
      <c r="O52" s="492"/>
    </row>
    <row r="53" spans="1:15" ht="11.45" customHeight="1">
      <c r="A53" s="341"/>
      <c r="B53" s="492" t="s">
        <v>139</v>
      </c>
      <c r="C53" s="492"/>
      <c r="D53" s="492"/>
      <c r="E53" s="492"/>
      <c r="F53" s="492"/>
      <c r="G53" s="492"/>
      <c r="H53" s="492"/>
      <c r="I53" s="492"/>
      <c r="J53" s="492"/>
      <c r="K53" s="492"/>
      <c r="L53" s="492"/>
      <c r="M53" s="492"/>
      <c r="N53" s="492"/>
      <c r="O53" s="492"/>
    </row>
    <row r="54" spans="1:15" ht="12.75" customHeight="1">
      <c r="A54" s="341"/>
      <c r="B54" s="492" t="s">
        <v>140</v>
      </c>
      <c r="C54" s="492"/>
      <c r="D54" s="492"/>
      <c r="E54" s="492"/>
      <c r="F54" s="492"/>
      <c r="G54" s="492"/>
      <c r="H54" s="492"/>
      <c r="I54" s="492"/>
      <c r="J54" s="492"/>
      <c r="K54" s="492"/>
      <c r="L54" s="492"/>
      <c r="M54" s="492"/>
      <c r="N54" s="492"/>
      <c r="O54" s="492"/>
    </row>
    <row r="55" spans="1:15">
      <c r="A55" s="341"/>
      <c r="B55" s="492" t="s">
        <v>141</v>
      </c>
      <c r="C55" s="492"/>
      <c r="D55" s="492"/>
      <c r="E55" s="492"/>
      <c r="F55" s="492"/>
      <c r="G55" s="492"/>
      <c r="H55" s="492"/>
      <c r="I55" s="492"/>
      <c r="J55" s="492"/>
      <c r="K55" s="492"/>
      <c r="L55" s="492"/>
      <c r="M55" s="492"/>
      <c r="N55" s="492"/>
      <c r="O55" s="492"/>
    </row>
    <row r="56" spans="1:15" ht="24.6" customHeight="1">
      <c r="A56" s="344"/>
      <c r="B56" s="492" t="s">
        <v>142</v>
      </c>
      <c r="C56" s="492"/>
      <c r="D56" s="492"/>
      <c r="E56" s="492"/>
      <c r="F56" s="492"/>
      <c r="G56" s="492"/>
      <c r="H56" s="492"/>
      <c r="I56" s="492"/>
      <c r="J56" s="492"/>
      <c r="K56" s="492"/>
      <c r="L56" s="492"/>
      <c r="M56" s="492"/>
      <c r="N56" s="492"/>
      <c r="O56" s="492"/>
    </row>
    <row r="57" spans="1:15">
      <c r="A57" s="344"/>
      <c r="B57" s="492" t="s">
        <v>143</v>
      </c>
      <c r="C57" s="492"/>
      <c r="D57" s="492"/>
      <c r="E57" s="492"/>
      <c r="F57" s="492"/>
      <c r="G57" s="492"/>
      <c r="H57" s="492"/>
      <c r="I57" s="492"/>
      <c r="J57" s="492"/>
      <c r="K57" s="492"/>
      <c r="L57" s="492"/>
      <c r="M57" s="492"/>
      <c r="N57" s="492"/>
      <c r="O57" s="492"/>
    </row>
    <row r="58" spans="1:15">
      <c r="A58" s="316"/>
      <c r="B58" s="329"/>
      <c r="C58" s="317"/>
      <c r="D58" s="330"/>
      <c r="E58" s="317"/>
      <c r="F58" s="317"/>
      <c r="G58" s="317"/>
      <c r="H58" s="317"/>
      <c r="I58" s="317"/>
      <c r="J58" s="317"/>
      <c r="K58" s="317"/>
      <c r="L58" s="317"/>
      <c r="M58" s="317"/>
      <c r="N58" s="317"/>
      <c r="O58" s="317"/>
    </row>
    <row r="59" spans="1:15">
      <c r="A59" s="316"/>
      <c r="B59" s="315" t="s">
        <v>44</v>
      </c>
      <c r="C59" s="490" t="s">
        <v>2</v>
      </c>
      <c r="D59" s="490"/>
      <c r="E59" s="490"/>
      <c r="F59" s="490"/>
      <c r="G59" s="490"/>
      <c r="H59" s="490"/>
      <c r="I59" s="490"/>
      <c r="J59" s="490"/>
      <c r="K59" s="490"/>
      <c r="L59" s="317"/>
      <c r="M59" s="400"/>
      <c r="N59" s="400"/>
      <c r="O59" s="400"/>
    </row>
    <row r="60" spans="1:15">
      <c r="A60" s="316"/>
      <c r="C60" s="490" t="s">
        <v>46</v>
      </c>
      <c r="D60" s="490"/>
      <c r="E60" s="490"/>
      <c r="F60" s="490"/>
      <c r="G60" s="490"/>
      <c r="H60" s="490"/>
      <c r="I60" s="490"/>
      <c r="J60" s="490"/>
      <c r="K60" s="490"/>
      <c r="L60" s="317"/>
      <c r="M60" s="490"/>
      <c r="N60" s="490"/>
      <c r="O60" s="490"/>
    </row>
    <row r="61" spans="1:15">
      <c r="A61" s="316"/>
      <c r="B61" s="491"/>
      <c r="C61" s="491"/>
      <c r="D61" s="330"/>
      <c r="E61" s="317"/>
      <c r="F61" s="317"/>
      <c r="G61" s="317"/>
      <c r="H61" s="317"/>
      <c r="I61" s="317"/>
      <c r="J61" s="317"/>
      <c r="K61" s="317"/>
      <c r="L61" s="317"/>
      <c r="M61" s="317"/>
      <c r="N61" s="317"/>
      <c r="O61" s="317"/>
    </row>
    <row r="62" spans="1:15">
      <c r="A62" s="316"/>
      <c r="B62" s="315" t="s">
        <v>22</v>
      </c>
      <c r="C62" s="490" t="s">
        <v>2</v>
      </c>
      <c r="D62" s="490"/>
      <c r="E62" s="490"/>
      <c r="F62" s="490"/>
      <c r="G62" s="490"/>
      <c r="H62" s="490"/>
      <c r="I62" s="490"/>
      <c r="J62" s="490"/>
      <c r="K62" s="490"/>
      <c r="L62" s="317"/>
      <c r="M62" s="400"/>
      <c r="N62" s="400"/>
      <c r="O62" s="400"/>
    </row>
    <row r="63" spans="1:15">
      <c r="A63" s="316"/>
      <c r="B63" s="315"/>
      <c r="C63" s="490" t="s">
        <v>46</v>
      </c>
      <c r="D63" s="490"/>
      <c r="E63" s="490"/>
      <c r="F63" s="406"/>
      <c r="G63" s="406"/>
      <c r="H63" s="406"/>
      <c r="I63" s="406"/>
      <c r="J63" s="406"/>
      <c r="K63" s="406"/>
      <c r="L63" s="317"/>
      <c r="M63" s="490"/>
      <c r="N63" s="490"/>
      <c r="O63" s="490"/>
    </row>
    <row r="64" spans="1:15">
      <c r="A64" s="331"/>
      <c r="B64" s="310"/>
      <c r="C64" s="332"/>
      <c r="D64" s="333"/>
      <c r="E64" s="332"/>
      <c r="F64" s="332"/>
      <c r="G64" s="332"/>
      <c r="H64" s="332"/>
      <c r="I64" s="332"/>
      <c r="J64" s="332"/>
      <c r="K64" s="332"/>
      <c r="L64" s="332"/>
      <c r="M64" s="332"/>
      <c r="N64" s="332"/>
      <c r="O64" s="332"/>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C59:E59"/>
    <mergeCell ref="F59:K59"/>
    <mergeCell ref="M59:O59"/>
    <mergeCell ref="A13:O13"/>
    <mergeCell ref="A46:O46"/>
    <mergeCell ref="B48:J48"/>
    <mergeCell ref="B51:G51"/>
    <mergeCell ref="B52:O52"/>
    <mergeCell ref="B53:O53"/>
    <mergeCell ref="B54:O54"/>
    <mergeCell ref="B55:O55"/>
    <mergeCell ref="B56:O56"/>
    <mergeCell ref="B57:O57"/>
    <mergeCell ref="C63:E63"/>
    <mergeCell ref="F63:K63"/>
    <mergeCell ref="M63:O63"/>
    <mergeCell ref="C60:E60"/>
    <mergeCell ref="F60:K60"/>
    <mergeCell ref="M60:O60"/>
    <mergeCell ref="B61:C61"/>
    <mergeCell ref="C62:E62"/>
    <mergeCell ref="F62:K62"/>
    <mergeCell ref="M62:O62"/>
  </mergeCells>
  <printOptions horizontalCentered="1"/>
  <pageMargins left="0" right="0" top="0.67" bottom="0.45" header="0.31" footer="0.49"/>
  <pageSetup paperSize="9" firstPageNumber="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O65"/>
  <sheetViews>
    <sheetView view="pageBreakPreview" topLeftCell="A43" zoomScale="145" zoomScaleNormal="100" zoomScaleSheetLayoutView="145" workbookViewId="0">
      <selection activeCell="B29" sqref="B29"/>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315</v>
      </c>
      <c r="B1" s="488"/>
      <c r="C1" s="488"/>
      <c r="D1" s="488"/>
      <c r="E1" s="488"/>
      <c r="F1" s="488"/>
      <c r="G1" s="488"/>
      <c r="H1" s="488"/>
      <c r="I1" s="488"/>
      <c r="J1" s="488"/>
      <c r="K1" s="488"/>
      <c r="L1" s="488"/>
      <c r="M1" s="488"/>
      <c r="N1" s="488"/>
      <c r="O1" s="488"/>
    </row>
    <row r="2" spans="1:15" s="310" customFormat="1" ht="15">
      <c r="A2" s="412" t="s">
        <v>487</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8.2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484</v>
      </c>
      <c r="B13" s="485"/>
      <c r="C13" s="485"/>
      <c r="D13" s="485"/>
      <c r="E13" s="485"/>
      <c r="F13" s="485"/>
      <c r="G13" s="485"/>
      <c r="H13" s="485"/>
      <c r="I13" s="485"/>
      <c r="J13" s="485"/>
      <c r="K13" s="485"/>
      <c r="L13" s="485"/>
      <c r="M13" s="485"/>
      <c r="N13" s="485"/>
      <c r="O13" s="485"/>
    </row>
    <row r="14" spans="1:15" s="334" customFormat="1" ht="96">
      <c r="A14" s="226">
        <v>1</v>
      </c>
      <c r="B14" s="223" t="s">
        <v>567</v>
      </c>
      <c r="C14" s="227" t="s">
        <v>20</v>
      </c>
      <c r="D14" s="224">
        <v>75.900000000000006</v>
      </c>
      <c r="E14" s="346"/>
      <c r="F14" s="346"/>
      <c r="G14" s="348"/>
      <c r="H14" s="347"/>
      <c r="I14" s="347"/>
      <c r="J14" s="122"/>
      <c r="K14" s="221"/>
      <c r="L14" s="221"/>
      <c r="M14" s="221"/>
      <c r="N14" s="221"/>
      <c r="O14" s="221"/>
    </row>
    <row r="15" spans="1:15" s="334" customFormat="1" ht="48">
      <c r="A15" s="226">
        <f t="shared" ref="A15:A46" si="0">A14+1</f>
        <v>2</v>
      </c>
      <c r="B15" s="365" t="s">
        <v>568</v>
      </c>
      <c r="C15" s="227" t="s">
        <v>20</v>
      </c>
      <c r="D15" s="224">
        <v>75.900000000000006</v>
      </c>
      <c r="E15" s="346"/>
      <c r="F15" s="346"/>
      <c r="G15" s="348"/>
      <c r="H15" s="347"/>
      <c r="I15" s="348"/>
      <c r="J15" s="122"/>
      <c r="K15" s="221"/>
      <c r="L15" s="221"/>
      <c r="M15" s="221"/>
      <c r="N15" s="221"/>
      <c r="O15" s="221"/>
    </row>
    <row r="16" spans="1:15" s="334" customFormat="1" ht="24">
      <c r="A16" s="226">
        <f t="shared" si="0"/>
        <v>3</v>
      </c>
      <c r="B16" s="365" t="s">
        <v>257</v>
      </c>
      <c r="C16" s="227" t="s">
        <v>101</v>
      </c>
      <c r="D16" s="224">
        <v>71.599999999999994</v>
      </c>
      <c r="E16" s="346"/>
      <c r="F16" s="346"/>
      <c r="G16" s="348"/>
      <c r="H16" s="346"/>
      <c r="I16" s="347"/>
      <c r="J16" s="122"/>
      <c r="K16" s="221"/>
      <c r="L16" s="221"/>
      <c r="M16" s="221"/>
      <c r="N16" s="221"/>
      <c r="O16" s="221"/>
    </row>
    <row r="17" spans="1:15" s="334" customFormat="1" ht="96">
      <c r="A17" s="226">
        <f t="shared" si="0"/>
        <v>4</v>
      </c>
      <c r="B17" s="223" t="s">
        <v>445</v>
      </c>
      <c r="C17" s="227" t="s">
        <v>25</v>
      </c>
      <c r="D17" s="224">
        <v>1</v>
      </c>
      <c r="E17" s="346"/>
      <c r="F17" s="346"/>
      <c r="G17" s="348"/>
      <c r="H17" s="347"/>
      <c r="I17" s="347"/>
      <c r="J17" s="122"/>
      <c r="K17" s="221"/>
      <c r="L17" s="221"/>
      <c r="M17" s="221"/>
      <c r="N17" s="221"/>
      <c r="O17" s="221"/>
    </row>
    <row r="18" spans="1:15" s="334" customFormat="1" ht="96">
      <c r="A18" s="226">
        <f t="shared" si="0"/>
        <v>5</v>
      </c>
      <c r="B18" s="365" t="s">
        <v>446</v>
      </c>
      <c r="C18" s="227" t="s">
        <v>25</v>
      </c>
      <c r="D18" s="224">
        <v>1</v>
      </c>
      <c r="E18" s="346"/>
      <c r="F18" s="346"/>
      <c r="G18" s="348"/>
      <c r="H18" s="347"/>
      <c r="I18" s="347"/>
      <c r="J18" s="122"/>
      <c r="K18" s="221"/>
      <c r="L18" s="221"/>
      <c r="M18" s="221"/>
      <c r="N18" s="221"/>
      <c r="O18" s="221"/>
    </row>
    <row r="19" spans="1:15" s="334" customFormat="1" ht="24">
      <c r="A19" s="226">
        <f t="shared" si="0"/>
        <v>6</v>
      </c>
      <c r="B19" s="365" t="s">
        <v>97</v>
      </c>
      <c r="C19" s="227" t="s">
        <v>101</v>
      </c>
      <c r="D19" s="224">
        <v>0.1</v>
      </c>
      <c r="E19" s="346"/>
      <c r="F19" s="346"/>
      <c r="G19" s="348"/>
      <c r="H19" s="346"/>
      <c r="I19" s="347"/>
      <c r="J19" s="122"/>
      <c r="K19" s="221"/>
      <c r="L19" s="221"/>
      <c r="M19" s="221"/>
      <c r="N19" s="221"/>
      <c r="O19" s="221"/>
    </row>
    <row r="20" spans="1:15" s="334" customFormat="1" ht="24">
      <c r="A20" s="226">
        <f t="shared" si="0"/>
        <v>7</v>
      </c>
      <c r="B20" s="365" t="s">
        <v>199</v>
      </c>
      <c r="C20" s="227" t="s">
        <v>101</v>
      </c>
      <c r="D20" s="224">
        <v>0.1</v>
      </c>
      <c r="E20" s="373"/>
      <c r="F20" s="346"/>
      <c r="G20" s="348"/>
      <c r="H20" s="373"/>
      <c r="I20" s="374"/>
      <c r="J20" s="122"/>
      <c r="K20" s="221"/>
      <c r="L20" s="221"/>
      <c r="M20" s="221"/>
      <c r="N20" s="221"/>
      <c r="O20" s="221"/>
    </row>
    <row r="21" spans="1:15" s="334" customFormat="1" ht="96">
      <c r="A21" s="226">
        <f t="shared" si="0"/>
        <v>8</v>
      </c>
      <c r="B21" s="223" t="s">
        <v>485</v>
      </c>
      <c r="C21" s="227" t="s">
        <v>25</v>
      </c>
      <c r="D21" s="224">
        <v>1</v>
      </c>
      <c r="E21" s="346"/>
      <c r="F21" s="346"/>
      <c r="G21" s="348"/>
      <c r="H21" s="347"/>
      <c r="I21" s="347"/>
      <c r="J21" s="122"/>
      <c r="K21" s="221"/>
      <c r="L21" s="221"/>
      <c r="M21" s="221"/>
      <c r="N21" s="221"/>
      <c r="O21" s="221"/>
    </row>
    <row r="22" spans="1:15" s="334" customFormat="1" ht="96">
      <c r="A22" s="226">
        <f t="shared" si="0"/>
        <v>9</v>
      </c>
      <c r="B22" s="365" t="s">
        <v>486</v>
      </c>
      <c r="C22" s="227" t="s">
        <v>25</v>
      </c>
      <c r="D22" s="224">
        <v>1</v>
      </c>
      <c r="E22" s="346"/>
      <c r="F22" s="346"/>
      <c r="G22" s="348"/>
      <c r="H22" s="347"/>
      <c r="I22" s="347"/>
      <c r="J22" s="122"/>
      <c r="K22" s="221"/>
      <c r="L22" s="221"/>
      <c r="M22" s="221"/>
      <c r="N22" s="221"/>
      <c r="O22" s="221"/>
    </row>
    <row r="23" spans="1:15" s="334" customFormat="1" ht="24">
      <c r="A23" s="226">
        <f t="shared" si="0"/>
        <v>10</v>
      </c>
      <c r="B23" s="365" t="s">
        <v>97</v>
      </c>
      <c r="C23" s="351" t="s">
        <v>101</v>
      </c>
      <c r="D23" s="350">
        <v>0.1</v>
      </c>
      <c r="E23" s="346"/>
      <c r="F23" s="346"/>
      <c r="G23" s="348"/>
      <c r="H23" s="346"/>
      <c r="I23" s="347"/>
      <c r="J23" s="122"/>
      <c r="K23" s="221"/>
      <c r="L23" s="221"/>
      <c r="M23" s="221"/>
      <c r="N23" s="221"/>
      <c r="O23" s="221"/>
    </row>
    <row r="24" spans="1:15" s="334" customFormat="1" ht="12">
      <c r="A24" s="226">
        <f t="shared" si="0"/>
        <v>11</v>
      </c>
      <c r="B24" s="365" t="s">
        <v>259</v>
      </c>
      <c r="C24" s="351" t="s">
        <v>25</v>
      </c>
      <c r="D24" s="350">
        <v>1</v>
      </c>
      <c r="E24" s="373"/>
      <c r="F24" s="346"/>
      <c r="G24" s="348"/>
      <c r="H24" s="373"/>
      <c r="I24" s="374"/>
      <c r="J24" s="122"/>
      <c r="K24" s="221"/>
      <c r="L24" s="221"/>
      <c r="M24" s="221"/>
      <c r="N24" s="221"/>
      <c r="O24" s="221"/>
    </row>
    <row r="25" spans="1:15" s="334" customFormat="1" ht="96">
      <c r="A25" s="226">
        <f t="shared" si="0"/>
        <v>12</v>
      </c>
      <c r="B25" s="223" t="s">
        <v>712</v>
      </c>
      <c r="C25" s="351" t="s">
        <v>25</v>
      </c>
      <c r="D25" s="350">
        <v>3</v>
      </c>
      <c r="E25" s="346"/>
      <c r="F25" s="346"/>
      <c r="G25" s="348"/>
      <c r="H25" s="347"/>
      <c r="I25" s="347"/>
      <c r="J25" s="122"/>
      <c r="K25" s="221"/>
      <c r="L25" s="221"/>
      <c r="M25" s="221"/>
      <c r="N25" s="221"/>
      <c r="O25" s="221"/>
    </row>
    <row r="26" spans="1:15" s="334" customFormat="1" ht="84">
      <c r="A26" s="226">
        <f t="shared" si="0"/>
        <v>13</v>
      </c>
      <c r="B26" s="365" t="s">
        <v>713</v>
      </c>
      <c r="C26" s="351" t="s">
        <v>25</v>
      </c>
      <c r="D26" s="350">
        <v>3</v>
      </c>
      <c r="E26" s="346"/>
      <c r="F26" s="346"/>
      <c r="G26" s="348"/>
      <c r="H26" s="347"/>
      <c r="I26" s="347"/>
      <c r="J26" s="122"/>
      <c r="K26" s="221"/>
      <c r="L26" s="221"/>
      <c r="M26" s="221"/>
      <c r="N26" s="221"/>
      <c r="O26" s="221"/>
    </row>
    <row r="27" spans="1:15" s="334" customFormat="1" ht="24">
      <c r="A27" s="226">
        <f t="shared" si="0"/>
        <v>14</v>
      </c>
      <c r="B27" s="365" t="s">
        <v>97</v>
      </c>
      <c r="C27" s="351" t="s">
        <v>101</v>
      </c>
      <c r="D27" s="350">
        <v>0.3</v>
      </c>
      <c r="E27" s="346"/>
      <c r="F27" s="346"/>
      <c r="G27" s="348"/>
      <c r="H27" s="346"/>
      <c r="I27" s="347"/>
      <c r="J27" s="122"/>
      <c r="K27" s="221"/>
      <c r="L27" s="221"/>
      <c r="M27" s="221"/>
      <c r="N27" s="221"/>
      <c r="O27" s="221"/>
    </row>
    <row r="28" spans="1:15" s="334" customFormat="1" ht="24">
      <c r="A28" s="226">
        <f>A27+1</f>
        <v>15</v>
      </c>
      <c r="B28" s="365" t="s">
        <v>199</v>
      </c>
      <c r="C28" s="351" t="s">
        <v>101</v>
      </c>
      <c r="D28" s="350">
        <v>0.3</v>
      </c>
      <c r="E28" s="373"/>
      <c r="F28" s="346"/>
      <c r="G28" s="348"/>
      <c r="H28" s="373"/>
      <c r="I28" s="374"/>
      <c r="J28" s="122"/>
      <c r="K28" s="221"/>
      <c r="L28" s="221"/>
      <c r="M28" s="221"/>
      <c r="N28" s="221"/>
      <c r="O28" s="221"/>
    </row>
    <row r="29" spans="1:15" s="334" customFormat="1" ht="48">
      <c r="A29" s="226">
        <f t="shared" si="0"/>
        <v>16</v>
      </c>
      <c r="B29" s="223" t="s">
        <v>201</v>
      </c>
      <c r="C29" s="351" t="s">
        <v>20</v>
      </c>
      <c r="D29" s="350">
        <v>7.5</v>
      </c>
      <c r="E29" s="346"/>
      <c r="F29" s="346"/>
      <c r="G29" s="348"/>
      <c r="H29" s="347"/>
      <c r="I29" s="347"/>
      <c r="J29" s="122"/>
      <c r="K29" s="221"/>
      <c r="L29" s="221"/>
      <c r="M29" s="221"/>
      <c r="N29" s="221"/>
      <c r="O29" s="221"/>
    </row>
    <row r="30" spans="1:15" s="334" customFormat="1" ht="48">
      <c r="A30" s="226">
        <f t="shared" si="0"/>
        <v>17</v>
      </c>
      <c r="B30" s="223" t="s">
        <v>202</v>
      </c>
      <c r="C30" s="351" t="s">
        <v>20</v>
      </c>
      <c r="D30" s="350">
        <v>68.400000000000006</v>
      </c>
      <c r="E30" s="346"/>
      <c r="F30" s="346"/>
      <c r="G30" s="348"/>
      <c r="H30" s="346"/>
      <c r="I30" s="347"/>
      <c r="J30" s="122"/>
      <c r="K30" s="221"/>
      <c r="L30" s="221"/>
      <c r="M30" s="221"/>
      <c r="N30" s="221"/>
      <c r="O30" s="221"/>
    </row>
    <row r="31" spans="1:15" s="334" customFormat="1" ht="36">
      <c r="A31" s="226">
        <f t="shared" si="0"/>
        <v>18</v>
      </c>
      <c r="B31" s="223" t="s">
        <v>206</v>
      </c>
      <c r="C31" s="351" t="s">
        <v>20</v>
      </c>
      <c r="D31" s="350">
        <v>7.5</v>
      </c>
      <c r="E31" s="346"/>
      <c r="F31" s="346"/>
      <c r="G31" s="348"/>
      <c r="H31" s="347"/>
      <c r="I31" s="347"/>
      <c r="J31" s="122"/>
      <c r="K31" s="221"/>
      <c r="L31" s="221"/>
      <c r="M31" s="221"/>
      <c r="N31" s="221"/>
      <c r="O31" s="221"/>
    </row>
    <row r="32" spans="1:15" s="334" customFormat="1" ht="36">
      <c r="A32" s="226">
        <f t="shared" si="0"/>
        <v>19</v>
      </c>
      <c r="B32" s="223" t="s">
        <v>133</v>
      </c>
      <c r="C32" s="351" t="s">
        <v>20</v>
      </c>
      <c r="D32" s="350">
        <v>68.400000000000006</v>
      </c>
      <c r="E32" s="346"/>
      <c r="F32" s="346"/>
      <c r="G32" s="348"/>
      <c r="H32" s="347"/>
      <c r="I32" s="347"/>
      <c r="J32" s="122"/>
      <c r="K32" s="221"/>
      <c r="L32" s="221"/>
      <c r="M32" s="221"/>
      <c r="N32" s="221"/>
      <c r="O32" s="221"/>
    </row>
    <row r="33" spans="1:15" s="334" customFormat="1" ht="48">
      <c r="A33" s="226">
        <f t="shared" si="0"/>
        <v>20</v>
      </c>
      <c r="B33" s="223" t="s">
        <v>208</v>
      </c>
      <c r="C33" s="351" t="s">
        <v>20</v>
      </c>
      <c r="D33" s="350">
        <v>7.5</v>
      </c>
      <c r="E33" s="346"/>
      <c r="F33" s="346"/>
      <c r="G33" s="348"/>
      <c r="H33" s="347"/>
      <c r="I33" s="347"/>
      <c r="J33" s="122"/>
      <c r="K33" s="221"/>
      <c r="L33" s="221"/>
      <c r="M33" s="221"/>
      <c r="N33" s="221"/>
      <c r="O33" s="221"/>
    </row>
    <row r="34" spans="1:15" s="334" customFormat="1" ht="48">
      <c r="A34" s="226">
        <f t="shared" si="0"/>
        <v>21</v>
      </c>
      <c r="B34" s="223" t="s">
        <v>209</v>
      </c>
      <c r="C34" s="351" t="s">
        <v>20</v>
      </c>
      <c r="D34" s="350">
        <v>68.400000000000006</v>
      </c>
      <c r="E34" s="346"/>
      <c r="F34" s="346"/>
      <c r="G34" s="348"/>
      <c r="H34" s="347"/>
      <c r="I34" s="347"/>
      <c r="J34" s="122"/>
      <c r="K34" s="221"/>
      <c r="L34" s="221"/>
      <c r="M34" s="221"/>
      <c r="N34" s="221"/>
      <c r="O34" s="221"/>
    </row>
    <row r="35" spans="1:15" s="334" customFormat="1" ht="36">
      <c r="A35" s="226">
        <f t="shared" si="0"/>
        <v>22</v>
      </c>
      <c r="B35" s="223" t="s">
        <v>260</v>
      </c>
      <c r="C35" s="351" t="s">
        <v>101</v>
      </c>
      <c r="D35" s="350">
        <v>222.1</v>
      </c>
      <c r="E35" s="346"/>
      <c r="F35" s="346"/>
      <c r="G35" s="348"/>
      <c r="H35" s="347"/>
      <c r="I35" s="347"/>
      <c r="J35" s="122"/>
      <c r="K35" s="221"/>
      <c r="L35" s="221"/>
      <c r="M35" s="221"/>
      <c r="N35" s="221"/>
      <c r="O35" s="221"/>
    </row>
    <row r="36" spans="1:15" s="334" customFormat="1" ht="36">
      <c r="A36" s="226">
        <f>A35+1</f>
        <v>23</v>
      </c>
      <c r="B36" s="223" t="s">
        <v>261</v>
      </c>
      <c r="C36" s="351" t="s">
        <v>20</v>
      </c>
      <c r="D36" s="350">
        <v>75.900000000000006</v>
      </c>
      <c r="E36" s="346"/>
      <c r="F36" s="346"/>
      <c r="G36" s="348"/>
      <c r="H36" s="346"/>
      <c r="I36" s="347"/>
      <c r="J36" s="122"/>
      <c r="K36" s="221"/>
      <c r="L36" s="221"/>
      <c r="M36" s="221"/>
      <c r="N36" s="221"/>
      <c r="O36" s="221"/>
    </row>
    <row r="37" spans="1:15" s="334" customFormat="1" ht="24">
      <c r="A37" s="226">
        <f t="shared" si="0"/>
        <v>24</v>
      </c>
      <c r="B37" s="223" t="s">
        <v>312</v>
      </c>
      <c r="C37" s="227" t="s">
        <v>83</v>
      </c>
      <c r="D37" s="224">
        <v>2</v>
      </c>
      <c r="E37" s="346"/>
      <c r="F37" s="346"/>
      <c r="G37" s="348"/>
      <c r="H37" s="347"/>
      <c r="I37" s="347"/>
      <c r="J37" s="122"/>
      <c r="K37" s="221"/>
      <c r="L37" s="221"/>
      <c r="M37" s="221"/>
      <c r="N37" s="221"/>
      <c r="O37" s="221"/>
    </row>
    <row r="38" spans="1:15" s="334" customFormat="1" ht="24">
      <c r="A38" s="226">
        <f t="shared" si="0"/>
        <v>25</v>
      </c>
      <c r="B38" s="223" t="s">
        <v>214</v>
      </c>
      <c r="C38" s="227" t="s">
        <v>83</v>
      </c>
      <c r="D38" s="224">
        <v>1</v>
      </c>
      <c r="E38" s="346"/>
      <c r="F38" s="346"/>
      <c r="G38" s="348"/>
      <c r="H38" s="347"/>
      <c r="I38" s="347"/>
      <c r="J38" s="122"/>
      <c r="K38" s="221"/>
      <c r="L38" s="221"/>
      <c r="M38" s="221"/>
      <c r="N38" s="221"/>
      <c r="O38" s="221"/>
    </row>
    <row r="39" spans="1:15" s="334" customFormat="1" ht="12">
      <c r="A39" s="226">
        <f t="shared" si="0"/>
        <v>26</v>
      </c>
      <c r="B39" s="223" t="s">
        <v>269</v>
      </c>
      <c r="C39" s="227" t="s">
        <v>83</v>
      </c>
      <c r="D39" s="224">
        <v>7</v>
      </c>
      <c r="E39" s="346"/>
      <c r="F39" s="346"/>
      <c r="G39" s="348"/>
      <c r="H39" s="347"/>
      <c r="I39" s="347"/>
      <c r="J39" s="122"/>
      <c r="K39" s="221"/>
      <c r="L39" s="221"/>
      <c r="M39" s="221"/>
      <c r="N39" s="221"/>
      <c r="O39" s="221"/>
    </row>
    <row r="40" spans="1:15" s="334" customFormat="1" ht="12">
      <c r="A40" s="226">
        <f t="shared" si="0"/>
        <v>27</v>
      </c>
      <c r="B40" s="223" t="s">
        <v>215</v>
      </c>
      <c r="C40" s="227" t="s">
        <v>83</v>
      </c>
      <c r="D40" s="224">
        <v>3</v>
      </c>
      <c r="E40" s="346"/>
      <c r="F40" s="346"/>
      <c r="G40" s="348"/>
      <c r="H40" s="347"/>
      <c r="I40" s="347"/>
      <c r="J40" s="122"/>
      <c r="K40" s="221"/>
      <c r="L40" s="221"/>
      <c r="M40" s="221"/>
      <c r="N40" s="221"/>
      <c r="O40" s="221"/>
    </row>
    <row r="41" spans="1:15" s="334" customFormat="1" ht="24">
      <c r="A41" s="226">
        <f t="shared" si="0"/>
        <v>28</v>
      </c>
      <c r="B41" s="223" t="s">
        <v>217</v>
      </c>
      <c r="C41" s="227" t="s">
        <v>83</v>
      </c>
      <c r="D41" s="224">
        <v>1</v>
      </c>
      <c r="E41" s="346"/>
      <c r="F41" s="346"/>
      <c r="G41" s="348"/>
      <c r="H41" s="347"/>
      <c r="I41" s="347"/>
      <c r="J41" s="122"/>
      <c r="K41" s="221"/>
      <c r="L41" s="221"/>
      <c r="M41" s="221"/>
      <c r="N41" s="221"/>
      <c r="O41" s="221"/>
    </row>
    <row r="42" spans="1:15" s="334" customFormat="1" ht="36">
      <c r="A42" s="226">
        <f t="shared" si="0"/>
        <v>29</v>
      </c>
      <c r="B42" s="223" t="s">
        <v>90</v>
      </c>
      <c r="C42" s="227" t="s">
        <v>20</v>
      </c>
      <c r="D42" s="224">
        <v>75.900000000000006</v>
      </c>
      <c r="E42" s="346"/>
      <c r="F42" s="346"/>
      <c r="G42" s="348"/>
      <c r="H42" s="347"/>
      <c r="I42" s="347"/>
      <c r="J42" s="122"/>
      <c r="K42" s="221"/>
      <c r="L42" s="221"/>
      <c r="M42" s="221"/>
      <c r="N42" s="221"/>
      <c r="O42" s="221"/>
    </row>
    <row r="43" spans="1:15" s="334" customFormat="1" ht="24">
      <c r="A43" s="226">
        <f t="shared" si="0"/>
        <v>30</v>
      </c>
      <c r="B43" s="223" t="s">
        <v>218</v>
      </c>
      <c r="C43" s="351" t="s">
        <v>20</v>
      </c>
      <c r="D43" s="350">
        <v>75.900000000000006</v>
      </c>
      <c r="E43" s="346"/>
      <c r="F43" s="346"/>
      <c r="G43" s="348"/>
      <c r="H43" s="347"/>
      <c r="I43" s="347"/>
      <c r="J43" s="122"/>
      <c r="K43" s="221"/>
      <c r="L43" s="221"/>
      <c r="M43" s="221"/>
      <c r="N43" s="221"/>
      <c r="O43" s="221"/>
    </row>
    <row r="44" spans="1:15" s="334" customFormat="1" ht="12">
      <c r="A44" s="226">
        <f t="shared" si="0"/>
        <v>31</v>
      </c>
      <c r="B44" s="223" t="s">
        <v>98</v>
      </c>
      <c r="C44" s="351" t="s">
        <v>20</v>
      </c>
      <c r="D44" s="350">
        <v>75.900000000000006</v>
      </c>
      <c r="E44" s="346"/>
      <c r="F44" s="346"/>
      <c r="G44" s="348"/>
      <c r="H44" s="347"/>
      <c r="I44" s="347"/>
      <c r="J44" s="122"/>
      <c r="K44" s="221"/>
      <c r="L44" s="221"/>
      <c r="M44" s="221"/>
      <c r="N44" s="221"/>
      <c r="O44" s="221"/>
    </row>
    <row r="45" spans="1:15" s="334" customFormat="1" ht="48">
      <c r="A45" s="226">
        <f t="shared" si="0"/>
        <v>32</v>
      </c>
      <c r="B45" s="223" t="s">
        <v>106</v>
      </c>
      <c r="C45" s="351" t="s">
        <v>25</v>
      </c>
      <c r="D45" s="350">
        <v>1</v>
      </c>
      <c r="E45" s="346"/>
      <c r="F45" s="346"/>
      <c r="G45" s="348"/>
      <c r="H45" s="347"/>
      <c r="I45" s="347"/>
      <c r="J45" s="122"/>
      <c r="K45" s="221"/>
      <c r="L45" s="221"/>
      <c r="M45" s="221"/>
      <c r="N45" s="221"/>
      <c r="O45" s="221"/>
    </row>
    <row r="46" spans="1:15" s="334" customFormat="1" ht="24">
      <c r="A46" s="226">
        <f t="shared" si="0"/>
        <v>33</v>
      </c>
      <c r="B46" s="223" t="s">
        <v>219</v>
      </c>
      <c r="C46" s="351" t="s">
        <v>25</v>
      </c>
      <c r="D46" s="350">
        <v>1</v>
      </c>
      <c r="E46" s="346"/>
      <c r="F46" s="346"/>
      <c r="G46" s="348"/>
      <c r="H46" s="347"/>
      <c r="I46" s="347"/>
      <c r="J46" s="122"/>
      <c r="K46" s="221"/>
      <c r="L46" s="221"/>
      <c r="M46" s="221"/>
      <c r="N46" s="221"/>
      <c r="O46" s="221"/>
    </row>
    <row r="47" spans="1:15" s="334" customFormat="1" ht="12">
      <c r="A47" s="493" t="s">
        <v>270</v>
      </c>
      <c r="B47" s="494"/>
      <c r="C47" s="494"/>
      <c r="D47" s="494"/>
      <c r="E47" s="494"/>
      <c r="F47" s="494"/>
      <c r="G47" s="494"/>
      <c r="H47" s="494"/>
      <c r="I47" s="494"/>
      <c r="J47" s="494"/>
      <c r="K47" s="494"/>
      <c r="L47" s="494"/>
      <c r="M47" s="494"/>
      <c r="N47" s="494"/>
      <c r="O47" s="495"/>
    </row>
    <row r="48" spans="1:15" s="334" customFormat="1" ht="60">
      <c r="A48" s="226">
        <f>A46+1</f>
        <v>34</v>
      </c>
      <c r="B48" s="223" t="s">
        <v>99</v>
      </c>
      <c r="C48" s="227" t="s">
        <v>101</v>
      </c>
      <c r="D48" s="224">
        <v>150.50294000000002</v>
      </c>
      <c r="E48" s="373"/>
      <c r="F48" s="346"/>
      <c r="G48" s="348"/>
      <c r="H48" s="373"/>
      <c r="I48" s="374"/>
      <c r="J48" s="122"/>
      <c r="K48" s="221"/>
      <c r="L48" s="221"/>
      <c r="M48" s="221"/>
      <c r="N48" s="221"/>
      <c r="O48" s="221"/>
    </row>
    <row r="49" spans="1:15" s="310" customFormat="1" ht="12">
      <c r="A49" s="225" t="s">
        <v>41</v>
      </c>
      <c r="B49" s="480" t="s">
        <v>95</v>
      </c>
      <c r="C49" s="480"/>
      <c r="D49" s="480"/>
      <c r="E49" s="480"/>
      <c r="F49" s="480"/>
      <c r="G49" s="480"/>
      <c r="H49" s="480"/>
      <c r="I49" s="480"/>
      <c r="J49" s="480"/>
      <c r="K49" s="364"/>
      <c r="L49" s="375"/>
      <c r="M49" s="375"/>
      <c r="N49" s="375"/>
      <c r="O49" s="375"/>
    </row>
    <row r="50" spans="1:15">
      <c r="A50" s="316"/>
      <c r="B50" s="329"/>
      <c r="C50" s="317"/>
      <c r="D50" s="330"/>
      <c r="E50" s="317"/>
      <c r="F50" s="317"/>
      <c r="G50" s="317"/>
      <c r="H50" s="317"/>
      <c r="I50" s="317"/>
      <c r="J50" s="317"/>
      <c r="K50" s="317"/>
      <c r="L50" s="317"/>
      <c r="M50" s="317"/>
      <c r="N50" s="317"/>
      <c r="O50" s="317"/>
    </row>
    <row r="51" spans="1:15">
      <c r="A51" s="335" t="s">
        <v>77</v>
      </c>
      <c r="B51" s="336"/>
      <c r="C51" s="337"/>
      <c r="D51" s="337"/>
      <c r="E51" s="338"/>
      <c r="F51" s="339"/>
      <c r="G51" s="339"/>
      <c r="H51" s="339"/>
      <c r="I51" s="339"/>
      <c r="J51" s="339"/>
      <c r="K51" s="339"/>
      <c r="L51" s="340"/>
      <c r="M51" s="340"/>
      <c r="N51" s="340"/>
      <c r="O51" s="340"/>
    </row>
    <row r="52" spans="1:15" ht="12.75" customHeight="1">
      <c r="A52" s="341"/>
      <c r="B52" s="492" t="s">
        <v>137</v>
      </c>
      <c r="C52" s="492"/>
      <c r="D52" s="492"/>
      <c r="E52" s="492"/>
      <c r="F52" s="492"/>
      <c r="G52" s="492"/>
      <c r="H52" s="342"/>
      <c r="I52" s="342"/>
      <c r="J52" s="342"/>
      <c r="K52" s="342"/>
      <c r="L52" s="343"/>
      <c r="M52" s="343"/>
      <c r="N52" s="343"/>
      <c r="O52" s="343"/>
    </row>
    <row r="53" spans="1:15" ht="35.450000000000003" customHeight="1">
      <c r="A53" s="341"/>
      <c r="B53" s="492" t="s">
        <v>138</v>
      </c>
      <c r="C53" s="492"/>
      <c r="D53" s="492"/>
      <c r="E53" s="492"/>
      <c r="F53" s="492"/>
      <c r="G53" s="492"/>
      <c r="H53" s="492"/>
      <c r="I53" s="492"/>
      <c r="J53" s="492"/>
      <c r="K53" s="492"/>
      <c r="L53" s="492"/>
      <c r="M53" s="492"/>
      <c r="N53" s="492"/>
      <c r="O53" s="492"/>
    </row>
    <row r="54" spans="1:15" ht="11.45" customHeight="1">
      <c r="A54" s="341"/>
      <c r="B54" s="492" t="s">
        <v>139</v>
      </c>
      <c r="C54" s="492"/>
      <c r="D54" s="492"/>
      <c r="E54" s="492"/>
      <c r="F54" s="492"/>
      <c r="G54" s="492"/>
      <c r="H54" s="492"/>
      <c r="I54" s="492"/>
      <c r="J54" s="492"/>
      <c r="K54" s="492"/>
      <c r="L54" s="492"/>
      <c r="M54" s="492"/>
      <c r="N54" s="492"/>
      <c r="O54" s="492"/>
    </row>
    <row r="55" spans="1:15" ht="12.75" customHeight="1">
      <c r="A55" s="341"/>
      <c r="B55" s="492" t="s">
        <v>140</v>
      </c>
      <c r="C55" s="492"/>
      <c r="D55" s="492"/>
      <c r="E55" s="492"/>
      <c r="F55" s="492"/>
      <c r="G55" s="492"/>
      <c r="H55" s="492"/>
      <c r="I55" s="492"/>
      <c r="J55" s="492"/>
      <c r="K55" s="492"/>
      <c r="L55" s="492"/>
      <c r="M55" s="492"/>
      <c r="N55" s="492"/>
      <c r="O55" s="492"/>
    </row>
    <row r="56" spans="1:15">
      <c r="A56" s="341"/>
      <c r="B56" s="492" t="s">
        <v>141</v>
      </c>
      <c r="C56" s="492"/>
      <c r="D56" s="492"/>
      <c r="E56" s="492"/>
      <c r="F56" s="492"/>
      <c r="G56" s="492"/>
      <c r="H56" s="492"/>
      <c r="I56" s="492"/>
      <c r="J56" s="492"/>
      <c r="K56" s="492"/>
      <c r="L56" s="492"/>
      <c r="M56" s="492"/>
      <c r="N56" s="492"/>
      <c r="O56" s="492"/>
    </row>
    <row r="57" spans="1:15" ht="24.6" customHeight="1">
      <c r="A57" s="344"/>
      <c r="B57" s="492" t="s">
        <v>142</v>
      </c>
      <c r="C57" s="492"/>
      <c r="D57" s="492"/>
      <c r="E57" s="492"/>
      <c r="F57" s="492"/>
      <c r="G57" s="492"/>
      <c r="H57" s="492"/>
      <c r="I57" s="492"/>
      <c r="J57" s="492"/>
      <c r="K57" s="492"/>
      <c r="L57" s="492"/>
      <c r="M57" s="492"/>
      <c r="N57" s="492"/>
      <c r="O57" s="492"/>
    </row>
    <row r="58" spans="1:15">
      <c r="A58" s="344"/>
      <c r="B58" s="492" t="s">
        <v>143</v>
      </c>
      <c r="C58" s="492"/>
      <c r="D58" s="492"/>
      <c r="E58" s="492"/>
      <c r="F58" s="492"/>
      <c r="G58" s="492"/>
      <c r="H58" s="492"/>
      <c r="I58" s="492"/>
      <c r="J58" s="492"/>
      <c r="K58" s="492"/>
      <c r="L58" s="492"/>
      <c r="M58" s="492"/>
      <c r="N58" s="492"/>
      <c r="O58" s="492"/>
    </row>
    <row r="59" spans="1:15">
      <c r="A59" s="316"/>
      <c r="B59" s="329"/>
      <c r="C59" s="317"/>
      <c r="D59" s="330"/>
      <c r="E59" s="317"/>
      <c r="F59" s="317"/>
      <c r="G59" s="317"/>
      <c r="H59" s="317"/>
      <c r="I59" s="317"/>
      <c r="J59" s="317"/>
      <c r="K59" s="317"/>
      <c r="L59" s="317"/>
      <c r="M59" s="317"/>
      <c r="N59" s="317"/>
      <c r="O59" s="317"/>
    </row>
    <row r="60" spans="1:15">
      <c r="A60" s="316"/>
      <c r="B60" s="315" t="s">
        <v>44</v>
      </c>
      <c r="C60" s="490" t="s">
        <v>2</v>
      </c>
      <c r="D60" s="490"/>
      <c r="E60" s="490"/>
      <c r="F60" s="490"/>
      <c r="G60" s="490"/>
      <c r="H60" s="490"/>
      <c r="I60" s="490"/>
      <c r="J60" s="490"/>
      <c r="K60" s="490"/>
      <c r="L60" s="317"/>
      <c r="M60" s="400"/>
      <c r="N60" s="400"/>
      <c r="O60" s="400"/>
    </row>
    <row r="61" spans="1:15">
      <c r="A61" s="316"/>
      <c r="C61" s="490" t="s">
        <v>46</v>
      </c>
      <c r="D61" s="490"/>
      <c r="E61" s="490"/>
      <c r="F61" s="490"/>
      <c r="G61" s="490"/>
      <c r="H61" s="490"/>
      <c r="I61" s="490"/>
      <c r="J61" s="490"/>
      <c r="K61" s="490"/>
      <c r="L61" s="317"/>
      <c r="M61" s="490"/>
      <c r="N61" s="490"/>
      <c r="O61" s="490"/>
    </row>
    <row r="62" spans="1:15">
      <c r="A62" s="316"/>
      <c r="B62" s="491"/>
      <c r="C62" s="491"/>
      <c r="D62" s="330"/>
      <c r="E62" s="317"/>
      <c r="F62" s="317"/>
      <c r="G62" s="317"/>
      <c r="H62" s="317"/>
      <c r="I62" s="317"/>
      <c r="J62" s="317"/>
      <c r="K62" s="317"/>
      <c r="L62" s="317"/>
      <c r="M62" s="317"/>
      <c r="N62" s="317"/>
      <c r="O62" s="317"/>
    </row>
    <row r="63" spans="1:15">
      <c r="A63" s="316"/>
      <c r="B63" s="315" t="s">
        <v>22</v>
      </c>
      <c r="C63" s="490" t="s">
        <v>2</v>
      </c>
      <c r="D63" s="490"/>
      <c r="E63" s="490"/>
      <c r="F63" s="490"/>
      <c r="G63" s="490"/>
      <c r="H63" s="490"/>
      <c r="I63" s="490"/>
      <c r="J63" s="490"/>
      <c r="K63" s="490"/>
      <c r="L63" s="317"/>
      <c r="M63" s="400"/>
      <c r="N63" s="400"/>
      <c r="O63" s="400"/>
    </row>
    <row r="64" spans="1:15">
      <c r="A64" s="316"/>
      <c r="B64" s="315"/>
      <c r="C64" s="490" t="s">
        <v>46</v>
      </c>
      <c r="D64" s="490"/>
      <c r="E64" s="490"/>
      <c r="F64" s="406"/>
      <c r="G64" s="406"/>
      <c r="H64" s="406"/>
      <c r="I64" s="406"/>
      <c r="J64" s="406"/>
      <c r="K64" s="406"/>
      <c r="L64" s="317"/>
      <c r="M64" s="490"/>
      <c r="N64" s="490"/>
      <c r="O64" s="490"/>
    </row>
    <row r="65" spans="1:15">
      <c r="A65" s="331"/>
      <c r="B65" s="310"/>
      <c r="C65" s="332"/>
      <c r="D65" s="333"/>
      <c r="E65" s="332"/>
      <c r="F65" s="332"/>
      <c r="G65" s="332"/>
      <c r="H65" s="332"/>
      <c r="I65" s="332"/>
      <c r="J65" s="332"/>
      <c r="K65" s="332"/>
      <c r="L65" s="332"/>
      <c r="M65" s="332"/>
      <c r="N65" s="332"/>
      <c r="O65" s="332"/>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B58:O58"/>
    <mergeCell ref="A13:O13"/>
    <mergeCell ref="A47:O47"/>
    <mergeCell ref="B49:J49"/>
    <mergeCell ref="B52:G52"/>
    <mergeCell ref="B53:O53"/>
    <mergeCell ref="B54:O54"/>
    <mergeCell ref="B55:O55"/>
    <mergeCell ref="B56:O56"/>
    <mergeCell ref="B57:O57"/>
    <mergeCell ref="C60:E60"/>
    <mergeCell ref="F60:K60"/>
    <mergeCell ref="M60:O60"/>
    <mergeCell ref="C61:E61"/>
    <mergeCell ref="F61:K61"/>
    <mergeCell ref="M61:O61"/>
    <mergeCell ref="B62:C62"/>
    <mergeCell ref="C63:E63"/>
    <mergeCell ref="F63:K63"/>
    <mergeCell ref="M63:O63"/>
    <mergeCell ref="C64:E64"/>
    <mergeCell ref="F64:K64"/>
    <mergeCell ref="M64:O64"/>
  </mergeCells>
  <printOptions horizontalCentered="1"/>
  <pageMargins left="0" right="0" top="0.67" bottom="0.45" header="0.31" footer="0.49"/>
  <pageSetup paperSize="9" firstPageNumber="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1:O134"/>
  <sheetViews>
    <sheetView view="pageBreakPreview" topLeftCell="A97" zoomScale="145" zoomScaleNormal="100" zoomScaleSheetLayoutView="145" workbookViewId="0">
      <selection activeCell="B108" sqref="B107:B108"/>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321</v>
      </c>
      <c r="B1" s="488"/>
      <c r="C1" s="488"/>
      <c r="D1" s="488"/>
      <c r="E1" s="488"/>
      <c r="F1" s="488"/>
      <c r="G1" s="488"/>
      <c r="H1" s="488"/>
      <c r="I1" s="488"/>
      <c r="J1" s="488"/>
      <c r="K1" s="488"/>
      <c r="L1" s="488"/>
      <c r="M1" s="488"/>
      <c r="N1" s="488"/>
      <c r="O1" s="488"/>
    </row>
    <row r="2" spans="1:15" s="310" customFormat="1" ht="15">
      <c r="A2" s="412" t="s">
        <v>495</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8.2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256</v>
      </c>
      <c r="B13" s="485"/>
      <c r="C13" s="485"/>
      <c r="D13" s="485"/>
      <c r="E13" s="485"/>
      <c r="F13" s="485"/>
      <c r="G13" s="485"/>
      <c r="H13" s="485"/>
      <c r="I13" s="485"/>
      <c r="J13" s="485"/>
      <c r="K13" s="485"/>
      <c r="L13" s="485"/>
      <c r="M13" s="485"/>
      <c r="N13" s="485"/>
      <c r="O13" s="485"/>
    </row>
    <row r="14" spans="1:15" s="334" customFormat="1" ht="96">
      <c r="A14" s="226">
        <v>1</v>
      </c>
      <c r="B14" s="112" t="s">
        <v>567</v>
      </c>
      <c r="C14" s="227" t="s">
        <v>20</v>
      </c>
      <c r="D14" s="224">
        <v>114.2</v>
      </c>
      <c r="E14" s="346"/>
      <c r="F14" s="346"/>
      <c r="G14" s="348"/>
      <c r="H14" s="347"/>
      <c r="I14" s="347"/>
      <c r="J14" s="122"/>
      <c r="K14" s="221"/>
      <c r="L14" s="221"/>
      <c r="M14" s="221"/>
      <c r="N14" s="221"/>
      <c r="O14" s="221"/>
    </row>
    <row r="15" spans="1:15" s="334" customFormat="1" ht="48">
      <c r="A15" s="226">
        <f t="shared" ref="A15:A51" si="0">A14+1</f>
        <v>2</v>
      </c>
      <c r="B15" s="365" t="s">
        <v>568</v>
      </c>
      <c r="C15" s="227" t="s">
        <v>20</v>
      </c>
      <c r="D15" s="224">
        <v>114.2</v>
      </c>
      <c r="E15" s="346"/>
      <c r="F15" s="346"/>
      <c r="G15" s="348"/>
      <c r="H15" s="347"/>
      <c r="I15" s="348"/>
      <c r="J15" s="122"/>
      <c r="K15" s="221"/>
      <c r="L15" s="221"/>
      <c r="M15" s="221"/>
      <c r="N15" s="221"/>
      <c r="O15" s="221"/>
    </row>
    <row r="16" spans="1:15" s="334" customFormat="1" ht="24">
      <c r="A16" s="226">
        <f t="shared" si="0"/>
        <v>3</v>
      </c>
      <c r="B16" s="365" t="s">
        <v>257</v>
      </c>
      <c r="C16" s="227" t="s">
        <v>101</v>
      </c>
      <c r="D16" s="224">
        <v>107.8</v>
      </c>
      <c r="E16" s="346"/>
      <c r="F16" s="346"/>
      <c r="G16" s="348"/>
      <c r="H16" s="346"/>
      <c r="I16" s="347"/>
      <c r="J16" s="122"/>
      <c r="K16" s="221"/>
      <c r="L16" s="221"/>
      <c r="M16" s="221"/>
      <c r="N16" s="221"/>
      <c r="O16" s="221"/>
    </row>
    <row r="17" spans="1:15" s="334" customFormat="1" ht="96">
      <c r="A17" s="226">
        <f t="shared" si="0"/>
        <v>4</v>
      </c>
      <c r="B17" s="112" t="s">
        <v>445</v>
      </c>
      <c r="C17" s="227" t="s">
        <v>25</v>
      </c>
      <c r="D17" s="224">
        <v>2</v>
      </c>
      <c r="E17" s="346"/>
      <c r="F17" s="346"/>
      <c r="G17" s="348"/>
      <c r="H17" s="347"/>
      <c r="I17" s="347"/>
      <c r="J17" s="122"/>
      <c r="K17" s="221"/>
      <c r="L17" s="221"/>
      <c r="M17" s="221"/>
      <c r="N17" s="221"/>
      <c r="O17" s="221"/>
    </row>
    <row r="18" spans="1:15" s="334" customFormat="1" ht="96">
      <c r="A18" s="226">
        <f t="shared" si="0"/>
        <v>5</v>
      </c>
      <c r="B18" s="365" t="s">
        <v>446</v>
      </c>
      <c r="C18" s="227" t="s">
        <v>25</v>
      </c>
      <c r="D18" s="224">
        <v>2</v>
      </c>
      <c r="E18" s="346"/>
      <c r="F18" s="346"/>
      <c r="G18" s="348"/>
      <c r="H18" s="347"/>
      <c r="I18" s="347"/>
      <c r="J18" s="122"/>
      <c r="K18" s="221"/>
      <c r="L18" s="221"/>
      <c r="M18" s="221"/>
      <c r="N18" s="221"/>
      <c r="O18" s="221"/>
    </row>
    <row r="19" spans="1:15" s="334" customFormat="1" ht="24">
      <c r="A19" s="226">
        <f t="shared" si="0"/>
        <v>6</v>
      </c>
      <c r="B19" s="365" t="s">
        <v>97</v>
      </c>
      <c r="C19" s="227" t="s">
        <v>101</v>
      </c>
      <c r="D19" s="224">
        <v>0.2</v>
      </c>
      <c r="E19" s="346"/>
      <c r="F19" s="346"/>
      <c r="G19" s="348"/>
      <c r="H19" s="346"/>
      <c r="I19" s="347"/>
      <c r="J19" s="122"/>
      <c r="K19" s="221"/>
      <c r="L19" s="221"/>
      <c r="M19" s="221"/>
      <c r="N19" s="221"/>
      <c r="O19" s="221"/>
    </row>
    <row r="20" spans="1:15" s="334" customFormat="1" ht="24">
      <c r="A20" s="226">
        <f t="shared" si="0"/>
        <v>7</v>
      </c>
      <c r="B20" s="365" t="s">
        <v>199</v>
      </c>
      <c r="C20" s="227" t="s">
        <v>101</v>
      </c>
      <c r="D20" s="224">
        <v>0.2</v>
      </c>
      <c r="E20" s="373"/>
      <c r="F20" s="346"/>
      <c r="G20" s="348"/>
      <c r="H20" s="373"/>
      <c r="I20" s="374"/>
      <c r="J20" s="122"/>
      <c r="K20" s="221"/>
      <c r="L20" s="221"/>
      <c r="M20" s="221"/>
      <c r="N20" s="221"/>
      <c r="O20" s="221"/>
    </row>
    <row r="21" spans="1:15" s="334" customFormat="1" ht="96">
      <c r="A21" s="226">
        <f t="shared" si="0"/>
        <v>8</v>
      </c>
      <c r="B21" s="223" t="s">
        <v>496</v>
      </c>
      <c r="C21" s="227" t="s">
        <v>25</v>
      </c>
      <c r="D21" s="224">
        <v>2</v>
      </c>
      <c r="E21" s="346"/>
      <c r="F21" s="346"/>
      <c r="G21" s="348"/>
      <c r="H21" s="347"/>
      <c r="I21" s="347"/>
      <c r="J21" s="122"/>
      <c r="K21" s="221"/>
      <c r="L21" s="221"/>
      <c r="M21" s="221"/>
      <c r="N21" s="221"/>
      <c r="O21" s="221"/>
    </row>
    <row r="22" spans="1:15" s="334" customFormat="1" ht="96">
      <c r="A22" s="226">
        <f t="shared" si="0"/>
        <v>9</v>
      </c>
      <c r="B22" s="365" t="s">
        <v>423</v>
      </c>
      <c r="C22" s="227" t="s">
        <v>25</v>
      </c>
      <c r="D22" s="224">
        <v>2</v>
      </c>
      <c r="E22" s="346"/>
      <c r="F22" s="346"/>
      <c r="G22" s="348"/>
      <c r="H22" s="347"/>
      <c r="I22" s="347"/>
      <c r="J22" s="122"/>
      <c r="K22" s="221"/>
      <c r="L22" s="221"/>
      <c r="M22" s="221"/>
      <c r="N22" s="221"/>
      <c r="O22" s="221"/>
    </row>
    <row r="23" spans="1:15" s="334" customFormat="1" ht="24">
      <c r="A23" s="226">
        <f t="shared" si="0"/>
        <v>10</v>
      </c>
      <c r="B23" s="365" t="s">
        <v>97</v>
      </c>
      <c r="C23" s="351" t="s">
        <v>101</v>
      </c>
      <c r="D23" s="350">
        <v>0.2</v>
      </c>
      <c r="E23" s="346"/>
      <c r="F23" s="346"/>
      <c r="G23" s="348"/>
      <c r="H23" s="346"/>
      <c r="I23" s="347"/>
      <c r="J23" s="122"/>
      <c r="K23" s="221"/>
      <c r="L23" s="221"/>
      <c r="M23" s="221"/>
      <c r="N23" s="221"/>
      <c r="O23" s="221"/>
    </row>
    <row r="24" spans="1:15" s="334" customFormat="1" ht="12">
      <c r="A24" s="226">
        <f t="shared" si="0"/>
        <v>11</v>
      </c>
      <c r="B24" s="365" t="s">
        <v>259</v>
      </c>
      <c r="C24" s="351" t="s">
        <v>25</v>
      </c>
      <c r="D24" s="350">
        <v>1</v>
      </c>
      <c r="E24" s="373"/>
      <c r="F24" s="346"/>
      <c r="G24" s="348"/>
      <c r="H24" s="373"/>
      <c r="I24" s="374"/>
      <c r="J24" s="122"/>
      <c r="K24" s="221"/>
      <c r="L24" s="221"/>
      <c r="M24" s="221"/>
      <c r="N24" s="221"/>
      <c r="O24" s="221"/>
    </row>
    <row r="25" spans="1:15" s="334" customFormat="1" ht="96">
      <c r="A25" s="226">
        <f t="shared" si="0"/>
        <v>12</v>
      </c>
      <c r="B25" s="223" t="s">
        <v>705</v>
      </c>
      <c r="C25" s="351" t="s">
        <v>25</v>
      </c>
      <c r="D25" s="350">
        <v>4</v>
      </c>
      <c r="E25" s="346"/>
      <c r="F25" s="346"/>
      <c r="G25" s="348"/>
      <c r="H25" s="347"/>
      <c r="I25" s="347"/>
      <c r="J25" s="122"/>
      <c r="K25" s="221"/>
      <c r="L25" s="221"/>
      <c r="M25" s="221"/>
      <c r="N25" s="221"/>
      <c r="O25" s="221"/>
    </row>
    <row r="26" spans="1:15" s="334" customFormat="1" ht="84">
      <c r="A26" s="226">
        <f t="shared" si="0"/>
        <v>13</v>
      </c>
      <c r="B26" s="365" t="s">
        <v>708</v>
      </c>
      <c r="C26" s="351" t="s">
        <v>25</v>
      </c>
      <c r="D26" s="350">
        <v>4</v>
      </c>
      <c r="E26" s="346"/>
      <c r="F26" s="346"/>
      <c r="G26" s="348"/>
      <c r="H26" s="347"/>
      <c r="I26" s="347"/>
      <c r="J26" s="122"/>
      <c r="K26" s="221"/>
      <c r="L26" s="221"/>
      <c r="M26" s="221"/>
      <c r="N26" s="221"/>
      <c r="O26" s="221"/>
    </row>
    <row r="27" spans="1:15" s="334" customFormat="1" ht="24">
      <c r="A27" s="226">
        <f t="shared" si="0"/>
        <v>14</v>
      </c>
      <c r="B27" s="365" t="s">
        <v>97</v>
      </c>
      <c r="C27" s="351" t="s">
        <v>101</v>
      </c>
      <c r="D27" s="350">
        <v>0.4</v>
      </c>
      <c r="E27" s="346"/>
      <c r="F27" s="346"/>
      <c r="G27" s="348"/>
      <c r="H27" s="346"/>
      <c r="I27" s="347"/>
      <c r="J27" s="122"/>
      <c r="K27" s="221"/>
      <c r="L27" s="221"/>
      <c r="M27" s="221"/>
      <c r="N27" s="221"/>
      <c r="O27" s="221"/>
    </row>
    <row r="28" spans="1:15" s="334" customFormat="1" ht="24">
      <c r="A28" s="226">
        <f>A27+1</f>
        <v>15</v>
      </c>
      <c r="B28" s="365" t="s">
        <v>199</v>
      </c>
      <c r="C28" s="351" t="s">
        <v>101</v>
      </c>
      <c r="D28" s="350">
        <v>0.4</v>
      </c>
      <c r="E28" s="373"/>
      <c r="F28" s="346"/>
      <c r="G28" s="348"/>
      <c r="H28" s="373"/>
      <c r="I28" s="374"/>
      <c r="J28" s="122"/>
      <c r="K28" s="221"/>
      <c r="L28" s="221"/>
      <c r="M28" s="221"/>
      <c r="N28" s="221"/>
      <c r="O28" s="221"/>
    </row>
    <row r="29" spans="1:15" s="334" customFormat="1" ht="96">
      <c r="A29" s="226">
        <f t="shared" si="0"/>
        <v>16</v>
      </c>
      <c r="B29" s="223" t="s">
        <v>709</v>
      </c>
      <c r="C29" s="351" t="s">
        <v>25</v>
      </c>
      <c r="D29" s="350">
        <v>2</v>
      </c>
      <c r="E29" s="373"/>
      <c r="F29" s="346"/>
      <c r="G29" s="348"/>
      <c r="H29" s="373"/>
      <c r="I29" s="374"/>
      <c r="J29" s="122"/>
      <c r="K29" s="221"/>
      <c r="L29" s="221"/>
      <c r="M29" s="221"/>
      <c r="N29" s="221"/>
      <c r="O29" s="221"/>
    </row>
    <row r="30" spans="1:15" s="334" customFormat="1" ht="84">
      <c r="A30" s="226">
        <f t="shared" si="0"/>
        <v>17</v>
      </c>
      <c r="B30" s="365" t="s">
        <v>714</v>
      </c>
      <c r="C30" s="351" t="s">
        <v>25</v>
      </c>
      <c r="D30" s="350">
        <v>2</v>
      </c>
      <c r="E30" s="346"/>
      <c r="F30" s="346"/>
      <c r="G30" s="348"/>
      <c r="H30" s="347"/>
      <c r="I30" s="347"/>
      <c r="J30" s="122"/>
      <c r="K30" s="221"/>
      <c r="L30" s="221"/>
      <c r="M30" s="221"/>
      <c r="N30" s="221"/>
      <c r="O30" s="221"/>
    </row>
    <row r="31" spans="1:15" s="334" customFormat="1" ht="24">
      <c r="A31" s="226">
        <f t="shared" si="0"/>
        <v>18</v>
      </c>
      <c r="B31" s="365" t="s">
        <v>97</v>
      </c>
      <c r="C31" s="351" t="s">
        <v>101</v>
      </c>
      <c r="D31" s="350">
        <v>0.2</v>
      </c>
      <c r="E31" s="348"/>
      <c r="F31" s="346"/>
      <c r="G31" s="348"/>
      <c r="H31" s="348"/>
      <c r="I31" s="348"/>
      <c r="J31" s="122"/>
      <c r="K31" s="221"/>
      <c r="L31" s="221"/>
      <c r="M31" s="221"/>
      <c r="N31" s="221"/>
      <c r="O31" s="221"/>
    </row>
    <row r="32" spans="1:15" s="334" customFormat="1" ht="24">
      <c r="A32" s="226">
        <f t="shared" si="0"/>
        <v>19</v>
      </c>
      <c r="B32" s="365" t="s">
        <v>199</v>
      </c>
      <c r="C32" s="351" t="s">
        <v>101</v>
      </c>
      <c r="D32" s="350">
        <v>0.2</v>
      </c>
      <c r="E32" s="346"/>
      <c r="F32" s="346"/>
      <c r="G32" s="348"/>
      <c r="H32" s="347"/>
      <c r="I32" s="347"/>
      <c r="J32" s="122"/>
      <c r="K32" s="221"/>
      <c r="L32" s="221"/>
      <c r="M32" s="221"/>
      <c r="N32" s="221"/>
      <c r="O32" s="221"/>
    </row>
    <row r="33" spans="1:15" s="334" customFormat="1" ht="48">
      <c r="A33" s="226">
        <f t="shared" si="0"/>
        <v>20</v>
      </c>
      <c r="B33" s="223" t="s">
        <v>202</v>
      </c>
      <c r="C33" s="351" t="s">
        <v>20</v>
      </c>
      <c r="D33" s="350">
        <v>73.3</v>
      </c>
      <c r="E33" s="346"/>
      <c r="F33" s="346"/>
      <c r="G33" s="348"/>
      <c r="H33" s="347"/>
      <c r="I33" s="347"/>
      <c r="J33" s="122"/>
      <c r="K33" s="221"/>
      <c r="L33" s="221"/>
      <c r="M33" s="221"/>
      <c r="N33" s="221"/>
      <c r="O33" s="221"/>
    </row>
    <row r="34" spans="1:15" s="334" customFormat="1" ht="48">
      <c r="A34" s="226">
        <f t="shared" si="0"/>
        <v>21</v>
      </c>
      <c r="B34" s="223" t="s">
        <v>203</v>
      </c>
      <c r="C34" s="351" t="s">
        <v>20</v>
      </c>
      <c r="D34" s="350">
        <v>40.799999999999997</v>
      </c>
      <c r="E34" s="346"/>
      <c r="F34" s="346"/>
      <c r="G34" s="348"/>
      <c r="H34" s="347"/>
      <c r="I34" s="347"/>
      <c r="J34" s="122"/>
      <c r="K34" s="221"/>
      <c r="L34" s="221"/>
      <c r="M34" s="221"/>
      <c r="N34" s="221"/>
      <c r="O34" s="221"/>
    </row>
    <row r="35" spans="1:15" s="334" customFormat="1" ht="36">
      <c r="A35" s="226">
        <f t="shared" si="0"/>
        <v>22</v>
      </c>
      <c r="B35" s="223" t="s">
        <v>133</v>
      </c>
      <c r="C35" s="351" t="s">
        <v>20</v>
      </c>
      <c r="D35" s="350">
        <v>73.3</v>
      </c>
      <c r="E35" s="346"/>
      <c r="F35" s="346"/>
      <c r="G35" s="348"/>
      <c r="H35" s="347"/>
      <c r="I35" s="347"/>
      <c r="J35" s="122"/>
      <c r="K35" s="221"/>
      <c r="L35" s="221"/>
      <c r="M35" s="221"/>
      <c r="N35" s="221"/>
      <c r="O35" s="221"/>
    </row>
    <row r="36" spans="1:15" s="334" customFormat="1" ht="36">
      <c r="A36" s="226">
        <f>A35+1</f>
        <v>23</v>
      </c>
      <c r="B36" s="223" t="s">
        <v>134</v>
      </c>
      <c r="C36" s="351" t="s">
        <v>20</v>
      </c>
      <c r="D36" s="350">
        <v>40.799999999999997</v>
      </c>
      <c r="E36" s="346"/>
      <c r="F36" s="346"/>
      <c r="G36" s="348"/>
      <c r="H36" s="347"/>
      <c r="I36" s="347"/>
      <c r="J36" s="122"/>
      <c r="K36" s="221"/>
      <c r="L36" s="221"/>
      <c r="M36" s="221"/>
      <c r="N36" s="221"/>
      <c r="O36" s="221"/>
    </row>
    <row r="37" spans="1:15" s="334" customFormat="1" ht="48">
      <c r="A37" s="226">
        <f t="shared" si="0"/>
        <v>24</v>
      </c>
      <c r="B37" s="223" t="s">
        <v>209</v>
      </c>
      <c r="C37" s="227" t="s">
        <v>20</v>
      </c>
      <c r="D37" s="224">
        <v>73.3</v>
      </c>
      <c r="E37" s="346"/>
      <c r="F37" s="346"/>
      <c r="G37" s="348"/>
      <c r="H37" s="346"/>
      <c r="I37" s="347"/>
      <c r="J37" s="122"/>
      <c r="K37" s="221"/>
      <c r="L37" s="221"/>
      <c r="M37" s="221"/>
      <c r="N37" s="221"/>
      <c r="O37" s="221"/>
    </row>
    <row r="38" spans="1:15" s="334" customFormat="1" ht="48">
      <c r="A38" s="226">
        <f t="shared" si="0"/>
        <v>25</v>
      </c>
      <c r="B38" s="223" t="s">
        <v>210</v>
      </c>
      <c r="C38" s="227" t="s">
        <v>20</v>
      </c>
      <c r="D38" s="224">
        <v>40.799999999999997</v>
      </c>
      <c r="E38" s="346"/>
      <c r="F38" s="346"/>
      <c r="G38" s="348"/>
      <c r="H38" s="347"/>
      <c r="I38" s="347"/>
      <c r="J38" s="122"/>
      <c r="K38" s="221"/>
      <c r="L38" s="221"/>
      <c r="M38" s="221"/>
      <c r="N38" s="221"/>
      <c r="O38" s="221"/>
    </row>
    <row r="39" spans="1:15" s="334" customFormat="1" ht="36">
      <c r="A39" s="226">
        <f t="shared" si="0"/>
        <v>26</v>
      </c>
      <c r="B39" s="223" t="s">
        <v>260</v>
      </c>
      <c r="C39" s="227" t="s">
        <v>101</v>
      </c>
      <c r="D39" s="224">
        <v>153</v>
      </c>
      <c r="E39" s="346"/>
      <c r="F39" s="346"/>
      <c r="G39" s="348"/>
      <c r="H39" s="347"/>
      <c r="I39" s="347"/>
      <c r="J39" s="122"/>
      <c r="K39" s="221"/>
      <c r="L39" s="221"/>
      <c r="M39" s="221"/>
      <c r="N39" s="221"/>
      <c r="O39" s="221"/>
    </row>
    <row r="40" spans="1:15" s="334" customFormat="1" ht="36">
      <c r="A40" s="226">
        <f t="shared" si="0"/>
        <v>27</v>
      </c>
      <c r="B40" s="223" t="s">
        <v>261</v>
      </c>
      <c r="C40" s="227" t="s">
        <v>20</v>
      </c>
      <c r="D40" s="224">
        <v>114.2</v>
      </c>
      <c r="E40" s="346"/>
      <c r="F40" s="346"/>
      <c r="G40" s="348"/>
      <c r="H40" s="346"/>
      <c r="I40" s="347"/>
      <c r="J40" s="122"/>
      <c r="K40" s="221"/>
      <c r="L40" s="221"/>
      <c r="M40" s="221"/>
      <c r="N40" s="221"/>
      <c r="O40" s="221"/>
    </row>
    <row r="41" spans="1:15" s="334" customFormat="1" ht="24">
      <c r="A41" s="226">
        <f t="shared" si="0"/>
        <v>28</v>
      </c>
      <c r="B41" s="223" t="s">
        <v>312</v>
      </c>
      <c r="C41" s="227" t="s">
        <v>83</v>
      </c>
      <c r="D41" s="224">
        <v>3</v>
      </c>
      <c r="E41" s="346"/>
      <c r="F41" s="346"/>
      <c r="G41" s="348"/>
      <c r="H41" s="347"/>
      <c r="I41" s="347"/>
      <c r="J41" s="122"/>
      <c r="K41" s="221"/>
      <c r="L41" s="221"/>
      <c r="M41" s="221"/>
      <c r="N41" s="221"/>
      <c r="O41" s="221"/>
    </row>
    <row r="42" spans="1:15" s="334" customFormat="1" ht="12">
      <c r="A42" s="226">
        <f t="shared" si="0"/>
        <v>29</v>
      </c>
      <c r="B42" s="223" t="s">
        <v>213</v>
      </c>
      <c r="C42" s="227" t="s">
        <v>83</v>
      </c>
      <c r="D42" s="224">
        <v>1</v>
      </c>
      <c r="E42" s="346"/>
      <c r="F42" s="346"/>
      <c r="G42" s="348"/>
      <c r="H42" s="347"/>
      <c r="I42" s="347"/>
      <c r="J42" s="122"/>
      <c r="K42" s="221"/>
      <c r="L42" s="221"/>
      <c r="M42" s="221"/>
      <c r="N42" s="221"/>
      <c r="O42" s="221"/>
    </row>
    <row r="43" spans="1:15" s="334" customFormat="1" ht="36">
      <c r="A43" s="226">
        <f t="shared" si="0"/>
        <v>30</v>
      </c>
      <c r="B43" s="365" t="s">
        <v>715</v>
      </c>
      <c r="C43" s="351" t="s">
        <v>20</v>
      </c>
      <c r="D43" s="350">
        <v>4</v>
      </c>
      <c r="E43" s="346"/>
      <c r="F43" s="346"/>
      <c r="G43" s="348"/>
      <c r="H43" s="347"/>
      <c r="I43" s="347"/>
      <c r="J43" s="122"/>
      <c r="K43" s="221"/>
      <c r="L43" s="221"/>
      <c r="M43" s="221"/>
      <c r="N43" s="221"/>
      <c r="O43" s="221"/>
    </row>
    <row r="44" spans="1:15" s="334" customFormat="1" ht="24">
      <c r="A44" s="226">
        <f t="shared" si="0"/>
        <v>31</v>
      </c>
      <c r="B44" s="223" t="s">
        <v>214</v>
      </c>
      <c r="C44" s="351" t="s">
        <v>83</v>
      </c>
      <c r="D44" s="350">
        <v>1</v>
      </c>
      <c r="E44" s="346"/>
      <c r="F44" s="346"/>
      <c r="G44" s="348"/>
      <c r="H44" s="347"/>
      <c r="I44" s="347"/>
      <c r="J44" s="122"/>
      <c r="K44" s="221"/>
      <c r="L44" s="221"/>
      <c r="M44" s="221"/>
      <c r="N44" s="221"/>
      <c r="O44" s="221"/>
    </row>
    <row r="45" spans="1:15" s="334" customFormat="1" ht="12">
      <c r="A45" s="226">
        <f t="shared" si="0"/>
        <v>32</v>
      </c>
      <c r="B45" s="223" t="s">
        <v>269</v>
      </c>
      <c r="C45" s="351" t="s">
        <v>83</v>
      </c>
      <c r="D45" s="350">
        <v>7</v>
      </c>
      <c r="E45" s="346"/>
      <c r="F45" s="346"/>
      <c r="G45" s="348"/>
      <c r="H45" s="347"/>
      <c r="I45" s="347"/>
      <c r="J45" s="122"/>
      <c r="K45" s="221"/>
      <c r="L45" s="221"/>
      <c r="M45" s="221"/>
      <c r="N45" s="221"/>
      <c r="O45" s="221"/>
    </row>
    <row r="46" spans="1:15" s="334" customFormat="1" ht="12">
      <c r="A46" s="226">
        <f t="shared" si="0"/>
        <v>33</v>
      </c>
      <c r="B46" s="223" t="s">
        <v>215</v>
      </c>
      <c r="C46" s="351" t="s">
        <v>83</v>
      </c>
      <c r="D46" s="350">
        <v>8</v>
      </c>
      <c r="E46" s="346"/>
      <c r="F46" s="346"/>
      <c r="G46" s="348"/>
      <c r="H46" s="347"/>
      <c r="I46" s="347"/>
      <c r="J46" s="122"/>
      <c r="K46" s="221"/>
      <c r="L46" s="221"/>
      <c r="M46" s="221"/>
      <c r="N46" s="221"/>
      <c r="O46" s="221"/>
    </row>
    <row r="47" spans="1:15" s="334" customFormat="1" ht="24">
      <c r="A47" s="226">
        <f t="shared" si="0"/>
        <v>34</v>
      </c>
      <c r="B47" s="223" t="s">
        <v>217</v>
      </c>
      <c r="C47" s="351" t="s">
        <v>83</v>
      </c>
      <c r="D47" s="350">
        <v>1</v>
      </c>
      <c r="E47" s="346"/>
      <c r="F47" s="346"/>
      <c r="G47" s="348"/>
      <c r="H47" s="347"/>
      <c r="I47" s="347"/>
      <c r="J47" s="122"/>
      <c r="K47" s="221"/>
      <c r="L47" s="221"/>
      <c r="M47" s="221"/>
      <c r="N47" s="221"/>
      <c r="O47" s="221"/>
    </row>
    <row r="48" spans="1:15" s="334" customFormat="1" ht="36">
      <c r="A48" s="226">
        <f t="shared" si="0"/>
        <v>35</v>
      </c>
      <c r="B48" s="223" t="s">
        <v>90</v>
      </c>
      <c r="C48" s="351" t="s">
        <v>20</v>
      </c>
      <c r="D48" s="350">
        <v>114.2</v>
      </c>
      <c r="E48" s="346"/>
      <c r="F48" s="346"/>
      <c r="G48" s="348"/>
      <c r="H48" s="347"/>
      <c r="I48" s="347"/>
      <c r="J48" s="122"/>
      <c r="K48" s="221"/>
      <c r="L48" s="221"/>
      <c r="M48" s="221"/>
      <c r="N48" s="221"/>
      <c r="O48" s="221"/>
    </row>
    <row r="49" spans="1:15" s="334" customFormat="1" ht="24">
      <c r="A49" s="226">
        <f t="shared" si="0"/>
        <v>36</v>
      </c>
      <c r="B49" s="223" t="s">
        <v>218</v>
      </c>
      <c r="C49" s="351" t="s">
        <v>20</v>
      </c>
      <c r="D49" s="350">
        <v>114.2</v>
      </c>
      <c r="E49" s="346"/>
      <c r="F49" s="346"/>
      <c r="G49" s="348"/>
      <c r="H49" s="347"/>
      <c r="I49" s="347"/>
      <c r="J49" s="122"/>
      <c r="K49" s="221"/>
      <c r="L49" s="221"/>
      <c r="M49" s="221"/>
      <c r="N49" s="221"/>
      <c r="O49" s="221"/>
    </row>
    <row r="50" spans="1:15" s="334" customFormat="1" ht="12">
      <c r="A50" s="226">
        <f t="shared" si="0"/>
        <v>37</v>
      </c>
      <c r="B50" s="223" t="s">
        <v>98</v>
      </c>
      <c r="C50" s="351" t="s">
        <v>20</v>
      </c>
      <c r="D50" s="350">
        <v>114.2</v>
      </c>
      <c r="E50" s="346"/>
      <c r="F50" s="346"/>
      <c r="G50" s="348"/>
      <c r="H50" s="347"/>
      <c r="I50" s="347"/>
      <c r="J50" s="122"/>
      <c r="K50" s="221"/>
      <c r="L50" s="221"/>
      <c r="M50" s="221"/>
      <c r="N50" s="221"/>
      <c r="O50" s="221"/>
    </row>
    <row r="51" spans="1:15" s="334" customFormat="1" ht="24">
      <c r="A51" s="226">
        <f t="shared" si="0"/>
        <v>38</v>
      </c>
      <c r="B51" s="223" t="s">
        <v>219</v>
      </c>
      <c r="C51" s="351" t="s">
        <v>25</v>
      </c>
      <c r="D51" s="350">
        <v>1</v>
      </c>
      <c r="E51" s="346"/>
      <c r="F51" s="346"/>
      <c r="G51" s="348"/>
      <c r="H51" s="347"/>
      <c r="I51" s="347"/>
      <c r="J51" s="122"/>
      <c r="K51" s="221"/>
      <c r="L51" s="221"/>
      <c r="M51" s="221"/>
      <c r="N51" s="221"/>
      <c r="O51" s="221"/>
    </row>
    <row r="52" spans="1:15" s="334" customFormat="1" ht="12">
      <c r="A52" s="493" t="s">
        <v>270</v>
      </c>
      <c r="B52" s="494"/>
      <c r="C52" s="494"/>
      <c r="D52" s="494"/>
      <c r="E52" s="494"/>
      <c r="F52" s="494"/>
      <c r="G52" s="494"/>
      <c r="H52" s="494"/>
      <c r="I52" s="494"/>
      <c r="J52" s="494"/>
      <c r="K52" s="494"/>
      <c r="L52" s="494"/>
      <c r="M52" s="494"/>
      <c r="N52" s="494"/>
      <c r="O52" s="495"/>
    </row>
    <row r="53" spans="1:15" s="334" customFormat="1" ht="60">
      <c r="A53" s="226">
        <f>A51+1</f>
        <v>39</v>
      </c>
      <c r="B53" s="223" t="s">
        <v>99</v>
      </c>
      <c r="C53" s="227" t="s">
        <v>101</v>
      </c>
      <c r="D53" s="224">
        <v>45.27</v>
      </c>
      <c r="E53" s="373"/>
      <c r="F53" s="373"/>
      <c r="G53" s="348"/>
      <c r="H53" s="373"/>
      <c r="I53" s="373"/>
      <c r="J53" s="122"/>
      <c r="K53" s="221"/>
      <c r="L53" s="221"/>
      <c r="M53" s="221"/>
      <c r="N53" s="221"/>
      <c r="O53" s="221"/>
    </row>
    <row r="54" spans="1:15" s="334" customFormat="1" ht="42.75" customHeight="1">
      <c r="A54" s="226">
        <f>A53+1</f>
        <v>40</v>
      </c>
      <c r="B54" s="223" t="s">
        <v>420</v>
      </c>
      <c r="C54" s="227" t="s">
        <v>102</v>
      </c>
      <c r="D54" s="224">
        <v>10</v>
      </c>
      <c r="E54" s="228"/>
      <c r="F54" s="220"/>
      <c r="G54" s="222"/>
      <c r="H54" s="228"/>
      <c r="I54" s="229"/>
      <c r="J54" s="122"/>
      <c r="K54" s="221"/>
      <c r="L54" s="221"/>
      <c r="M54" s="221"/>
      <c r="N54" s="221"/>
      <c r="O54" s="221"/>
    </row>
    <row r="55" spans="1:15" s="334" customFormat="1" ht="48">
      <c r="A55" s="226">
        <f>A54+1</f>
        <v>41</v>
      </c>
      <c r="B55" s="223" t="s">
        <v>246</v>
      </c>
      <c r="C55" s="227" t="s">
        <v>102</v>
      </c>
      <c r="D55" s="224">
        <v>8</v>
      </c>
      <c r="E55" s="346"/>
      <c r="F55" s="346"/>
      <c r="G55" s="348"/>
      <c r="H55" s="347"/>
      <c r="I55" s="347"/>
      <c r="J55" s="122"/>
      <c r="K55" s="221"/>
      <c r="L55" s="221"/>
      <c r="M55" s="221"/>
      <c r="N55" s="221"/>
      <c r="O55" s="221"/>
    </row>
    <row r="56" spans="1:15" s="334" customFormat="1" ht="12">
      <c r="A56" s="499" t="s">
        <v>497</v>
      </c>
      <c r="B56" s="500"/>
      <c r="C56" s="500"/>
      <c r="D56" s="500"/>
      <c r="E56" s="500"/>
      <c r="F56" s="500"/>
      <c r="G56" s="500"/>
      <c r="H56" s="500"/>
      <c r="I56" s="500"/>
      <c r="J56" s="500"/>
      <c r="K56" s="500"/>
      <c r="L56" s="500"/>
      <c r="M56" s="500"/>
      <c r="N56" s="500"/>
      <c r="O56" s="501"/>
    </row>
    <row r="57" spans="1:15" s="334" customFormat="1" ht="96">
      <c r="A57" s="226">
        <f>A55+1</f>
        <v>42</v>
      </c>
      <c r="B57" s="223" t="s">
        <v>582</v>
      </c>
      <c r="C57" s="227" t="s">
        <v>20</v>
      </c>
      <c r="D57" s="224">
        <v>13</v>
      </c>
      <c r="E57" s="346"/>
      <c r="F57" s="346"/>
      <c r="G57" s="348"/>
      <c r="H57" s="347"/>
      <c r="I57" s="347"/>
      <c r="J57" s="122"/>
      <c r="K57" s="221"/>
      <c r="L57" s="221"/>
      <c r="M57" s="221"/>
      <c r="N57" s="221"/>
      <c r="O57" s="221"/>
    </row>
    <row r="58" spans="1:15" s="334" customFormat="1" ht="48">
      <c r="A58" s="226">
        <f t="shared" ref="A58:A114" si="1">A57+1</f>
        <v>43</v>
      </c>
      <c r="B58" s="365" t="s">
        <v>583</v>
      </c>
      <c r="C58" s="227" t="s">
        <v>20</v>
      </c>
      <c r="D58" s="224">
        <v>13</v>
      </c>
      <c r="E58" s="346"/>
      <c r="F58" s="346"/>
      <c r="G58" s="348"/>
      <c r="H58" s="347"/>
      <c r="I58" s="348"/>
      <c r="J58" s="122"/>
      <c r="K58" s="221"/>
      <c r="L58" s="221"/>
      <c r="M58" s="221"/>
      <c r="N58" s="221"/>
      <c r="O58" s="221"/>
    </row>
    <row r="59" spans="1:15" s="334" customFormat="1" ht="24">
      <c r="A59" s="226">
        <f t="shared" si="1"/>
        <v>44</v>
      </c>
      <c r="B59" s="365" t="s">
        <v>257</v>
      </c>
      <c r="C59" s="227" t="s">
        <v>101</v>
      </c>
      <c r="D59" s="224">
        <v>11.6</v>
      </c>
      <c r="E59" s="346"/>
      <c r="F59" s="346"/>
      <c r="G59" s="348"/>
      <c r="H59" s="346"/>
      <c r="I59" s="347"/>
      <c r="J59" s="122"/>
      <c r="K59" s="221"/>
      <c r="L59" s="221"/>
      <c r="M59" s="221"/>
      <c r="N59" s="221"/>
      <c r="O59" s="221"/>
    </row>
    <row r="60" spans="1:15" s="334" customFormat="1" ht="96">
      <c r="A60" s="226">
        <f t="shared" si="1"/>
        <v>45</v>
      </c>
      <c r="B60" s="223" t="s">
        <v>567</v>
      </c>
      <c r="C60" s="227" t="s">
        <v>20</v>
      </c>
      <c r="D60" s="224">
        <v>221.5</v>
      </c>
      <c r="E60" s="346"/>
      <c r="F60" s="346"/>
      <c r="G60" s="348"/>
      <c r="H60" s="347"/>
      <c r="I60" s="347"/>
      <c r="J60" s="122"/>
      <c r="K60" s="221"/>
      <c r="L60" s="221"/>
      <c r="M60" s="221"/>
      <c r="N60" s="221"/>
      <c r="O60" s="221"/>
    </row>
    <row r="61" spans="1:15" s="334" customFormat="1" ht="48">
      <c r="A61" s="226">
        <f t="shared" si="1"/>
        <v>46</v>
      </c>
      <c r="B61" s="365" t="s">
        <v>568</v>
      </c>
      <c r="C61" s="227" t="s">
        <v>20</v>
      </c>
      <c r="D61" s="224">
        <v>221.5</v>
      </c>
      <c r="E61" s="346"/>
      <c r="F61" s="346"/>
      <c r="G61" s="348"/>
      <c r="H61" s="347"/>
      <c r="I61" s="348"/>
      <c r="J61" s="122"/>
      <c r="K61" s="221"/>
      <c r="L61" s="221"/>
      <c r="M61" s="221"/>
      <c r="N61" s="221"/>
      <c r="O61" s="221"/>
    </row>
    <row r="62" spans="1:15" s="334" customFormat="1" ht="24">
      <c r="A62" s="226">
        <f t="shared" si="1"/>
        <v>47</v>
      </c>
      <c r="B62" s="365" t="s">
        <v>257</v>
      </c>
      <c r="C62" s="227" t="s">
        <v>101</v>
      </c>
      <c r="D62" s="224">
        <v>209</v>
      </c>
      <c r="E62" s="346"/>
      <c r="F62" s="346"/>
      <c r="G62" s="348"/>
      <c r="H62" s="346"/>
      <c r="I62" s="347"/>
      <c r="J62" s="122"/>
      <c r="K62" s="221"/>
      <c r="L62" s="221"/>
      <c r="M62" s="221"/>
      <c r="N62" s="221"/>
      <c r="O62" s="221"/>
    </row>
    <row r="63" spans="1:15" s="334" customFormat="1" ht="96">
      <c r="A63" s="226">
        <f t="shared" si="1"/>
        <v>48</v>
      </c>
      <c r="B63" s="223" t="s">
        <v>569</v>
      </c>
      <c r="C63" s="227" t="s">
        <v>20</v>
      </c>
      <c r="D63" s="224">
        <v>42.2</v>
      </c>
      <c r="E63" s="346"/>
      <c r="F63" s="346"/>
      <c r="G63" s="348"/>
      <c r="H63" s="347"/>
      <c r="I63" s="347"/>
      <c r="J63" s="122"/>
      <c r="K63" s="221"/>
      <c r="L63" s="221"/>
      <c r="M63" s="221"/>
      <c r="N63" s="221"/>
      <c r="O63" s="221"/>
    </row>
    <row r="64" spans="1:15" s="334" customFormat="1" ht="48">
      <c r="A64" s="226">
        <f t="shared" si="1"/>
        <v>49</v>
      </c>
      <c r="B64" s="365" t="s">
        <v>570</v>
      </c>
      <c r="C64" s="227" t="s">
        <v>20</v>
      </c>
      <c r="D64" s="224">
        <v>42.2</v>
      </c>
      <c r="E64" s="346"/>
      <c r="F64" s="346"/>
      <c r="G64" s="348"/>
      <c r="H64" s="347"/>
      <c r="I64" s="348"/>
      <c r="J64" s="122"/>
      <c r="K64" s="221"/>
      <c r="L64" s="221"/>
      <c r="M64" s="221"/>
      <c r="N64" s="221"/>
      <c r="O64" s="221"/>
    </row>
    <row r="65" spans="1:15" s="334" customFormat="1" ht="24">
      <c r="A65" s="226">
        <f t="shared" si="1"/>
        <v>50</v>
      </c>
      <c r="B65" s="365" t="s">
        <v>257</v>
      </c>
      <c r="C65" s="227" t="s">
        <v>101</v>
      </c>
      <c r="D65" s="224">
        <v>42.2</v>
      </c>
      <c r="E65" s="346"/>
      <c r="F65" s="346"/>
      <c r="G65" s="348"/>
      <c r="H65" s="346"/>
      <c r="I65" s="347"/>
      <c r="J65" s="122"/>
      <c r="K65" s="221"/>
      <c r="L65" s="221"/>
      <c r="M65" s="221"/>
      <c r="N65" s="221"/>
      <c r="O65" s="221"/>
    </row>
    <row r="66" spans="1:15" s="334" customFormat="1" ht="96">
      <c r="A66" s="226">
        <f t="shared" si="1"/>
        <v>51</v>
      </c>
      <c r="B66" s="223" t="s">
        <v>445</v>
      </c>
      <c r="C66" s="227" t="s">
        <v>25</v>
      </c>
      <c r="D66" s="224">
        <v>3</v>
      </c>
      <c r="E66" s="346"/>
      <c r="F66" s="346"/>
      <c r="G66" s="348"/>
      <c r="H66" s="347"/>
      <c r="I66" s="347"/>
      <c r="J66" s="122"/>
      <c r="K66" s="221"/>
      <c r="L66" s="221"/>
      <c r="M66" s="221"/>
      <c r="N66" s="221"/>
      <c r="O66" s="221"/>
    </row>
    <row r="67" spans="1:15" s="334" customFormat="1" ht="96">
      <c r="A67" s="226">
        <f t="shared" si="1"/>
        <v>52</v>
      </c>
      <c r="B67" s="365" t="s">
        <v>446</v>
      </c>
      <c r="C67" s="227" t="s">
        <v>25</v>
      </c>
      <c r="D67" s="224">
        <v>3</v>
      </c>
      <c r="E67" s="346"/>
      <c r="F67" s="346"/>
      <c r="G67" s="348"/>
      <c r="H67" s="347"/>
      <c r="I67" s="347"/>
      <c r="J67" s="122"/>
      <c r="K67" s="221"/>
      <c r="L67" s="221"/>
      <c r="M67" s="221"/>
      <c r="N67" s="221"/>
      <c r="O67" s="221"/>
    </row>
    <row r="68" spans="1:15" s="334" customFormat="1" ht="24">
      <c r="A68" s="226">
        <f t="shared" si="1"/>
        <v>53</v>
      </c>
      <c r="B68" s="365" t="s">
        <v>97</v>
      </c>
      <c r="C68" s="227" t="s">
        <v>101</v>
      </c>
      <c r="D68" s="224">
        <v>0.3</v>
      </c>
      <c r="E68" s="346"/>
      <c r="F68" s="346"/>
      <c r="G68" s="348"/>
      <c r="H68" s="346"/>
      <c r="I68" s="347"/>
      <c r="J68" s="122"/>
      <c r="K68" s="221"/>
      <c r="L68" s="221"/>
      <c r="M68" s="221"/>
      <c r="N68" s="221"/>
      <c r="O68" s="221"/>
    </row>
    <row r="69" spans="1:15" s="334" customFormat="1" ht="24">
      <c r="A69" s="226">
        <f t="shared" si="1"/>
        <v>54</v>
      </c>
      <c r="B69" s="365" t="s">
        <v>199</v>
      </c>
      <c r="C69" s="227" t="s">
        <v>101</v>
      </c>
      <c r="D69" s="224">
        <v>0.3</v>
      </c>
      <c r="E69" s="373"/>
      <c r="F69" s="346"/>
      <c r="G69" s="348"/>
      <c r="H69" s="373"/>
      <c r="I69" s="374"/>
      <c r="J69" s="122"/>
      <c r="K69" s="221"/>
      <c r="L69" s="221"/>
      <c r="M69" s="221"/>
      <c r="N69" s="221"/>
      <c r="O69" s="221"/>
    </row>
    <row r="70" spans="1:15" s="334" customFormat="1" ht="96">
      <c r="A70" s="226">
        <f t="shared" si="1"/>
        <v>55</v>
      </c>
      <c r="B70" s="223" t="s">
        <v>470</v>
      </c>
      <c r="C70" s="227" t="s">
        <v>25</v>
      </c>
      <c r="D70" s="224">
        <v>1</v>
      </c>
      <c r="E70" s="373"/>
      <c r="F70" s="346"/>
      <c r="G70" s="348"/>
      <c r="H70" s="373"/>
      <c r="I70" s="374"/>
      <c r="J70" s="122"/>
      <c r="K70" s="221"/>
      <c r="L70" s="221"/>
      <c r="M70" s="221"/>
      <c r="N70" s="221"/>
      <c r="O70" s="221"/>
    </row>
    <row r="71" spans="1:15" s="334" customFormat="1" ht="96">
      <c r="A71" s="226">
        <f t="shared" si="1"/>
        <v>56</v>
      </c>
      <c r="B71" s="365" t="s">
        <v>471</v>
      </c>
      <c r="C71" s="227" t="s">
        <v>25</v>
      </c>
      <c r="D71" s="224">
        <v>1</v>
      </c>
      <c r="E71" s="346"/>
      <c r="F71" s="346"/>
      <c r="G71" s="348"/>
      <c r="H71" s="347"/>
      <c r="I71" s="347"/>
      <c r="J71" s="122"/>
      <c r="K71" s="221"/>
      <c r="L71" s="221"/>
      <c r="M71" s="221"/>
      <c r="N71" s="221"/>
      <c r="O71" s="221"/>
    </row>
    <row r="72" spans="1:15" s="334" customFormat="1" ht="24">
      <c r="A72" s="226">
        <f t="shared" si="1"/>
        <v>57</v>
      </c>
      <c r="B72" s="365" t="s">
        <v>97</v>
      </c>
      <c r="C72" s="227" t="s">
        <v>101</v>
      </c>
      <c r="D72" s="224">
        <v>0.1</v>
      </c>
      <c r="E72" s="348"/>
      <c r="F72" s="346"/>
      <c r="G72" s="348"/>
      <c r="H72" s="348"/>
      <c r="I72" s="348"/>
      <c r="J72" s="122"/>
      <c r="K72" s="221"/>
      <c r="L72" s="221"/>
      <c r="M72" s="221"/>
      <c r="N72" s="221"/>
      <c r="O72" s="221"/>
    </row>
    <row r="73" spans="1:15" s="334" customFormat="1" ht="24">
      <c r="A73" s="226">
        <f t="shared" si="1"/>
        <v>58</v>
      </c>
      <c r="B73" s="365" t="s">
        <v>199</v>
      </c>
      <c r="C73" s="227" t="s">
        <v>101</v>
      </c>
      <c r="D73" s="224">
        <v>0.1</v>
      </c>
      <c r="E73" s="346"/>
      <c r="F73" s="346"/>
      <c r="G73" s="348"/>
      <c r="H73" s="347"/>
      <c r="I73" s="347"/>
      <c r="J73" s="122"/>
      <c r="K73" s="221"/>
      <c r="L73" s="221"/>
      <c r="M73" s="221"/>
      <c r="N73" s="221"/>
      <c r="O73" s="221"/>
    </row>
    <row r="74" spans="1:15" s="334" customFormat="1" ht="96">
      <c r="A74" s="226">
        <f t="shared" si="1"/>
        <v>59</v>
      </c>
      <c r="B74" s="223" t="s">
        <v>498</v>
      </c>
      <c r="C74" s="227" t="s">
        <v>25</v>
      </c>
      <c r="D74" s="224">
        <v>1</v>
      </c>
      <c r="E74" s="346"/>
      <c r="F74" s="346"/>
      <c r="G74" s="348"/>
      <c r="H74" s="347"/>
      <c r="I74" s="347"/>
      <c r="J74" s="122"/>
      <c r="K74" s="221"/>
      <c r="L74" s="221"/>
      <c r="M74" s="221"/>
      <c r="N74" s="221"/>
      <c r="O74" s="221"/>
    </row>
    <row r="75" spans="1:15" s="334" customFormat="1" ht="96">
      <c r="A75" s="226">
        <f t="shared" si="1"/>
        <v>60</v>
      </c>
      <c r="B75" s="394" t="s">
        <v>626</v>
      </c>
      <c r="C75" s="227" t="s">
        <v>25</v>
      </c>
      <c r="D75" s="224">
        <v>1</v>
      </c>
      <c r="E75" s="346"/>
      <c r="F75" s="346"/>
      <c r="G75" s="348"/>
      <c r="H75" s="347"/>
      <c r="I75" s="347"/>
      <c r="J75" s="122"/>
      <c r="K75" s="221"/>
      <c r="L75" s="221"/>
      <c r="M75" s="221"/>
      <c r="N75" s="221"/>
      <c r="O75" s="221"/>
    </row>
    <row r="76" spans="1:15" s="334" customFormat="1" ht="24">
      <c r="A76" s="226">
        <f t="shared" si="1"/>
        <v>61</v>
      </c>
      <c r="B76" s="365" t="s">
        <v>97</v>
      </c>
      <c r="C76" s="227" t="s">
        <v>101</v>
      </c>
      <c r="D76" s="224">
        <v>0.1</v>
      </c>
      <c r="E76" s="346"/>
      <c r="F76" s="346"/>
      <c r="G76" s="348"/>
      <c r="H76" s="346"/>
      <c r="I76" s="347"/>
      <c r="J76" s="122"/>
      <c r="K76" s="221"/>
      <c r="L76" s="221"/>
      <c r="M76" s="221"/>
      <c r="N76" s="221"/>
      <c r="O76" s="221"/>
    </row>
    <row r="77" spans="1:15" s="334" customFormat="1" ht="12">
      <c r="A77" s="226">
        <f t="shared" si="1"/>
        <v>62</v>
      </c>
      <c r="B77" s="365" t="s">
        <v>259</v>
      </c>
      <c r="C77" s="227" t="s">
        <v>25</v>
      </c>
      <c r="D77" s="224">
        <v>1</v>
      </c>
      <c r="E77" s="373"/>
      <c r="F77" s="346"/>
      <c r="G77" s="348"/>
      <c r="H77" s="373"/>
      <c r="I77" s="374"/>
      <c r="J77" s="122"/>
      <c r="K77" s="221"/>
      <c r="L77" s="221"/>
      <c r="M77" s="221"/>
      <c r="N77" s="221"/>
      <c r="O77" s="221"/>
    </row>
    <row r="78" spans="1:15" s="334" customFormat="1" ht="96">
      <c r="A78" s="226">
        <f t="shared" si="1"/>
        <v>63</v>
      </c>
      <c r="B78" s="223" t="s">
        <v>422</v>
      </c>
      <c r="C78" s="227" t="s">
        <v>25</v>
      </c>
      <c r="D78" s="224">
        <v>1</v>
      </c>
      <c r="E78" s="346"/>
      <c r="F78" s="346"/>
      <c r="G78" s="348"/>
      <c r="H78" s="347"/>
      <c r="I78" s="347"/>
      <c r="J78" s="122"/>
      <c r="K78" s="221"/>
      <c r="L78" s="221"/>
      <c r="M78" s="221"/>
      <c r="N78" s="221"/>
      <c r="O78" s="221"/>
    </row>
    <row r="79" spans="1:15" s="334" customFormat="1" ht="96">
      <c r="A79" s="226">
        <f t="shared" si="1"/>
        <v>64</v>
      </c>
      <c r="B79" s="365" t="s">
        <v>423</v>
      </c>
      <c r="C79" s="227" t="s">
        <v>25</v>
      </c>
      <c r="D79" s="224">
        <v>1</v>
      </c>
      <c r="E79" s="346"/>
      <c r="F79" s="346"/>
      <c r="G79" s="348"/>
      <c r="H79" s="347"/>
      <c r="I79" s="347"/>
      <c r="J79" s="122"/>
      <c r="K79" s="221"/>
      <c r="L79" s="221"/>
      <c r="M79" s="221"/>
      <c r="N79" s="221"/>
      <c r="O79" s="221"/>
    </row>
    <row r="80" spans="1:15" s="334" customFormat="1" ht="24">
      <c r="A80" s="226">
        <f t="shared" si="1"/>
        <v>65</v>
      </c>
      <c r="B80" s="365" t="s">
        <v>97</v>
      </c>
      <c r="C80" s="227" t="s">
        <v>101</v>
      </c>
      <c r="D80" s="224">
        <v>0.1</v>
      </c>
      <c r="E80" s="346"/>
      <c r="F80" s="346"/>
      <c r="G80" s="348"/>
      <c r="H80" s="346"/>
      <c r="I80" s="347"/>
      <c r="J80" s="122"/>
      <c r="K80" s="221"/>
      <c r="L80" s="221"/>
      <c r="M80" s="221"/>
      <c r="N80" s="221"/>
      <c r="O80" s="221"/>
    </row>
    <row r="81" spans="1:15" s="334" customFormat="1" ht="12">
      <c r="A81" s="226">
        <f t="shared" si="1"/>
        <v>66</v>
      </c>
      <c r="B81" s="365" t="s">
        <v>259</v>
      </c>
      <c r="C81" s="227" t="s">
        <v>25</v>
      </c>
      <c r="D81" s="224">
        <v>1</v>
      </c>
      <c r="E81" s="373"/>
      <c r="F81" s="346"/>
      <c r="G81" s="348"/>
      <c r="H81" s="373"/>
      <c r="I81" s="374"/>
      <c r="J81" s="122"/>
      <c r="K81" s="221"/>
      <c r="L81" s="221"/>
      <c r="M81" s="221"/>
      <c r="N81" s="221"/>
      <c r="O81" s="221"/>
    </row>
    <row r="82" spans="1:15" s="334" customFormat="1" ht="96">
      <c r="A82" s="226">
        <f t="shared" si="1"/>
        <v>67</v>
      </c>
      <c r="B82" s="223" t="s">
        <v>716</v>
      </c>
      <c r="C82" s="227" t="s">
        <v>25</v>
      </c>
      <c r="D82" s="224">
        <v>3</v>
      </c>
      <c r="E82" s="346"/>
      <c r="F82" s="346"/>
      <c r="G82" s="348"/>
      <c r="H82" s="347"/>
      <c r="I82" s="347"/>
      <c r="J82" s="122"/>
      <c r="K82" s="221"/>
      <c r="L82" s="221"/>
      <c r="M82" s="221"/>
      <c r="N82" s="221"/>
      <c r="O82" s="221"/>
    </row>
    <row r="83" spans="1:15" s="334" customFormat="1" ht="84">
      <c r="A83" s="226">
        <f t="shared" si="1"/>
        <v>68</v>
      </c>
      <c r="B83" s="365" t="s">
        <v>717</v>
      </c>
      <c r="C83" s="227" t="s">
        <v>25</v>
      </c>
      <c r="D83" s="224">
        <v>3</v>
      </c>
      <c r="E83" s="346"/>
      <c r="F83" s="346"/>
      <c r="G83" s="348"/>
      <c r="H83" s="347"/>
      <c r="I83" s="347"/>
      <c r="J83" s="122"/>
      <c r="K83" s="221"/>
      <c r="L83" s="221"/>
      <c r="M83" s="221"/>
      <c r="N83" s="221"/>
      <c r="O83" s="221"/>
    </row>
    <row r="84" spans="1:15" s="334" customFormat="1" ht="24">
      <c r="A84" s="226">
        <f t="shared" si="1"/>
        <v>69</v>
      </c>
      <c r="B84" s="365" t="s">
        <v>97</v>
      </c>
      <c r="C84" s="227" t="s">
        <v>101</v>
      </c>
      <c r="D84" s="224">
        <v>0.3</v>
      </c>
      <c r="E84" s="346"/>
      <c r="F84" s="346"/>
      <c r="G84" s="348"/>
      <c r="H84" s="346"/>
      <c r="I84" s="347"/>
      <c r="J84" s="122"/>
      <c r="K84" s="221"/>
      <c r="L84" s="221"/>
      <c r="M84" s="221"/>
      <c r="N84" s="221"/>
      <c r="O84" s="221"/>
    </row>
    <row r="85" spans="1:15" s="334" customFormat="1" ht="24">
      <c r="A85" s="226">
        <f t="shared" si="1"/>
        <v>70</v>
      </c>
      <c r="B85" s="365" t="s">
        <v>199</v>
      </c>
      <c r="C85" s="227" t="s">
        <v>101</v>
      </c>
      <c r="D85" s="224">
        <v>0.3</v>
      </c>
      <c r="E85" s="373"/>
      <c r="F85" s="346"/>
      <c r="G85" s="348"/>
      <c r="H85" s="373"/>
      <c r="I85" s="374"/>
      <c r="J85" s="122"/>
      <c r="K85" s="221"/>
      <c r="L85" s="221"/>
      <c r="M85" s="221"/>
      <c r="N85" s="221"/>
      <c r="O85" s="221"/>
    </row>
    <row r="86" spans="1:15" s="334" customFormat="1" ht="96">
      <c r="A86" s="226">
        <f t="shared" si="1"/>
        <v>71</v>
      </c>
      <c r="B86" s="223" t="s">
        <v>705</v>
      </c>
      <c r="C86" s="227" t="s">
        <v>25</v>
      </c>
      <c r="D86" s="224">
        <v>10</v>
      </c>
      <c r="E86" s="346"/>
      <c r="F86" s="346"/>
      <c r="G86" s="348"/>
      <c r="H86" s="347"/>
      <c r="I86" s="347"/>
      <c r="J86" s="122"/>
      <c r="K86" s="221"/>
      <c r="L86" s="221"/>
      <c r="M86" s="221"/>
      <c r="N86" s="221"/>
      <c r="O86" s="221"/>
    </row>
    <row r="87" spans="1:15" s="334" customFormat="1" ht="84">
      <c r="A87" s="226">
        <f t="shared" si="1"/>
        <v>72</v>
      </c>
      <c r="B87" s="365" t="s">
        <v>708</v>
      </c>
      <c r="C87" s="227" t="s">
        <v>25</v>
      </c>
      <c r="D87" s="224">
        <v>10</v>
      </c>
      <c r="E87" s="346"/>
      <c r="F87" s="346"/>
      <c r="G87" s="348"/>
      <c r="H87" s="347"/>
      <c r="I87" s="347"/>
      <c r="J87" s="122"/>
      <c r="K87" s="221"/>
      <c r="L87" s="221"/>
      <c r="M87" s="221"/>
      <c r="N87" s="221"/>
      <c r="O87" s="221"/>
    </row>
    <row r="88" spans="1:15" s="334" customFormat="1" ht="24">
      <c r="A88" s="226">
        <f t="shared" si="1"/>
        <v>73</v>
      </c>
      <c r="B88" s="365" t="s">
        <v>97</v>
      </c>
      <c r="C88" s="227" t="s">
        <v>101</v>
      </c>
      <c r="D88" s="224">
        <v>0.89999999999999991</v>
      </c>
      <c r="E88" s="346"/>
      <c r="F88" s="346"/>
      <c r="G88" s="348"/>
      <c r="H88" s="346"/>
      <c r="I88" s="347"/>
      <c r="J88" s="122"/>
      <c r="K88" s="221"/>
      <c r="L88" s="221"/>
      <c r="M88" s="221"/>
      <c r="N88" s="221"/>
      <c r="O88" s="221"/>
    </row>
    <row r="89" spans="1:15" s="334" customFormat="1" ht="24">
      <c r="A89" s="226">
        <f t="shared" si="1"/>
        <v>74</v>
      </c>
      <c r="B89" s="365" t="s">
        <v>199</v>
      </c>
      <c r="C89" s="227" t="s">
        <v>101</v>
      </c>
      <c r="D89" s="224">
        <v>0.89999999999999991</v>
      </c>
      <c r="E89" s="373"/>
      <c r="F89" s="346"/>
      <c r="G89" s="348"/>
      <c r="H89" s="373"/>
      <c r="I89" s="374"/>
      <c r="J89" s="122"/>
      <c r="K89" s="221"/>
      <c r="L89" s="221"/>
      <c r="M89" s="221"/>
      <c r="N89" s="221"/>
      <c r="O89" s="221"/>
    </row>
    <row r="90" spans="1:15" s="334" customFormat="1" ht="96">
      <c r="A90" s="226">
        <f t="shared" si="1"/>
        <v>75</v>
      </c>
      <c r="B90" s="223" t="s">
        <v>718</v>
      </c>
      <c r="C90" s="227" t="s">
        <v>25</v>
      </c>
      <c r="D90" s="224">
        <v>1</v>
      </c>
      <c r="E90" s="346"/>
      <c r="F90" s="346"/>
      <c r="G90" s="348"/>
      <c r="H90" s="347"/>
      <c r="I90" s="347"/>
      <c r="J90" s="122"/>
      <c r="K90" s="221"/>
      <c r="L90" s="221"/>
      <c r="M90" s="221"/>
      <c r="N90" s="221"/>
      <c r="O90" s="221"/>
    </row>
    <row r="91" spans="1:15" s="334" customFormat="1" ht="96">
      <c r="A91" s="226">
        <f t="shared" si="1"/>
        <v>76</v>
      </c>
      <c r="B91" s="365" t="s">
        <v>719</v>
      </c>
      <c r="C91" s="227" t="s">
        <v>25</v>
      </c>
      <c r="D91" s="224">
        <v>1</v>
      </c>
      <c r="E91" s="346"/>
      <c r="F91" s="346"/>
      <c r="G91" s="348"/>
      <c r="H91" s="347"/>
      <c r="I91" s="347"/>
      <c r="J91" s="122"/>
      <c r="K91" s="221"/>
      <c r="L91" s="221"/>
      <c r="M91" s="221"/>
      <c r="N91" s="221"/>
      <c r="O91" s="221"/>
    </row>
    <row r="92" spans="1:15" s="334" customFormat="1" ht="24">
      <c r="A92" s="226">
        <f t="shared" si="1"/>
        <v>77</v>
      </c>
      <c r="B92" s="365" t="s">
        <v>97</v>
      </c>
      <c r="C92" s="227" t="s">
        <v>101</v>
      </c>
      <c r="D92" s="224">
        <v>0.09</v>
      </c>
      <c r="E92" s="346"/>
      <c r="F92" s="346"/>
      <c r="G92" s="348"/>
      <c r="H92" s="346"/>
      <c r="I92" s="347"/>
      <c r="J92" s="122"/>
      <c r="K92" s="221"/>
      <c r="L92" s="221"/>
      <c r="M92" s="221"/>
      <c r="N92" s="221"/>
      <c r="O92" s="221"/>
    </row>
    <row r="93" spans="1:15" s="334" customFormat="1" ht="24">
      <c r="A93" s="226">
        <f t="shared" si="1"/>
        <v>78</v>
      </c>
      <c r="B93" s="365" t="s">
        <v>199</v>
      </c>
      <c r="C93" s="227" t="s">
        <v>101</v>
      </c>
      <c r="D93" s="224">
        <v>0.1</v>
      </c>
      <c r="E93" s="373"/>
      <c r="F93" s="346"/>
      <c r="G93" s="348"/>
      <c r="H93" s="373"/>
      <c r="I93" s="374"/>
      <c r="J93" s="122"/>
      <c r="K93" s="221"/>
      <c r="L93" s="221"/>
      <c r="M93" s="221"/>
      <c r="N93" s="221"/>
      <c r="O93" s="221"/>
    </row>
    <row r="94" spans="1:15" s="334" customFormat="1" ht="48">
      <c r="A94" s="226">
        <f t="shared" si="1"/>
        <v>79</v>
      </c>
      <c r="B94" s="223" t="s">
        <v>201</v>
      </c>
      <c r="C94" s="227" t="s">
        <v>20</v>
      </c>
      <c r="D94" s="224">
        <v>34</v>
      </c>
      <c r="E94" s="346"/>
      <c r="F94" s="346"/>
      <c r="G94" s="348"/>
      <c r="H94" s="347"/>
      <c r="I94" s="347"/>
      <c r="J94" s="122"/>
      <c r="K94" s="221"/>
      <c r="L94" s="221"/>
      <c r="M94" s="221"/>
      <c r="N94" s="221"/>
      <c r="O94" s="221"/>
    </row>
    <row r="95" spans="1:15" s="334" customFormat="1" ht="48">
      <c r="A95" s="226">
        <f t="shared" si="1"/>
        <v>80</v>
      </c>
      <c r="B95" s="223" t="s">
        <v>202</v>
      </c>
      <c r="C95" s="227" t="s">
        <v>20</v>
      </c>
      <c r="D95" s="224">
        <v>242.6</v>
      </c>
      <c r="E95" s="346"/>
      <c r="F95" s="346"/>
      <c r="G95" s="348"/>
      <c r="H95" s="347"/>
      <c r="I95" s="347"/>
      <c r="J95" s="122"/>
      <c r="K95" s="221"/>
      <c r="L95" s="221"/>
      <c r="M95" s="221"/>
      <c r="N95" s="221"/>
      <c r="O95" s="221"/>
    </row>
    <row r="96" spans="1:15" s="334" customFormat="1" ht="36">
      <c r="A96" s="226">
        <f t="shared" si="1"/>
        <v>81</v>
      </c>
      <c r="B96" s="223" t="s">
        <v>206</v>
      </c>
      <c r="C96" s="227" t="s">
        <v>20</v>
      </c>
      <c r="D96" s="224">
        <v>34</v>
      </c>
      <c r="E96" s="346"/>
      <c r="F96" s="346"/>
      <c r="G96" s="348"/>
      <c r="H96" s="347"/>
      <c r="I96" s="347"/>
      <c r="J96" s="122"/>
      <c r="K96" s="221"/>
      <c r="L96" s="221"/>
      <c r="M96" s="221"/>
      <c r="N96" s="221"/>
      <c r="O96" s="221"/>
    </row>
    <row r="97" spans="1:15" s="334" customFormat="1" ht="36">
      <c r="A97" s="226">
        <f t="shared" si="1"/>
        <v>82</v>
      </c>
      <c r="B97" s="223" t="s">
        <v>133</v>
      </c>
      <c r="C97" s="227" t="s">
        <v>20</v>
      </c>
      <c r="D97" s="224">
        <v>242.6</v>
      </c>
      <c r="E97" s="346"/>
      <c r="F97" s="346"/>
      <c r="G97" s="348"/>
      <c r="H97" s="347"/>
      <c r="I97" s="347"/>
      <c r="J97" s="122"/>
      <c r="K97" s="221"/>
      <c r="L97" s="221"/>
      <c r="M97" s="221"/>
      <c r="N97" s="221"/>
      <c r="O97" s="221"/>
    </row>
    <row r="98" spans="1:15" s="334" customFormat="1" ht="48">
      <c r="A98" s="226">
        <f t="shared" si="1"/>
        <v>83</v>
      </c>
      <c r="B98" s="223" t="s">
        <v>208</v>
      </c>
      <c r="C98" s="227" t="s">
        <v>20</v>
      </c>
      <c r="D98" s="224">
        <v>34</v>
      </c>
      <c r="E98" s="346"/>
      <c r="F98" s="346"/>
      <c r="G98" s="348"/>
      <c r="H98" s="346"/>
      <c r="I98" s="347"/>
      <c r="J98" s="122"/>
      <c r="K98" s="221"/>
      <c r="L98" s="221"/>
      <c r="M98" s="221"/>
      <c r="N98" s="221"/>
      <c r="O98" s="221"/>
    </row>
    <row r="99" spans="1:15" s="334" customFormat="1" ht="48">
      <c r="A99" s="226">
        <f t="shared" si="1"/>
        <v>84</v>
      </c>
      <c r="B99" s="223" t="s">
        <v>209</v>
      </c>
      <c r="C99" s="227" t="s">
        <v>20</v>
      </c>
      <c r="D99" s="224">
        <v>242.6</v>
      </c>
      <c r="E99" s="346"/>
      <c r="F99" s="346"/>
      <c r="G99" s="348"/>
      <c r="H99" s="347"/>
      <c r="I99" s="347"/>
      <c r="J99" s="122"/>
      <c r="K99" s="221"/>
      <c r="L99" s="221"/>
      <c r="M99" s="221"/>
      <c r="N99" s="221"/>
      <c r="O99" s="221"/>
    </row>
    <row r="100" spans="1:15" s="334" customFormat="1" ht="36">
      <c r="A100" s="226">
        <f t="shared" si="1"/>
        <v>85</v>
      </c>
      <c r="B100" s="223" t="s">
        <v>260</v>
      </c>
      <c r="C100" s="227" t="s">
        <v>101</v>
      </c>
      <c r="D100" s="224">
        <v>804.3</v>
      </c>
      <c r="E100" s="346"/>
      <c r="F100" s="346"/>
      <c r="G100" s="348"/>
      <c r="H100" s="347"/>
      <c r="I100" s="347"/>
      <c r="J100" s="122"/>
      <c r="K100" s="221"/>
      <c r="L100" s="221"/>
      <c r="M100" s="221"/>
      <c r="N100" s="221"/>
      <c r="O100" s="221"/>
    </row>
    <row r="101" spans="1:15" s="334" customFormat="1" ht="36">
      <c r="A101" s="226">
        <f t="shared" si="1"/>
        <v>86</v>
      </c>
      <c r="B101" s="223" t="s">
        <v>261</v>
      </c>
      <c r="C101" s="227" t="s">
        <v>20</v>
      </c>
      <c r="D101" s="224">
        <v>276.60000000000002</v>
      </c>
      <c r="E101" s="346"/>
      <c r="F101" s="346"/>
      <c r="G101" s="348"/>
      <c r="H101" s="346"/>
      <c r="I101" s="347"/>
      <c r="J101" s="122"/>
      <c r="K101" s="221"/>
      <c r="L101" s="221"/>
      <c r="M101" s="221"/>
      <c r="N101" s="221"/>
      <c r="O101" s="221"/>
    </row>
    <row r="102" spans="1:15" s="334" customFormat="1" ht="24">
      <c r="A102" s="226">
        <f t="shared" si="1"/>
        <v>87</v>
      </c>
      <c r="B102" s="223" t="s">
        <v>312</v>
      </c>
      <c r="C102" s="227" t="s">
        <v>83</v>
      </c>
      <c r="D102" s="224">
        <v>10</v>
      </c>
      <c r="E102" s="346"/>
      <c r="F102" s="346"/>
      <c r="G102" s="348"/>
      <c r="H102" s="347"/>
      <c r="I102" s="347"/>
      <c r="J102" s="122"/>
      <c r="K102" s="221"/>
      <c r="L102" s="221"/>
      <c r="M102" s="221"/>
      <c r="N102" s="221"/>
      <c r="O102" s="221"/>
    </row>
    <row r="103" spans="1:15" s="334" customFormat="1" ht="12">
      <c r="A103" s="226">
        <f t="shared" si="1"/>
        <v>88</v>
      </c>
      <c r="B103" s="223" t="s">
        <v>213</v>
      </c>
      <c r="C103" s="227" t="s">
        <v>83</v>
      </c>
      <c r="D103" s="224">
        <v>5</v>
      </c>
      <c r="E103" s="346"/>
      <c r="F103" s="346"/>
      <c r="G103" s="348"/>
      <c r="H103" s="347"/>
      <c r="I103" s="347"/>
      <c r="J103" s="122"/>
      <c r="K103" s="221"/>
      <c r="L103" s="221"/>
      <c r="M103" s="221"/>
      <c r="N103" s="221"/>
      <c r="O103" s="221"/>
    </row>
    <row r="104" spans="1:15" s="334" customFormat="1" ht="36">
      <c r="A104" s="226">
        <f t="shared" si="1"/>
        <v>89</v>
      </c>
      <c r="B104" s="365" t="s">
        <v>637</v>
      </c>
      <c r="C104" s="227" t="s">
        <v>20</v>
      </c>
      <c r="D104" s="224">
        <v>20</v>
      </c>
      <c r="E104" s="346"/>
      <c r="F104" s="346"/>
      <c r="G104" s="348"/>
      <c r="H104" s="347"/>
      <c r="I104" s="347"/>
      <c r="J104" s="122"/>
      <c r="K104" s="221"/>
      <c r="L104" s="221"/>
      <c r="M104" s="221"/>
      <c r="N104" s="221"/>
      <c r="O104" s="221"/>
    </row>
    <row r="105" spans="1:15" s="334" customFormat="1" ht="24">
      <c r="A105" s="226">
        <f t="shared" si="1"/>
        <v>90</v>
      </c>
      <c r="B105" s="223" t="s">
        <v>214</v>
      </c>
      <c r="C105" s="227" t="s">
        <v>83</v>
      </c>
      <c r="D105" s="224">
        <v>4</v>
      </c>
      <c r="E105" s="346"/>
      <c r="F105" s="346"/>
      <c r="G105" s="348"/>
      <c r="H105" s="347"/>
      <c r="I105" s="347"/>
      <c r="J105" s="122"/>
      <c r="K105" s="221"/>
      <c r="L105" s="221"/>
      <c r="M105" s="221"/>
      <c r="N105" s="221"/>
      <c r="O105" s="221"/>
    </row>
    <row r="106" spans="1:15" s="334" customFormat="1" ht="12">
      <c r="A106" s="226">
        <f t="shared" si="1"/>
        <v>91</v>
      </c>
      <c r="B106" s="223" t="s">
        <v>269</v>
      </c>
      <c r="C106" s="227" t="s">
        <v>83</v>
      </c>
      <c r="D106" s="224">
        <v>7</v>
      </c>
      <c r="E106" s="346"/>
      <c r="F106" s="346"/>
      <c r="G106" s="348"/>
      <c r="H106" s="347"/>
      <c r="I106" s="347"/>
      <c r="J106" s="122"/>
      <c r="K106" s="221"/>
      <c r="L106" s="221"/>
      <c r="M106" s="221"/>
      <c r="N106" s="221"/>
      <c r="O106" s="221"/>
    </row>
    <row r="107" spans="1:15" s="334" customFormat="1" ht="12">
      <c r="A107" s="226">
        <f t="shared" si="1"/>
        <v>92</v>
      </c>
      <c r="B107" s="223" t="s">
        <v>215</v>
      </c>
      <c r="C107" s="227" t="s">
        <v>83</v>
      </c>
      <c r="D107" s="224">
        <v>21</v>
      </c>
      <c r="E107" s="346"/>
      <c r="F107" s="346"/>
      <c r="G107" s="348"/>
      <c r="H107" s="347"/>
      <c r="I107" s="347"/>
      <c r="J107" s="122"/>
      <c r="K107" s="221"/>
      <c r="L107" s="221"/>
      <c r="M107" s="221"/>
      <c r="N107" s="221"/>
      <c r="O107" s="221"/>
    </row>
    <row r="108" spans="1:15" s="334" customFormat="1" ht="24">
      <c r="A108" s="226">
        <f t="shared" si="1"/>
        <v>93</v>
      </c>
      <c r="B108" s="223" t="s">
        <v>217</v>
      </c>
      <c r="C108" s="227" t="s">
        <v>83</v>
      </c>
      <c r="D108" s="224">
        <v>1</v>
      </c>
      <c r="E108" s="346"/>
      <c r="F108" s="346"/>
      <c r="G108" s="348"/>
      <c r="H108" s="347"/>
      <c r="I108" s="347"/>
      <c r="J108" s="122"/>
      <c r="K108" s="221"/>
      <c r="L108" s="221"/>
      <c r="M108" s="221"/>
      <c r="N108" s="221"/>
      <c r="O108" s="221"/>
    </row>
    <row r="109" spans="1:15" s="334" customFormat="1" ht="36">
      <c r="A109" s="226">
        <f t="shared" si="1"/>
        <v>94</v>
      </c>
      <c r="B109" s="223" t="s">
        <v>90</v>
      </c>
      <c r="C109" s="227" t="s">
        <v>20</v>
      </c>
      <c r="D109" s="224">
        <v>263.7</v>
      </c>
      <c r="E109" s="346"/>
      <c r="F109" s="346"/>
      <c r="G109" s="348"/>
      <c r="H109" s="347"/>
      <c r="I109" s="347"/>
      <c r="J109" s="122"/>
      <c r="K109" s="221"/>
      <c r="L109" s="221"/>
      <c r="M109" s="221"/>
      <c r="N109" s="221"/>
      <c r="O109" s="221"/>
    </row>
    <row r="110" spans="1:15" s="334" customFormat="1" ht="36">
      <c r="A110" s="226">
        <f t="shared" si="1"/>
        <v>95</v>
      </c>
      <c r="B110" s="223" t="s">
        <v>499</v>
      </c>
      <c r="C110" s="227" t="s">
        <v>25</v>
      </c>
      <c r="D110" s="224">
        <v>1</v>
      </c>
      <c r="E110" s="220"/>
      <c r="F110" s="220"/>
      <c r="G110" s="222"/>
      <c r="H110" s="220"/>
      <c r="I110" s="221"/>
      <c r="J110" s="122"/>
      <c r="K110" s="221"/>
      <c r="L110" s="221"/>
      <c r="M110" s="221"/>
      <c r="N110" s="221"/>
      <c r="O110" s="221"/>
    </row>
    <row r="111" spans="1:15" s="334" customFormat="1" ht="24">
      <c r="A111" s="226">
        <f t="shared" si="1"/>
        <v>96</v>
      </c>
      <c r="B111" s="223" t="s">
        <v>218</v>
      </c>
      <c r="C111" s="227" t="s">
        <v>20</v>
      </c>
      <c r="D111" s="224">
        <v>276.60000000000002</v>
      </c>
      <c r="E111" s="346"/>
      <c r="F111" s="346"/>
      <c r="G111" s="348"/>
      <c r="H111" s="347"/>
      <c r="I111" s="347"/>
      <c r="J111" s="122"/>
      <c r="K111" s="221"/>
      <c r="L111" s="221"/>
      <c r="M111" s="221"/>
      <c r="N111" s="221"/>
      <c r="O111" s="221"/>
    </row>
    <row r="112" spans="1:15" s="334" customFormat="1" ht="12">
      <c r="A112" s="226">
        <f t="shared" si="1"/>
        <v>97</v>
      </c>
      <c r="B112" s="223" t="s">
        <v>98</v>
      </c>
      <c r="C112" s="227" t="s">
        <v>20</v>
      </c>
      <c r="D112" s="224">
        <v>276.60000000000002</v>
      </c>
      <c r="E112" s="346"/>
      <c r="F112" s="346"/>
      <c r="G112" s="348"/>
      <c r="H112" s="347"/>
      <c r="I112" s="347"/>
      <c r="J112" s="122"/>
      <c r="K112" s="221"/>
      <c r="L112" s="221"/>
      <c r="M112" s="221"/>
      <c r="N112" s="221"/>
      <c r="O112" s="221"/>
    </row>
    <row r="113" spans="1:15" s="334" customFormat="1" ht="48">
      <c r="A113" s="226">
        <f t="shared" si="1"/>
        <v>98</v>
      </c>
      <c r="B113" s="223" t="s">
        <v>306</v>
      </c>
      <c r="C113" s="227" t="s">
        <v>25</v>
      </c>
      <c r="D113" s="224">
        <v>1</v>
      </c>
      <c r="E113" s="346"/>
      <c r="F113" s="346"/>
      <c r="G113" s="348"/>
      <c r="H113" s="347"/>
      <c r="I113" s="347"/>
      <c r="J113" s="122"/>
      <c r="K113" s="221"/>
      <c r="L113" s="221"/>
      <c r="M113" s="221"/>
      <c r="N113" s="221"/>
      <c r="O113" s="221"/>
    </row>
    <row r="114" spans="1:15" s="334" customFormat="1" ht="24">
      <c r="A114" s="226">
        <f t="shared" si="1"/>
        <v>99</v>
      </c>
      <c r="B114" s="223" t="s">
        <v>219</v>
      </c>
      <c r="C114" s="227" t="s">
        <v>25</v>
      </c>
      <c r="D114" s="224">
        <v>1</v>
      </c>
      <c r="E114" s="346"/>
      <c r="F114" s="346"/>
      <c r="G114" s="348"/>
      <c r="H114" s="347"/>
      <c r="I114" s="347"/>
      <c r="J114" s="122"/>
      <c r="K114" s="221"/>
      <c r="L114" s="221"/>
      <c r="M114" s="221"/>
      <c r="N114" s="221"/>
      <c r="O114" s="221"/>
    </row>
    <row r="115" spans="1:15" s="334" customFormat="1" ht="12">
      <c r="A115" s="493" t="s">
        <v>270</v>
      </c>
      <c r="B115" s="494"/>
      <c r="C115" s="494"/>
      <c r="D115" s="494"/>
      <c r="E115" s="494"/>
      <c r="F115" s="494"/>
      <c r="G115" s="494"/>
      <c r="H115" s="494"/>
      <c r="I115" s="494"/>
      <c r="J115" s="494"/>
      <c r="K115" s="494"/>
      <c r="L115" s="494"/>
      <c r="M115" s="494"/>
      <c r="N115" s="494"/>
      <c r="O115" s="495"/>
    </row>
    <row r="116" spans="1:15" s="334" customFormat="1" ht="60">
      <c r="A116" s="226">
        <f>A114+1</f>
        <v>100</v>
      </c>
      <c r="B116" s="223" t="s">
        <v>99</v>
      </c>
      <c r="C116" s="227" t="s">
        <v>101</v>
      </c>
      <c r="D116" s="224">
        <v>792.69599319999998</v>
      </c>
      <c r="E116" s="373"/>
      <c r="F116" s="373"/>
      <c r="G116" s="348"/>
      <c r="H116" s="373"/>
      <c r="I116" s="373"/>
      <c r="J116" s="122"/>
      <c r="K116" s="221"/>
      <c r="L116" s="221"/>
      <c r="M116" s="221"/>
      <c r="N116" s="221"/>
      <c r="O116" s="221"/>
    </row>
    <row r="117" spans="1:15" s="334" customFormat="1" ht="48">
      <c r="A117" s="226">
        <f>A116+1</f>
        <v>101</v>
      </c>
      <c r="B117" s="223" t="s">
        <v>246</v>
      </c>
      <c r="C117" s="227" t="s">
        <v>102</v>
      </c>
      <c r="D117" s="224">
        <v>175</v>
      </c>
      <c r="E117" s="346"/>
      <c r="F117" s="346"/>
      <c r="G117" s="348"/>
      <c r="H117" s="347"/>
      <c r="I117" s="347"/>
      <c r="J117" s="122"/>
      <c r="K117" s="221"/>
      <c r="L117" s="221"/>
      <c r="M117" s="221"/>
      <c r="N117" s="221"/>
      <c r="O117" s="221"/>
    </row>
    <row r="118" spans="1:15" s="310" customFormat="1" ht="12">
      <c r="A118" s="225" t="s">
        <v>41</v>
      </c>
      <c r="B118" s="480" t="s">
        <v>95</v>
      </c>
      <c r="C118" s="480"/>
      <c r="D118" s="480"/>
      <c r="E118" s="480"/>
      <c r="F118" s="480"/>
      <c r="G118" s="480"/>
      <c r="H118" s="480"/>
      <c r="I118" s="480"/>
      <c r="J118" s="480"/>
      <c r="K118" s="364"/>
      <c r="L118" s="375"/>
      <c r="M118" s="375"/>
      <c r="N118" s="375"/>
      <c r="O118" s="375"/>
    </row>
    <row r="119" spans="1:15">
      <c r="A119" s="316"/>
      <c r="B119" s="329"/>
      <c r="C119" s="317"/>
      <c r="D119" s="330"/>
      <c r="E119" s="317"/>
      <c r="F119" s="317"/>
      <c r="G119" s="317"/>
      <c r="H119" s="317"/>
      <c r="I119" s="317"/>
      <c r="J119" s="317"/>
      <c r="K119" s="317"/>
      <c r="L119" s="317"/>
      <c r="M119" s="317"/>
      <c r="N119" s="317"/>
      <c r="O119" s="317"/>
    </row>
    <row r="120" spans="1:15">
      <c r="A120" s="335" t="s">
        <v>77</v>
      </c>
      <c r="B120" s="336"/>
      <c r="C120" s="337"/>
      <c r="D120" s="337"/>
      <c r="E120" s="338"/>
      <c r="F120" s="339"/>
      <c r="G120" s="339"/>
      <c r="H120" s="339"/>
      <c r="I120" s="339"/>
      <c r="J120" s="339"/>
      <c r="K120" s="339"/>
      <c r="L120" s="340"/>
      <c r="M120" s="340"/>
      <c r="N120" s="340"/>
      <c r="O120" s="340"/>
    </row>
    <row r="121" spans="1:15" ht="12.75" customHeight="1">
      <c r="A121" s="341"/>
      <c r="B121" s="492" t="s">
        <v>137</v>
      </c>
      <c r="C121" s="492"/>
      <c r="D121" s="492"/>
      <c r="E121" s="492"/>
      <c r="F121" s="492"/>
      <c r="G121" s="492"/>
      <c r="H121" s="342"/>
      <c r="I121" s="342"/>
      <c r="J121" s="342"/>
      <c r="K121" s="342"/>
      <c r="L121" s="343"/>
      <c r="M121" s="343"/>
      <c r="N121" s="343"/>
      <c r="O121" s="343"/>
    </row>
    <row r="122" spans="1:15" ht="35.450000000000003" customHeight="1">
      <c r="A122" s="341"/>
      <c r="B122" s="492" t="s">
        <v>138</v>
      </c>
      <c r="C122" s="492"/>
      <c r="D122" s="492"/>
      <c r="E122" s="492"/>
      <c r="F122" s="492"/>
      <c r="G122" s="492"/>
      <c r="H122" s="492"/>
      <c r="I122" s="492"/>
      <c r="J122" s="492"/>
      <c r="K122" s="492"/>
      <c r="L122" s="492"/>
      <c r="M122" s="492"/>
      <c r="N122" s="492"/>
      <c r="O122" s="492"/>
    </row>
    <row r="123" spans="1:15" ht="11.45" customHeight="1">
      <c r="A123" s="341"/>
      <c r="B123" s="492" t="s">
        <v>139</v>
      </c>
      <c r="C123" s="492"/>
      <c r="D123" s="492"/>
      <c r="E123" s="492"/>
      <c r="F123" s="492"/>
      <c r="G123" s="492"/>
      <c r="H123" s="492"/>
      <c r="I123" s="492"/>
      <c r="J123" s="492"/>
      <c r="K123" s="492"/>
      <c r="L123" s="492"/>
      <c r="M123" s="492"/>
      <c r="N123" s="492"/>
      <c r="O123" s="492"/>
    </row>
    <row r="124" spans="1:15" ht="12.75" customHeight="1">
      <c r="A124" s="341"/>
      <c r="B124" s="492" t="s">
        <v>140</v>
      </c>
      <c r="C124" s="492"/>
      <c r="D124" s="492"/>
      <c r="E124" s="492"/>
      <c r="F124" s="492"/>
      <c r="G124" s="492"/>
      <c r="H124" s="492"/>
      <c r="I124" s="492"/>
      <c r="J124" s="492"/>
      <c r="K124" s="492"/>
      <c r="L124" s="492"/>
      <c r="M124" s="492"/>
      <c r="N124" s="492"/>
      <c r="O124" s="492"/>
    </row>
    <row r="125" spans="1:15">
      <c r="A125" s="341"/>
      <c r="B125" s="492" t="s">
        <v>141</v>
      </c>
      <c r="C125" s="492"/>
      <c r="D125" s="492"/>
      <c r="E125" s="492"/>
      <c r="F125" s="492"/>
      <c r="G125" s="492"/>
      <c r="H125" s="492"/>
      <c r="I125" s="492"/>
      <c r="J125" s="492"/>
      <c r="K125" s="492"/>
      <c r="L125" s="492"/>
      <c r="M125" s="492"/>
      <c r="N125" s="492"/>
      <c r="O125" s="492"/>
    </row>
    <row r="126" spans="1:15" ht="24.6" customHeight="1">
      <c r="A126" s="344"/>
      <c r="B126" s="492" t="s">
        <v>142</v>
      </c>
      <c r="C126" s="492"/>
      <c r="D126" s="492"/>
      <c r="E126" s="492"/>
      <c r="F126" s="492"/>
      <c r="G126" s="492"/>
      <c r="H126" s="492"/>
      <c r="I126" s="492"/>
      <c r="J126" s="492"/>
      <c r="K126" s="492"/>
      <c r="L126" s="492"/>
      <c r="M126" s="492"/>
      <c r="N126" s="492"/>
      <c r="O126" s="492"/>
    </row>
    <row r="127" spans="1:15">
      <c r="A127" s="344"/>
      <c r="B127" s="492" t="s">
        <v>143</v>
      </c>
      <c r="C127" s="492"/>
      <c r="D127" s="492"/>
      <c r="E127" s="492"/>
      <c r="F127" s="492"/>
      <c r="G127" s="492"/>
      <c r="H127" s="492"/>
      <c r="I127" s="492"/>
      <c r="J127" s="492"/>
      <c r="K127" s="492"/>
      <c r="L127" s="492"/>
      <c r="M127" s="492"/>
      <c r="N127" s="492"/>
      <c r="O127" s="492"/>
    </row>
    <row r="128" spans="1:15">
      <c r="A128" s="316"/>
      <c r="B128" s="329"/>
      <c r="C128" s="317"/>
      <c r="D128" s="330"/>
      <c r="E128" s="317"/>
      <c r="F128" s="317"/>
      <c r="G128" s="317"/>
      <c r="H128" s="317"/>
      <c r="I128" s="317"/>
      <c r="J128" s="317"/>
      <c r="K128" s="317"/>
      <c r="L128" s="317"/>
      <c r="M128" s="317"/>
      <c r="N128" s="317"/>
      <c r="O128" s="317"/>
    </row>
    <row r="129" spans="1:15">
      <c r="A129" s="316"/>
      <c r="B129" s="315" t="s">
        <v>44</v>
      </c>
      <c r="C129" s="490" t="s">
        <v>2</v>
      </c>
      <c r="D129" s="490"/>
      <c r="E129" s="490"/>
      <c r="F129" s="490"/>
      <c r="G129" s="490"/>
      <c r="H129" s="490"/>
      <c r="I129" s="490"/>
      <c r="J129" s="490"/>
      <c r="K129" s="490"/>
      <c r="L129" s="317"/>
      <c r="M129" s="400"/>
      <c r="N129" s="400"/>
      <c r="O129" s="400"/>
    </row>
    <row r="130" spans="1:15">
      <c r="A130" s="316"/>
      <c r="C130" s="490" t="s">
        <v>46</v>
      </c>
      <c r="D130" s="490"/>
      <c r="E130" s="490"/>
      <c r="F130" s="490"/>
      <c r="G130" s="490"/>
      <c r="H130" s="490"/>
      <c r="I130" s="490"/>
      <c r="J130" s="490"/>
      <c r="K130" s="490"/>
      <c r="L130" s="317"/>
      <c r="M130" s="490"/>
      <c r="N130" s="490"/>
      <c r="O130" s="490"/>
    </row>
    <row r="131" spans="1:15">
      <c r="A131" s="316"/>
      <c r="B131" s="491"/>
      <c r="C131" s="491"/>
      <c r="D131" s="330"/>
      <c r="E131" s="317"/>
      <c r="F131" s="317"/>
      <c r="G131" s="317"/>
      <c r="H131" s="317"/>
      <c r="I131" s="317"/>
      <c r="J131" s="317"/>
      <c r="K131" s="317"/>
      <c r="L131" s="317"/>
      <c r="M131" s="317"/>
      <c r="N131" s="317"/>
      <c r="O131" s="317"/>
    </row>
    <row r="132" spans="1:15">
      <c r="A132" s="316"/>
      <c r="B132" s="315" t="s">
        <v>22</v>
      </c>
      <c r="C132" s="490" t="s">
        <v>2</v>
      </c>
      <c r="D132" s="490"/>
      <c r="E132" s="490"/>
      <c r="F132" s="490"/>
      <c r="G132" s="490"/>
      <c r="H132" s="490"/>
      <c r="I132" s="490"/>
      <c r="J132" s="490"/>
      <c r="K132" s="490"/>
      <c r="L132" s="317"/>
      <c r="M132" s="400"/>
      <c r="N132" s="400"/>
      <c r="O132" s="400"/>
    </row>
    <row r="133" spans="1:15">
      <c r="A133" s="316"/>
      <c r="B133" s="315"/>
      <c r="C133" s="490" t="s">
        <v>46</v>
      </c>
      <c r="D133" s="490"/>
      <c r="E133" s="490"/>
      <c r="F133" s="406"/>
      <c r="G133" s="406"/>
      <c r="H133" s="406"/>
      <c r="I133" s="406"/>
      <c r="J133" s="406"/>
      <c r="K133" s="406"/>
      <c r="L133" s="317"/>
      <c r="M133" s="490"/>
      <c r="N133" s="490"/>
      <c r="O133" s="490"/>
    </row>
    <row r="134" spans="1:15">
      <c r="A134" s="331"/>
      <c r="B134" s="310"/>
      <c r="C134" s="332"/>
      <c r="D134" s="333"/>
      <c r="E134" s="332"/>
      <c r="F134" s="332"/>
      <c r="G134" s="332"/>
      <c r="H134" s="332"/>
      <c r="I134" s="332"/>
      <c r="J134" s="332"/>
      <c r="K134" s="332"/>
      <c r="L134" s="332"/>
      <c r="M134" s="332"/>
      <c r="N134" s="332"/>
      <c r="O134" s="332"/>
    </row>
  </sheetData>
  <mergeCells count="41">
    <mergeCell ref="A115:O115"/>
    <mergeCell ref="A6:B6"/>
    <mergeCell ref="C6:O6"/>
    <mergeCell ref="A1:O1"/>
    <mergeCell ref="A2:O2"/>
    <mergeCell ref="A3:O3"/>
    <mergeCell ref="A5:B5"/>
    <mergeCell ref="C5:O5"/>
    <mergeCell ref="B123:O123"/>
    <mergeCell ref="A7:B7"/>
    <mergeCell ref="C7:O7"/>
    <mergeCell ref="A8:O8"/>
    <mergeCell ref="N9:O9"/>
    <mergeCell ref="N10:O10"/>
    <mergeCell ref="A11:A12"/>
    <mergeCell ref="B11:B12"/>
    <mergeCell ref="E11:J11"/>
    <mergeCell ref="K11:O11"/>
    <mergeCell ref="A13:O13"/>
    <mergeCell ref="A52:O52"/>
    <mergeCell ref="B118:J118"/>
    <mergeCell ref="B121:G121"/>
    <mergeCell ref="B122:O122"/>
    <mergeCell ref="A56:O56"/>
    <mergeCell ref="B124:O124"/>
    <mergeCell ref="B125:O125"/>
    <mergeCell ref="B126:O126"/>
    <mergeCell ref="B127:O127"/>
    <mergeCell ref="C129:E129"/>
    <mergeCell ref="F129:K129"/>
    <mergeCell ref="M129:O129"/>
    <mergeCell ref="C133:E133"/>
    <mergeCell ref="F133:K133"/>
    <mergeCell ref="M133:O133"/>
    <mergeCell ref="C130:E130"/>
    <mergeCell ref="F130:K130"/>
    <mergeCell ref="M130:O130"/>
    <mergeCell ref="B131:C131"/>
    <mergeCell ref="C132:E132"/>
    <mergeCell ref="F132:K132"/>
    <mergeCell ref="M132:O132"/>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1:O84"/>
  <sheetViews>
    <sheetView view="pageBreakPreview" topLeftCell="A8" zoomScale="145" zoomScaleNormal="100" zoomScaleSheetLayoutView="145" workbookViewId="0">
      <selection activeCell="B67" sqref="B67"/>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545</v>
      </c>
      <c r="B1" s="488"/>
      <c r="C1" s="488"/>
      <c r="D1" s="488"/>
      <c r="E1" s="488"/>
      <c r="F1" s="488"/>
      <c r="G1" s="488"/>
      <c r="H1" s="488"/>
      <c r="I1" s="488"/>
      <c r="J1" s="488"/>
      <c r="K1" s="488"/>
      <c r="L1" s="488"/>
      <c r="M1" s="488"/>
      <c r="N1" s="488"/>
      <c r="O1" s="488"/>
    </row>
    <row r="2" spans="1:15" s="310" customFormat="1" ht="15">
      <c r="A2" s="412" t="s">
        <v>509</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8.2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256</v>
      </c>
      <c r="B13" s="485"/>
      <c r="C13" s="485"/>
      <c r="D13" s="485"/>
      <c r="E13" s="485"/>
      <c r="F13" s="485"/>
      <c r="G13" s="485"/>
      <c r="H13" s="485"/>
      <c r="I13" s="485"/>
      <c r="J13" s="485"/>
      <c r="K13" s="485"/>
      <c r="L13" s="485"/>
      <c r="M13" s="485"/>
      <c r="N13" s="485"/>
      <c r="O13" s="485"/>
    </row>
    <row r="14" spans="1:15" s="334" customFormat="1" ht="96">
      <c r="A14" s="226">
        <v>1</v>
      </c>
      <c r="B14" s="112" t="s">
        <v>582</v>
      </c>
      <c r="C14" s="227" t="s">
        <v>20</v>
      </c>
      <c r="D14" s="224">
        <v>10.5</v>
      </c>
      <c r="E14" s="346"/>
      <c r="F14" s="346"/>
      <c r="G14" s="348"/>
      <c r="H14" s="347"/>
      <c r="I14" s="347"/>
      <c r="J14" s="122"/>
      <c r="K14" s="221"/>
      <c r="L14" s="221"/>
      <c r="M14" s="221"/>
      <c r="N14" s="221"/>
      <c r="O14" s="221"/>
    </row>
    <row r="15" spans="1:15" s="334" customFormat="1" ht="48">
      <c r="A15" s="226">
        <f t="shared" ref="A15:A65" si="0">A14+1</f>
        <v>2</v>
      </c>
      <c r="B15" s="365" t="s">
        <v>583</v>
      </c>
      <c r="C15" s="227" t="s">
        <v>20</v>
      </c>
      <c r="D15" s="224">
        <v>10.5</v>
      </c>
      <c r="E15" s="346"/>
      <c r="F15" s="346"/>
      <c r="G15" s="348"/>
      <c r="H15" s="347"/>
      <c r="I15" s="348"/>
      <c r="J15" s="122"/>
      <c r="K15" s="221"/>
      <c r="L15" s="221"/>
      <c r="M15" s="221"/>
      <c r="N15" s="221"/>
      <c r="O15" s="221"/>
    </row>
    <row r="16" spans="1:15" s="334" customFormat="1" ht="24">
      <c r="A16" s="226">
        <f t="shared" si="0"/>
        <v>3</v>
      </c>
      <c r="B16" s="365" t="s">
        <v>257</v>
      </c>
      <c r="C16" s="227" t="s">
        <v>101</v>
      </c>
      <c r="D16" s="224">
        <v>9.3964920000000003</v>
      </c>
      <c r="E16" s="346"/>
      <c r="F16" s="346"/>
      <c r="G16" s="348"/>
      <c r="H16" s="346"/>
      <c r="I16" s="347"/>
      <c r="J16" s="122"/>
      <c r="K16" s="221"/>
      <c r="L16" s="221"/>
      <c r="M16" s="221"/>
      <c r="N16" s="221"/>
      <c r="O16" s="221"/>
    </row>
    <row r="17" spans="1:15" s="334" customFormat="1" ht="96" customHeight="1">
      <c r="A17" s="226">
        <f t="shared" si="0"/>
        <v>4</v>
      </c>
      <c r="B17" s="112" t="s">
        <v>567</v>
      </c>
      <c r="C17" s="227" t="s">
        <v>20</v>
      </c>
      <c r="D17" s="224">
        <v>17.3</v>
      </c>
      <c r="E17" s="346"/>
      <c r="F17" s="346"/>
      <c r="G17" s="348"/>
      <c r="H17" s="347"/>
      <c r="I17" s="347"/>
      <c r="J17" s="122"/>
      <c r="K17" s="221"/>
      <c r="L17" s="221"/>
      <c r="M17" s="221"/>
      <c r="N17" s="221"/>
      <c r="O17" s="221"/>
    </row>
    <row r="18" spans="1:15" s="334" customFormat="1" ht="48">
      <c r="A18" s="226">
        <f t="shared" si="0"/>
        <v>5</v>
      </c>
      <c r="B18" s="365" t="s">
        <v>568</v>
      </c>
      <c r="C18" s="227" t="s">
        <v>20</v>
      </c>
      <c r="D18" s="224">
        <v>17.3</v>
      </c>
      <c r="E18" s="346"/>
      <c r="F18" s="346"/>
      <c r="G18" s="348"/>
      <c r="H18" s="347"/>
      <c r="I18" s="348"/>
      <c r="J18" s="122"/>
      <c r="K18" s="221"/>
      <c r="L18" s="221"/>
      <c r="M18" s="221"/>
      <c r="N18" s="221"/>
      <c r="O18" s="221"/>
    </row>
    <row r="19" spans="1:15" s="334" customFormat="1" ht="24">
      <c r="A19" s="226">
        <f t="shared" si="0"/>
        <v>6</v>
      </c>
      <c r="B19" s="365" t="s">
        <v>257</v>
      </c>
      <c r="C19" s="227" t="s">
        <v>101</v>
      </c>
      <c r="D19" s="224">
        <v>16.3</v>
      </c>
      <c r="E19" s="346"/>
      <c r="F19" s="346"/>
      <c r="G19" s="348"/>
      <c r="H19" s="346"/>
      <c r="I19" s="347"/>
      <c r="J19" s="122"/>
      <c r="K19" s="221"/>
      <c r="L19" s="221"/>
      <c r="M19" s="221"/>
      <c r="N19" s="221"/>
      <c r="O19" s="221"/>
    </row>
    <row r="20" spans="1:15" s="334" customFormat="1" ht="96">
      <c r="A20" s="226">
        <f t="shared" si="0"/>
        <v>7</v>
      </c>
      <c r="B20" s="223" t="s">
        <v>510</v>
      </c>
      <c r="C20" s="227" t="s">
        <v>25</v>
      </c>
      <c r="D20" s="224">
        <v>1</v>
      </c>
      <c r="E20" s="346"/>
      <c r="F20" s="346"/>
      <c r="G20" s="348"/>
      <c r="H20" s="347"/>
      <c r="I20" s="347"/>
      <c r="J20" s="122"/>
      <c r="K20" s="221"/>
      <c r="L20" s="221"/>
      <c r="M20" s="221"/>
      <c r="N20" s="221"/>
      <c r="O20" s="221"/>
    </row>
    <row r="21" spans="1:15" s="334" customFormat="1" ht="96">
      <c r="A21" s="226">
        <f t="shared" si="0"/>
        <v>8</v>
      </c>
      <c r="B21" s="365" t="s">
        <v>511</v>
      </c>
      <c r="C21" s="227" t="s">
        <v>25</v>
      </c>
      <c r="D21" s="224">
        <v>1</v>
      </c>
      <c r="E21" s="346"/>
      <c r="F21" s="346"/>
      <c r="G21" s="348"/>
      <c r="H21" s="347"/>
      <c r="I21" s="347"/>
      <c r="J21" s="122"/>
      <c r="K21" s="221"/>
      <c r="L21" s="221"/>
      <c r="M21" s="221"/>
      <c r="N21" s="221"/>
      <c r="O21" s="221"/>
    </row>
    <row r="22" spans="1:15" s="334" customFormat="1" ht="24">
      <c r="A22" s="226">
        <f t="shared" si="0"/>
        <v>9</v>
      </c>
      <c r="B22" s="365" t="s">
        <v>97</v>
      </c>
      <c r="C22" s="227" t="s">
        <v>101</v>
      </c>
      <c r="D22" s="224">
        <v>0.1</v>
      </c>
      <c r="E22" s="346"/>
      <c r="F22" s="346"/>
      <c r="G22" s="348"/>
      <c r="H22" s="346"/>
      <c r="I22" s="347"/>
      <c r="J22" s="122"/>
      <c r="K22" s="221"/>
      <c r="L22" s="221"/>
      <c r="M22" s="221"/>
      <c r="N22" s="221"/>
      <c r="O22" s="221"/>
    </row>
    <row r="23" spans="1:15" s="334" customFormat="1" ht="24">
      <c r="A23" s="226">
        <f t="shared" si="0"/>
        <v>10</v>
      </c>
      <c r="B23" s="365" t="s">
        <v>199</v>
      </c>
      <c r="C23" s="351" t="s">
        <v>101</v>
      </c>
      <c r="D23" s="350">
        <v>0.1</v>
      </c>
      <c r="E23" s="373"/>
      <c r="F23" s="346"/>
      <c r="G23" s="348"/>
      <c r="H23" s="373"/>
      <c r="I23" s="374"/>
      <c r="J23" s="122"/>
      <c r="K23" s="221"/>
      <c r="L23" s="221"/>
      <c r="M23" s="221"/>
      <c r="N23" s="221"/>
      <c r="O23" s="221"/>
    </row>
    <row r="24" spans="1:15" s="334" customFormat="1" ht="96">
      <c r="A24" s="226">
        <f t="shared" si="0"/>
        <v>11</v>
      </c>
      <c r="B24" s="223" t="s">
        <v>445</v>
      </c>
      <c r="C24" s="351" t="s">
        <v>25</v>
      </c>
      <c r="D24" s="350">
        <v>2</v>
      </c>
      <c r="E24" s="346"/>
      <c r="F24" s="346"/>
      <c r="G24" s="348"/>
      <c r="H24" s="347"/>
      <c r="I24" s="347"/>
      <c r="J24" s="122"/>
      <c r="K24" s="221"/>
      <c r="L24" s="221"/>
      <c r="M24" s="221"/>
      <c r="N24" s="221"/>
      <c r="O24" s="221"/>
    </row>
    <row r="25" spans="1:15" s="334" customFormat="1" ht="96">
      <c r="A25" s="226">
        <f t="shared" si="0"/>
        <v>12</v>
      </c>
      <c r="B25" s="365" t="s">
        <v>423</v>
      </c>
      <c r="C25" s="351" t="s">
        <v>25</v>
      </c>
      <c r="D25" s="350">
        <v>2</v>
      </c>
      <c r="E25" s="346"/>
      <c r="F25" s="346"/>
      <c r="G25" s="348"/>
      <c r="H25" s="347"/>
      <c r="I25" s="347"/>
      <c r="J25" s="122"/>
      <c r="K25" s="221"/>
      <c r="L25" s="221"/>
      <c r="M25" s="221"/>
      <c r="N25" s="221"/>
      <c r="O25" s="221"/>
    </row>
    <row r="26" spans="1:15" s="334" customFormat="1" ht="24">
      <c r="A26" s="226">
        <f t="shared" si="0"/>
        <v>13</v>
      </c>
      <c r="B26" s="365" t="s">
        <v>97</v>
      </c>
      <c r="C26" s="351" t="s">
        <v>101</v>
      </c>
      <c r="D26" s="350">
        <v>0.2</v>
      </c>
      <c r="E26" s="346"/>
      <c r="F26" s="346"/>
      <c r="G26" s="348"/>
      <c r="H26" s="346"/>
      <c r="I26" s="347"/>
      <c r="J26" s="122"/>
      <c r="K26" s="221"/>
      <c r="L26" s="221"/>
      <c r="M26" s="221"/>
      <c r="N26" s="221"/>
      <c r="O26" s="221"/>
    </row>
    <row r="27" spans="1:15" s="334" customFormat="1" ht="12">
      <c r="A27" s="226">
        <f t="shared" si="0"/>
        <v>14</v>
      </c>
      <c r="B27" s="365" t="s">
        <v>259</v>
      </c>
      <c r="C27" s="351" t="s">
        <v>25</v>
      </c>
      <c r="D27" s="350">
        <v>1</v>
      </c>
      <c r="E27" s="373"/>
      <c r="F27" s="346"/>
      <c r="G27" s="348"/>
      <c r="H27" s="373"/>
      <c r="I27" s="374"/>
      <c r="J27" s="122"/>
      <c r="K27" s="221"/>
      <c r="L27" s="221"/>
      <c r="M27" s="221"/>
      <c r="N27" s="221"/>
      <c r="O27" s="221"/>
    </row>
    <row r="28" spans="1:15" s="334" customFormat="1" ht="72">
      <c r="A28" s="226">
        <f>A27+1</f>
        <v>15</v>
      </c>
      <c r="B28" s="223" t="s">
        <v>512</v>
      </c>
      <c r="C28" s="351" t="s">
        <v>25</v>
      </c>
      <c r="D28" s="350">
        <v>1</v>
      </c>
      <c r="E28" s="220"/>
      <c r="F28" s="220"/>
      <c r="G28" s="222"/>
      <c r="H28" s="221"/>
      <c r="I28" s="221"/>
      <c r="J28" s="122"/>
      <c r="K28" s="221"/>
      <c r="L28" s="221"/>
      <c r="M28" s="221"/>
      <c r="N28" s="221"/>
      <c r="O28" s="221"/>
    </row>
    <row r="29" spans="1:15" s="334" customFormat="1" ht="72">
      <c r="A29" s="226">
        <f t="shared" si="0"/>
        <v>16</v>
      </c>
      <c r="B29" s="365" t="s">
        <v>513</v>
      </c>
      <c r="C29" s="351" t="s">
        <v>25</v>
      </c>
      <c r="D29" s="350">
        <v>1</v>
      </c>
      <c r="E29" s="220"/>
      <c r="F29" s="220"/>
      <c r="G29" s="222"/>
      <c r="H29" s="221"/>
      <c r="I29" s="221"/>
      <c r="J29" s="122"/>
      <c r="K29" s="221"/>
      <c r="L29" s="221"/>
      <c r="M29" s="221"/>
      <c r="N29" s="221"/>
      <c r="O29" s="221"/>
    </row>
    <row r="30" spans="1:15" s="334" customFormat="1" ht="24">
      <c r="A30" s="226">
        <f t="shared" si="0"/>
        <v>17</v>
      </c>
      <c r="B30" s="365" t="s">
        <v>514</v>
      </c>
      <c r="C30" s="351" t="s">
        <v>101</v>
      </c>
      <c r="D30" s="350">
        <v>0.5</v>
      </c>
      <c r="E30" s="220"/>
      <c r="F30" s="220"/>
      <c r="G30" s="222"/>
      <c r="H30" s="220"/>
      <c r="I30" s="221"/>
      <c r="J30" s="122"/>
      <c r="K30" s="221"/>
      <c r="L30" s="221"/>
      <c r="M30" s="221"/>
      <c r="N30" s="221"/>
      <c r="O30" s="221"/>
    </row>
    <row r="31" spans="1:15" s="334" customFormat="1" ht="24">
      <c r="A31" s="226">
        <f t="shared" si="0"/>
        <v>18</v>
      </c>
      <c r="B31" s="365" t="s">
        <v>403</v>
      </c>
      <c r="C31" s="351" t="s">
        <v>101</v>
      </c>
      <c r="D31" s="350">
        <v>0.4</v>
      </c>
      <c r="E31" s="220"/>
      <c r="F31" s="220"/>
      <c r="G31" s="222"/>
      <c r="H31" s="228"/>
      <c r="I31" s="229"/>
      <c r="J31" s="122"/>
      <c r="K31" s="221"/>
      <c r="L31" s="221"/>
      <c r="M31" s="221"/>
      <c r="N31" s="221"/>
      <c r="O31" s="221"/>
    </row>
    <row r="32" spans="1:15" s="334" customFormat="1" ht="36">
      <c r="A32" s="226">
        <f t="shared" si="0"/>
        <v>19</v>
      </c>
      <c r="B32" s="365" t="s">
        <v>426</v>
      </c>
      <c r="C32" s="351" t="s">
        <v>81</v>
      </c>
      <c r="D32" s="350">
        <v>1</v>
      </c>
      <c r="E32" s="220"/>
      <c r="F32" s="220"/>
      <c r="G32" s="222"/>
      <c r="H32" s="221"/>
      <c r="I32" s="221"/>
      <c r="J32" s="122"/>
      <c r="K32" s="221"/>
      <c r="L32" s="221"/>
      <c r="M32" s="221"/>
      <c r="N32" s="221"/>
      <c r="O32" s="221"/>
    </row>
    <row r="33" spans="1:15" s="334" customFormat="1" ht="36">
      <c r="A33" s="226">
        <f t="shared" si="0"/>
        <v>20</v>
      </c>
      <c r="B33" s="365" t="s">
        <v>515</v>
      </c>
      <c r="C33" s="351" t="s">
        <v>81</v>
      </c>
      <c r="D33" s="350">
        <v>1</v>
      </c>
      <c r="E33" s="220"/>
      <c r="F33" s="220"/>
      <c r="G33" s="222"/>
      <c r="H33" s="221"/>
      <c r="I33" s="221"/>
      <c r="J33" s="122"/>
      <c r="K33" s="221"/>
      <c r="L33" s="221"/>
      <c r="M33" s="221"/>
      <c r="N33" s="221"/>
      <c r="O33" s="221"/>
    </row>
    <row r="34" spans="1:15" s="334" customFormat="1" ht="72">
      <c r="A34" s="226">
        <f t="shared" si="0"/>
        <v>21</v>
      </c>
      <c r="B34" s="223" t="s">
        <v>516</v>
      </c>
      <c r="C34" s="351" t="s">
        <v>25</v>
      </c>
      <c r="D34" s="350">
        <v>1</v>
      </c>
      <c r="E34" s="220"/>
      <c r="F34" s="220"/>
      <c r="G34" s="222"/>
      <c r="H34" s="221"/>
      <c r="I34" s="221"/>
      <c r="J34" s="122"/>
      <c r="K34" s="221"/>
      <c r="L34" s="221"/>
      <c r="M34" s="221"/>
      <c r="N34" s="221"/>
      <c r="O34" s="221"/>
    </row>
    <row r="35" spans="1:15" s="334" customFormat="1" ht="72">
      <c r="A35" s="226">
        <f t="shared" si="0"/>
        <v>22</v>
      </c>
      <c r="B35" s="365" t="s">
        <v>517</v>
      </c>
      <c r="C35" s="351" t="s">
        <v>25</v>
      </c>
      <c r="D35" s="350">
        <v>1</v>
      </c>
      <c r="E35" s="220"/>
      <c r="F35" s="220"/>
      <c r="G35" s="222"/>
      <c r="H35" s="221"/>
      <c r="I35" s="221"/>
      <c r="J35" s="122"/>
      <c r="K35" s="221"/>
      <c r="L35" s="221"/>
      <c r="M35" s="221"/>
      <c r="N35" s="221"/>
      <c r="O35" s="221"/>
    </row>
    <row r="36" spans="1:15" s="334" customFormat="1" ht="24">
      <c r="A36" s="226">
        <f>A35+1</f>
        <v>23</v>
      </c>
      <c r="B36" s="365" t="s">
        <v>132</v>
      </c>
      <c r="C36" s="351" t="s">
        <v>101</v>
      </c>
      <c r="D36" s="350">
        <v>0.5</v>
      </c>
      <c r="E36" s="220"/>
      <c r="F36" s="220"/>
      <c r="G36" s="222"/>
      <c r="H36" s="220"/>
      <c r="I36" s="221"/>
      <c r="J36" s="122"/>
      <c r="K36" s="221"/>
      <c r="L36" s="221"/>
      <c r="M36" s="221"/>
      <c r="N36" s="221"/>
      <c r="O36" s="221"/>
    </row>
    <row r="37" spans="1:15" s="334" customFormat="1" ht="24">
      <c r="A37" s="226">
        <f t="shared" si="0"/>
        <v>24</v>
      </c>
      <c r="B37" s="365" t="s">
        <v>403</v>
      </c>
      <c r="C37" s="227" t="s">
        <v>101</v>
      </c>
      <c r="D37" s="224">
        <v>0.70846250000000022</v>
      </c>
      <c r="E37" s="220"/>
      <c r="F37" s="220"/>
      <c r="G37" s="222"/>
      <c r="H37" s="228"/>
      <c r="I37" s="229"/>
      <c r="J37" s="122"/>
      <c r="K37" s="221"/>
      <c r="L37" s="221"/>
      <c r="M37" s="221"/>
      <c r="N37" s="221"/>
      <c r="O37" s="221"/>
    </row>
    <row r="38" spans="1:15" s="334" customFormat="1" ht="36">
      <c r="A38" s="226">
        <f t="shared" si="0"/>
        <v>25</v>
      </c>
      <c r="B38" s="365" t="s">
        <v>426</v>
      </c>
      <c r="C38" s="227" t="s">
        <v>81</v>
      </c>
      <c r="D38" s="224">
        <v>1</v>
      </c>
      <c r="E38" s="220"/>
      <c r="F38" s="220"/>
      <c r="G38" s="222"/>
      <c r="H38" s="221"/>
      <c r="I38" s="221"/>
      <c r="J38" s="122"/>
      <c r="K38" s="221"/>
      <c r="L38" s="221"/>
      <c r="M38" s="221"/>
      <c r="N38" s="221"/>
      <c r="O38" s="221"/>
    </row>
    <row r="39" spans="1:15" s="334" customFormat="1" ht="36">
      <c r="A39" s="226">
        <f t="shared" si="0"/>
        <v>26</v>
      </c>
      <c r="B39" s="365" t="s">
        <v>518</v>
      </c>
      <c r="C39" s="227" t="s">
        <v>81</v>
      </c>
      <c r="D39" s="224">
        <v>1</v>
      </c>
      <c r="E39" s="220"/>
      <c r="F39" s="220"/>
      <c r="G39" s="222"/>
      <c r="H39" s="221"/>
      <c r="I39" s="221"/>
      <c r="J39" s="122"/>
      <c r="K39" s="221"/>
      <c r="L39" s="221"/>
      <c r="M39" s="221"/>
      <c r="N39" s="221"/>
      <c r="O39" s="221"/>
    </row>
    <row r="40" spans="1:15" s="334" customFormat="1" ht="72">
      <c r="A40" s="226">
        <f t="shared" si="0"/>
        <v>27</v>
      </c>
      <c r="B40" s="223" t="s">
        <v>519</v>
      </c>
      <c r="C40" s="227" t="s">
        <v>25</v>
      </c>
      <c r="D40" s="224">
        <v>1</v>
      </c>
      <c r="E40" s="220"/>
      <c r="F40" s="220"/>
      <c r="G40" s="222"/>
      <c r="H40" s="221"/>
      <c r="I40" s="221"/>
      <c r="J40" s="122"/>
      <c r="K40" s="221"/>
      <c r="L40" s="221"/>
      <c r="M40" s="221"/>
      <c r="N40" s="221"/>
      <c r="O40" s="221"/>
    </row>
    <row r="41" spans="1:15" s="334" customFormat="1" ht="72">
      <c r="A41" s="226">
        <f t="shared" si="0"/>
        <v>28</v>
      </c>
      <c r="B41" s="365" t="s">
        <v>520</v>
      </c>
      <c r="C41" s="227" t="s">
        <v>25</v>
      </c>
      <c r="D41" s="224">
        <v>1</v>
      </c>
      <c r="E41" s="220"/>
      <c r="F41" s="220"/>
      <c r="G41" s="222"/>
      <c r="H41" s="221"/>
      <c r="I41" s="221"/>
      <c r="J41" s="122"/>
      <c r="K41" s="221"/>
      <c r="L41" s="221"/>
      <c r="M41" s="221"/>
      <c r="N41" s="221"/>
      <c r="O41" s="221"/>
    </row>
    <row r="42" spans="1:15" s="334" customFormat="1" ht="24">
      <c r="A42" s="226">
        <f t="shared" si="0"/>
        <v>29</v>
      </c>
      <c r="B42" s="365" t="s">
        <v>132</v>
      </c>
      <c r="C42" s="227" t="s">
        <v>101</v>
      </c>
      <c r="D42" s="224">
        <v>0.5</v>
      </c>
      <c r="E42" s="220"/>
      <c r="F42" s="220"/>
      <c r="G42" s="222"/>
      <c r="H42" s="220"/>
      <c r="I42" s="221"/>
      <c r="J42" s="122"/>
      <c r="K42" s="221"/>
      <c r="L42" s="221"/>
      <c r="M42" s="221"/>
      <c r="N42" s="221"/>
      <c r="O42" s="221"/>
    </row>
    <row r="43" spans="1:15" s="334" customFormat="1" ht="24">
      <c r="A43" s="226">
        <f t="shared" si="0"/>
        <v>30</v>
      </c>
      <c r="B43" s="365" t="s">
        <v>403</v>
      </c>
      <c r="C43" s="351" t="s">
        <v>101</v>
      </c>
      <c r="D43" s="350">
        <v>0.70846250000000022</v>
      </c>
      <c r="E43" s="220"/>
      <c r="F43" s="220"/>
      <c r="G43" s="222"/>
      <c r="H43" s="228"/>
      <c r="I43" s="229"/>
      <c r="J43" s="122"/>
      <c r="K43" s="221"/>
      <c r="L43" s="221"/>
      <c r="M43" s="221"/>
      <c r="N43" s="221"/>
      <c r="O43" s="221"/>
    </row>
    <row r="44" spans="1:15" s="334" customFormat="1" ht="36">
      <c r="A44" s="226">
        <f t="shared" si="0"/>
        <v>31</v>
      </c>
      <c r="B44" s="365" t="s">
        <v>426</v>
      </c>
      <c r="C44" s="351" t="s">
        <v>81</v>
      </c>
      <c r="D44" s="350">
        <v>1</v>
      </c>
      <c r="E44" s="220"/>
      <c r="F44" s="220"/>
      <c r="G44" s="222"/>
      <c r="H44" s="221"/>
      <c r="I44" s="221"/>
      <c r="J44" s="122"/>
      <c r="K44" s="221"/>
      <c r="L44" s="221"/>
      <c r="M44" s="221"/>
      <c r="N44" s="221"/>
      <c r="O44" s="221"/>
    </row>
    <row r="45" spans="1:15" s="334" customFormat="1" ht="36">
      <c r="A45" s="226">
        <f t="shared" si="0"/>
        <v>32</v>
      </c>
      <c r="B45" s="365" t="s">
        <v>518</v>
      </c>
      <c r="C45" s="351" t="s">
        <v>81</v>
      </c>
      <c r="D45" s="350">
        <v>1</v>
      </c>
      <c r="E45" s="220"/>
      <c r="F45" s="220"/>
      <c r="G45" s="222"/>
      <c r="H45" s="221"/>
      <c r="I45" s="221"/>
      <c r="J45" s="122"/>
      <c r="K45" s="221"/>
      <c r="L45" s="221"/>
      <c r="M45" s="221"/>
      <c r="N45" s="221"/>
      <c r="O45" s="221"/>
    </row>
    <row r="46" spans="1:15" s="334" customFormat="1" ht="48">
      <c r="A46" s="226">
        <f t="shared" si="0"/>
        <v>33</v>
      </c>
      <c r="B46" s="223" t="s">
        <v>201</v>
      </c>
      <c r="C46" s="351" t="s">
        <v>20</v>
      </c>
      <c r="D46" s="350">
        <v>20.3</v>
      </c>
      <c r="E46" s="346"/>
      <c r="F46" s="346"/>
      <c r="G46" s="348"/>
      <c r="H46" s="347"/>
      <c r="I46" s="347"/>
      <c r="J46" s="122"/>
      <c r="K46" s="221"/>
      <c r="L46" s="221"/>
      <c r="M46" s="221"/>
      <c r="N46" s="221"/>
      <c r="O46" s="221"/>
    </row>
    <row r="47" spans="1:15" s="334" customFormat="1" ht="48">
      <c r="A47" s="226">
        <f t="shared" si="0"/>
        <v>34</v>
      </c>
      <c r="B47" s="223" t="s">
        <v>202</v>
      </c>
      <c r="C47" s="351" t="s">
        <v>20</v>
      </c>
      <c r="D47" s="350">
        <v>7.5</v>
      </c>
      <c r="E47" s="346"/>
      <c r="F47" s="346"/>
      <c r="G47" s="348"/>
      <c r="H47" s="347"/>
      <c r="I47" s="347"/>
      <c r="J47" s="122"/>
      <c r="K47" s="221"/>
      <c r="L47" s="221"/>
      <c r="M47" s="221"/>
      <c r="N47" s="221"/>
      <c r="O47" s="221"/>
    </row>
    <row r="48" spans="1:15" s="334" customFormat="1" ht="36">
      <c r="A48" s="226">
        <f t="shared" si="0"/>
        <v>35</v>
      </c>
      <c r="B48" s="223" t="s">
        <v>206</v>
      </c>
      <c r="C48" s="351" t="s">
        <v>20</v>
      </c>
      <c r="D48" s="350">
        <v>20.3</v>
      </c>
      <c r="E48" s="346"/>
      <c r="F48" s="346"/>
      <c r="G48" s="348"/>
      <c r="H48" s="347"/>
      <c r="I48" s="347"/>
      <c r="J48" s="122"/>
      <c r="K48" s="221"/>
      <c r="L48" s="221"/>
      <c r="M48" s="221"/>
      <c r="N48" s="221"/>
      <c r="O48" s="221"/>
    </row>
    <row r="49" spans="1:15" s="334" customFormat="1" ht="36">
      <c r="A49" s="226">
        <f t="shared" si="0"/>
        <v>36</v>
      </c>
      <c r="B49" s="223" t="s">
        <v>133</v>
      </c>
      <c r="C49" s="351" t="s">
        <v>20</v>
      </c>
      <c r="D49" s="350">
        <v>7.5</v>
      </c>
      <c r="E49" s="346"/>
      <c r="F49" s="346"/>
      <c r="G49" s="348"/>
      <c r="H49" s="347"/>
      <c r="I49" s="347"/>
      <c r="J49" s="122"/>
      <c r="K49" s="221"/>
      <c r="L49" s="221"/>
      <c r="M49" s="221"/>
      <c r="N49" s="221"/>
      <c r="O49" s="221"/>
    </row>
    <row r="50" spans="1:15" s="334" customFormat="1" ht="48">
      <c r="A50" s="226">
        <f t="shared" si="0"/>
        <v>37</v>
      </c>
      <c r="B50" s="223" t="s">
        <v>208</v>
      </c>
      <c r="C50" s="351" t="s">
        <v>20</v>
      </c>
      <c r="D50" s="350">
        <v>20.3</v>
      </c>
      <c r="E50" s="346"/>
      <c r="F50" s="346"/>
      <c r="G50" s="348"/>
      <c r="H50" s="346"/>
      <c r="I50" s="347"/>
      <c r="J50" s="122"/>
      <c r="K50" s="221"/>
      <c r="L50" s="221"/>
      <c r="M50" s="221"/>
      <c r="N50" s="221"/>
      <c r="O50" s="221"/>
    </row>
    <row r="51" spans="1:15" s="334" customFormat="1" ht="48">
      <c r="A51" s="226">
        <f t="shared" si="0"/>
        <v>38</v>
      </c>
      <c r="B51" s="223" t="s">
        <v>209</v>
      </c>
      <c r="C51" s="351" t="s">
        <v>20</v>
      </c>
      <c r="D51" s="350">
        <v>7.5</v>
      </c>
      <c r="E51" s="346"/>
      <c r="F51" s="346"/>
      <c r="G51" s="348"/>
      <c r="H51" s="347"/>
      <c r="I51" s="347"/>
      <c r="J51" s="122"/>
      <c r="K51" s="221"/>
      <c r="L51" s="221"/>
      <c r="M51" s="221"/>
      <c r="N51" s="221"/>
      <c r="O51" s="221"/>
    </row>
    <row r="52" spans="1:15" s="334" customFormat="1" ht="36">
      <c r="A52" s="226">
        <f t="shared" si="0"/>
        <v>39</v>
      </c>
      <c r="B52" s="223" t="s">
        <v>260</v>
      </c>
      <c r="C52" s="351" t="s">
        <v>101</v>
      </c>
      <c r="D52" s="350">
        <v>68.099999999999994</v>
      </c>
      <c r="E52" s="346"/>
      <c r="F52" s="346"/>
      <c r="G52" s="348"/>
      <c r="H52" s="347"/>
      <c r="I52" s="347"/>
      <c r="J52" s="122"/>
      <c r="K52" s="221"/>
      <c r="L52" s="221"/>
      <c r="M52" s="221"/>
      <c r="N52" s="221"/>
      <c r="O52" s="221"/>
    </row>
    <row r="53" spans="1:15" s="334" customFormat="1" ht="36">
      <c r="A53" s="226">
        <f t="shared" si="0"/>
        <v>40</v>
      </c>
      <c r="B53" s="223" t="s">
        <v>261</v>
      </c>
      <c r="C53" s="351" t="s">
        <v>20</v>
      </c>
      <c r="D53" s="350">
        <v>17.3</v>
      </c>
      <c r="E53" s="346"/>
      <c r="F53" s="346"/>
      <c r="G53" s="348"/>
      <c r="H53" s="346"/>
      <c r="I53" s="347"/>
      <c r="J53" s="122"/>
      <c r="K53" s="221"/>
      <c r="L53" s="221"/>
      <c r="M53" s="221"/>
      <c r="N53" s="221"/>
      <c r="O53" s="221"/>
    </row>
    <row r="54" spans="1:15" s="334" customFormat="1" ht="12">
      <c r="A54" s="226">
        <f t="shared" si="0"/>
        <v>41</v>
      </c>
      <c r="B54" s="223" t="s">
        <v>213</v>
      </c>
      <c r="C54" s="351" t="s">
        <v>83</v>
      </c>
      <c r="D54" s="350">
        <v>2</v>
      </c>
      <c r="E54" s="346"/>
      <c r="F54" s="346"/>
      <c r="G54" s="348"/>
      <c r="H54" s="347"/>
      <c r="I54" s="347"/>
      <c r="J54" s="122"/>
      <c r="K54" s="221"/>
      <c r="L54" s="221"/>
      <c r="M54" s="221"/>
      <c r="N54" s="221"/>
      <c r="O54" s="221"/>
    </row>
    <row r="55" spans="1:15" s="334" customFormat="1" ht="36">
      <c r="A55" s="226">
        <f t="shared" si="0"/>
        <v>42</v>
      </c>
      <c r="B55" s="365" t="s">
        <v>720</v>
      </c>
      <c r="C55" s="351" t="s">
        <v>20</v>
      </c>
      <c r="D55" s="350">
        <v>8</v>
      </c>
      <c r="E55" s="346"/>
      <c r="F55" s="346"/>
      <c r="G55" s="348"/>
      <c r="H55" s="347"/>
      <c r="I55" s="347"/>
      <c r="J55" s="122"/>
      <c r="K55" s="221"/>
      <c r="L55" s="221"/>
      <c r="M55" s="221"/>
      <c r="N55" s="221"/>
      <c r="O55" s="221"/>
    </row>
    <row r="56" spans="1:15" s="334" customFormat="1" ht="24">
      <c r="A56" s="226">
        <f t="shared" si="0"/>
        <v>43</v>
      </c>
      <c r="B56" s="223" t="s">
        <v>214</v>
      </c>
      <c r="C56" s="351" t="s">
        <v>83</v>
      </c>
      <c r="D56" s="350">
        <v>1</v>
      </c>
      <c r="E56" s="346"/>
      <c r="F56" s="346"/>
      <c r="G56" s="348"/>
      <c r="H56" s="347"/>
      <c r="I56" s="347"/>
      <c r="J56" s="122"/>
      <c r="K56" s="221"/>
      <c r="L56" s="221"/>
      <c r="M56" s="221"/>
      <c r="N56" s="221"/>
      <c r="O56" s="221"/>
    </row>
    <row r="57" spans="1:15" s="334" customFormat="1" ht="12">
      <c r="A57" s="226">
        <f t="shared" si="0"/>
        <v>44</v>
      </c>
      <c r="B57" s="223" t="s">
        <v>269</v>
      </c>
      <c r="C57" s="351" t="s">
        <v>83</v>
      </c>
      <c r="D57" s="350">
        <v>4</v>
      </c>
      <c r="E57" s="346"/>
      <c r="F57" s="346"/>
      <c r="G57" s="348"/>
      <c r="H57" s="347"/>
      <c r="I57" s="347"/>
      <c r="J57" s="122"/>
      <c r="K57" s="221"/>
      <c r="L57" s="221"/>
      <c r="M57" s="221"/>
      <c r="N57" s="221"/>
      <c r="O57" s="221"/>
    </row>
    <row r="58" spans="1:15" s="334" customFormat="1" ht="12">
      <c r="A58" s="226">
        <f t="shared" si="0"/>
        <v>45</v>
      </c>
      <c r="B58" s="223" t="s">
        <v>521</v>
      </c>
      <c r="C58" s="351" t="s">
        <v>83</v>
      </c>
      <c r="D58" s="350">
        <v>1</v>
      </c>
      <c r="E58" s="346"/>
      <c r="F58" s="346"/>
      <c r="G58" s="348"/>
      <c r="H58" s="347"/>
      <c r="I58" s="347"/>
      <c r="J58" s="122"/>
      <c r="K58" s="221"/>
      <c r="L58" s="221"/>
      <c r="M58" s="221"/>
      <c r="N58" s="221"/>
      <c r="O58" s="221"/>
    </row>
    <row r="59" spans="1:15" s="334" customFormat="1" ht="12">
      <c r="A59" s="226">
        <f t="shared" si="0"/>
        <v>46</v>
      </c>
      <c r="B59" s="223" t="s">
        <v>215</v>
      </c>
      <c r="C59" s="351" t="s">
        <v>83</v>
      </c>
      <c r="D59" s="350">
        <v>6</v>
      </c>
      <c r="E59" s="346"/>
      <c r="F59" s="346"/>
      <c r="G59" s="348"/>
      <c r="H59" s="347"/>
      <c r="I59" s="347"/>
      <c r="J59" s="122"/>
      <c r="K59" s="221"/>
      <c r="L59" s="221"/>
      <c r="M59" s="221"/>
      <c r="N59" s="221"/>
      <c r="O59" s="221"/>
    </row>
    <row r="60" spans="1:15" s="334" customFormat="1" ht="36">
      <c r="A60" s="226">
        <f t="shared" si="0"/>
        <v>47</v>
      </c>
      <c r="B60" s="223" t="s">
        <v>90</v>
      </c>
      <c r="C60" s="351" t="s">
        <v>20</v>
      </c>
      <c r="D60" s="350">
        <v>17.3</v>
      </c>
      <c r="E60" s="346"/>
      <c r="F60" s="346"/>
      <c r="G60" s="348"/>
      <c r="H60" s="347"/>
      <c r="I60" s="347"/>
      <c r="J60" s="122"/>
      <c r="K60" s="221"/>
      <c r="L60" s="221"/>
      <c r="M60" s="221"/>
      <c r="N60" s="221"/>
      <c r="O60" s="221"/>
    </row>
    <row r="61" spans="1:15" s="334" customFormat="1" ht="36">
      <c r="A61" s="226">
        <f t="shared" si="0"/>
        <v>48</v>
      </c>
      <c r="B61" s="223" t="s">
        <v>522</v>
      </c>
      <c r="C61" s="351" t="s">
        <v>25</v>
      </c>
      <c r="D61" s="350">
        <v>2</v>
      </c>
      <c r="E61" s="220"/>
      <c r="F61" s="220"/>
      <c r="G61" s="222"/>
      <c r="H61" s="220"/>
      <c r="I61" s="221"/>
      <c r="J61" s="122"/>
      <c r="K61" s="221"/>
      <c r="L61" s="221"/>
      <c r="M61" s="221"/>
      <c r="N61" s="221"/>
      <c r="O61" s="221"/>
    </row>
    <row r="62" spans="1:15" s="334" customFormat="1" ht="24">
      <c r="A62" s="226">
        <f t="shared" si="0"/>
        <v>49</v>
      </c>
      <c r="B62" s="223" t="s">
        <v>218</v>
      </c>
      <c r="C62" s="351" t="s">
        <v>20</v>
      </c>
      <c r="D62" s="350">
        <v>17.3</v>
      </c>
      <c r="E62" s="346"/>
      <c r="F62" s="346"/>
      <c r="G62" s="348"/>
      <c r="H62" s="347"/>
      <c r="I62" s="347"/>
      <c r="J62" s="122"/>
      <c r="K62" s="221"/>
      <c r="L62" s="221"/>
      <c r="M62" s="221"/>
      <c r="N62" s="221"/>
      <c r="O62" s="221"/>
    </row>
    <row r="63" spans="1:15" s="334" customFormat="1" ht="12">
      <c r="A63" s="226">
        <f t="shared" si="0"/>
        <v>50</v>
      </c>
      <c r="B63" s="223" t="s">
        <v>98</v>
      </c>
      <c r="C63" s="351" t="s">
        <v>20</v>
      </c>
      <c r="D63" s="350">
        <v>17.3</v>
      </c>
      <c r="E63" s="346"/>
      <c r="F63" s="346"/>
      <c r="G63" s="348"/>
      <c r="H63" s="347"/>
      <c r="I63" s="347"/>
      <c r="J63" s="122"/>
      <c r="K63" s="221"/>
      <c r="L63" s="221"/>
      <c r="M63" s="221"/>
      <c r="N63" s="221"/>
      <c r="O63" s="221"/>
    </row>
    <row r="64" spans="1:15" s="334" customFormat="1" ht="48">
      <c r="A64" s="226">
        <f t="shared" si="0"/>
        <v>51</v>
      </c>
      <c r="B64" s="223" t="s">
        <v>306</v>
      </c>
      <c r="C64" s="351" t="s">
        <v>25</v>
      </c>
      <c r="D64" s="350">
        <v>1</v>
      </c>
      <c r="E64" s="346"/>
      <c r="F64" s="346"/>
      <c r="G64" s="348"/>
      <c r="H64" s="347"/>
      <c r="I64" s="347"/>
      <c r="J64" s="122"/>
      <c r="K64" s="221"/>
      <c r="L64" s="221"/>
      <c r="M64" s="221"/>
      <c r="N64" s="221"/>
      <c r="O64" s="221"/>
    </row>
    <row r="65" spans="1:15" s="334" customFormat="1" ht="24">
      <c r="A65" s="226">
        <f t="shared" si="0"/>
        <v>52</v>
      </c>
      <c r="B65" s="223" t="s">
        <v>219</v>
      </c>
      <c r="C65" s="351" t="s">
        <v>25</v>
      </c>
      <c r="D65" s="350">
        <v>1</v>
      </c>
      <c r="E65" s="346"/>
      <c r="F65" s="346"/>
      <c r="G65" s="348"/>
      <c r="H65" s="347"/>
      <c r="I65" s="347"/>
      <c r="J65" s="122"/>
      <c r="K65" s="221"/>
      <c r="L65" s="221"/>
      <c r="M65" s="221"/>
      <c r="N65" s="221"/>
      <c r="O65" s="221"/>
    </row>
    <row r="66" spans="1:15" s="334" customFormat="1" ht="12">
      <c r="A66" s="493" t="s">
        <v>270</v>
      </c>
      <c r="B66" s="494"/>
      <c r="C66" s="494"/>
      <c r="D66" s="494"/>
      <c r="E66" s="494"/>
      <c r="F66" s="494"/>
      <c r="G66" s="494"/>
      <c r="H66" s="494"/>
      <c r="I66" s="494"/>
      <c r="J66" s="494"/>
      <c r="K66" s="494"/>
      <c r="L66" s="494"/>
      <c r="M66" s="494"/>
      <c r="N66" s="494"/>
      <c r="O66" s="495"/>
    </row>
    <row r="67" spans="1:15" s="334" customFormat="1" ht="60">
      <c r="A67" s="226">
        <f>A65+1</f>
        <v>53</v>
      </c>
      <c r="B67" s="223" t="s">
        <v>99</v>
      </c>
      <c r="C67" s="227" t="s">
        <v>101</v>
      </c>
      <c r="D67" s="224">
        <v>42.388907999999994</v>
      </c>
      <c r="E67" s="373"/>
      <c r="F67" s="346"/>
      <c r="G67" s="348"/>
      <c r="H67" s="373"/>
      <c r="I67" s="374"/>
      <c r="J67" s="122"/>
      <c r="K67" s="221"/>
      <c r="L67" s="221"/>
      <c r="M67" s="221"/>
      <c r="N67" s="221"/>
      <c r="O67" s="221"/>
    </row>
    <row r="68" spans="1:15" s="310" customFormat="1" ht="12">
      <c r="A68" s="225" t="s">
        <v>41</v>
      </c>
      <c r="B68" s="480" t="s">
        <v>95</v>
      </c>
      <c r="C68" s="480"/>
      <c r="D68" s="480"/>
      <c r="E68" s="480"/>
      <c r="F68" s="480"/>
      <c r="G68" s="480"/>
      <c r="H68" s="480"/>
      <c r="I68" s="480"/>
      <c r="J68" s="480"/>
      <c r="K68" s="370"/>
      <c r="L68" s="375"/>
      <c r="M68" s="375"/>
      <c r="N68" s="375"/>
      <c r="O68" s="375"/>
    </row>
    <row r="69" spans="1:15">
      <c r="A69" s="316"/>
      <c r="B69" s="329"/>
      <c r="C69" s="317"/>
      <c r="D69" s="330"/>
      <c r="E69" s="317"/>
      <c r="F69" s="317"/>
      <c r="G69" s="317"/>
      <c r="H69" s="317"/>
      <c r="I69" s="317"/>
      <c r="J69" s="317"/>
      <c r="K69" s="317"/>
      <c r="L69" s="317"/>
      <c r="M69" s="317"/>
      <c r="N69" s="317"/>
      <c r="O69" s="317"/>
    </row>
    <row r="70" spans="1:15">
      <c r="A70" s="335" t="s">
        <v>77</v>
      </c>
      <c r="B70" s="336"/>
      <c r="C70" s="337"/>
      <c r="D70" s="337"/>
      <c r="E70" s="338"/>
      <c r="F70" s="339"/>
      <c r="G70" s="339"/>
      <c r="H70" s="339"/>
      <c r="I70" s="339"/>
      <c r="J70" s="339"/>
      <c r="K70" s="339"/>
      <c r="L70" s="340"/>
      <c r="M70" s="340"/>
      <c r="N70" s="340"/>
      <c r="O70" s="340"/>
    </row>
    <row r="71" spans="1:15" ht="12.75" customHeight="1">
      <c r="A71" s="341"/>
      <c r="B71" s="492" t="s">
        <v>137</v>
      </c>
      <c r="C71" s="492"/>
      <c r="D71" s="492"/>
      <c r="E71" s="492"/>
      <c r="F71" s="492"/>
      <c r="G71" s="492"/>
      <c r="H71" s="342"/>
      <c r="I71" s="342"/>
      <c r="J71" s="342"/>
      <c r="K71" s="342"/>
      <c r="L71" s="343"/>
      <c r="M71" s="343"/>
      <c r="N71" s="343"/>
      <c r="O71" s="343"/>
    </row>
    <row r="72" spans="1:15" ht="35.450000000000003" customHeight="1">
      <c r="A72" s="341"/>
      <c r="B72" s="492" t="s">
        <v>138</v>
      </c>
      <c r="C72" s="492"/>
      <c r="D72" s="492"/>
      <c r="E72" s="492"/>
      <c r="F72" s="492"/>
      <c r="G72" s="492"/>
      <c r="H72" s="492"/>
      <c r="I72" s="492"/>
      <c r="J72" s="492"/>
      <c r="K72" s="492"/>
      <c r="L72" s="492"/>
      <c r="M72" s="492"/>
      <c r="N72" s="492"/>
      <c r="O72" s="492"/>
    </row>
    <row r="73" spans="1:15" ht="11.45" customHeight="1">
      <c r="A73" s="341"/>
      <c r="B73" s="492" t="s">
        <v>139</v>
      </c>
      <c r="C73" s="492"/>
      <c r="D73" s="492"/>
      <c r="E73" s="492"/>
      <c r="F73" s="492"/>
      <c r="G73" s="492"/>
      <c r="H73" s="492"/>
      <c r="I73" s="492"/>
      <c r="J73" s="492"/>
      <c r="K73" s="492"/>
      <c r="L73" s="492"/>
      <c r="M73" s="492"/>
      <c r="N73" s="492"/>
      <c r="O73" s="492"/>
    </row>
    <row r="74" spans="1:15" ht="12.75" customHeight="1">
      <c r="A74" s="341"/>
      <c r="B74" s="492" t="s">
        <v>140</v>
      </c>
      <c r="C74" s="492"/>
      <c r="D74" s="492"/>
      <c r="E74" s="492"/>
      <c r="F74" s="492"/>
      <c r="G74" s="492"/>
      <c r="H74" s="492"/>
      <c r="I74" s="492"/>
      <c r="J74" s="492"/>
      <c r="K74" s="492"/>
      <c r="L74" s="492"/>
      <c r="M74" s="492"/>
      <c r="N74" s="492"/>
      <c r="O74" s="492"/>
    </row>
    <row r="75" spans="1:15">
      <c r="A75" s="341"/>
      <c r="B75" s="492" t="s">
        <v>141</v>
      </c>
      <c r="C75" s="492"/>
      <c r="D75" s="492"/>
      <c r="E75" s="492"/>
      <c r="F75" s="492"/>
      <c r="G75" s="492"/>
      <c r="H75" s="492"/>
      <c r="I75" s="492"/>
      <c r="J75" s="492"/>
      <c r="K75" s="492"/>
      <c r="L75" s="492"/>
      <c r="M75" s="492"/>
      <c r="N75" s="492"/>
      <c r="O75" s="492"/>
    </row>
    <row r="76" spans="1:15" ht="24.6" customHeight="1">
      <c r="A76" s="344"/>
      <c r="B76" s="492" t="s">
        <v>142</v>
      </c>
      <c r="C76" s="492"/>
      <c r="D76" s="492"/>
      <c r="E76" s="492"/>
      <c r="F76" s="492"/>
      <c r="G76" s="492"/>
      <c r="H76" s="492"/>
      <c r="I76" s="492"/>
      <c r="J76" s="492"/>
      <c r="K76" s="492"/>
      <c r="L76" s="492"/>
      <c r="M76" s="492"/>
      <c r="N76" s="492"/>
      <c r="O76" s="492"/>
    </row>
    <row r="77" spans="1:15">
      <c r="A77" s="344"/>
      <c r="B77" s="492" t="s">
        <v>143</v>
      </c>
      <c r="C77" s="492"/>
      <c r="D77" s="492"/>
      <c r="E77" s="492"/>
      <c r="F77" s="492"/>
      <c r="G77" s="492"/>
      <c r="H77" s="492"/>
      <c r="I77" s="492"/>
      <c r="J77" s="492"/>
      <c r="K77" s="492"/>
      <c r="L77" s="492"/>
      <c r="M77" s="492"/>
      <c r="N77" s="492"/>
      <c r="O77" s="492"/>
    </row>
    <row r="78" spans="1:15">
      <c r="A78" s="316"/>
      <c r="B78" s="329"/>
      <c r="C78" s="317"/>
      <c r="D78" s="330"/>
      <c r="E78" s="317"/>
      <c r="F78" s="317"/>
      <c r="G78" s="317"/>
      <c r="H78" s="317"/>
      <c r="I78" s="317"/>
      <c r="J78" s="317"/>
      <c r="K78" s="317"/>
      <c r="L78" s="317"/>
      <c r="M78" s="317"/>
      <c r="N78" s="317"/>
      <c r="O78" s="317"/>
    </row>
    <row r="79" spans="1:15">
      <c r="A79" s="316"/>
      <c r="B79" s="315" t="s">
        <v>44</v>
      </c>
      <c r="C79" s="490" t="s">
        <v>2</v>
      </c>
      <c r="D79" s="490"/>
      <c r="E79" s="490"/>
      <c r="F79" s="490"/>
      <c r="G79" s="490"/>
      <c r="H79" s="490"/>
      <c r="I79" s="490"/>
      <c r="J79" s="490"/>
      <c r="K79" s="490"/>
      <c r="L79" s="317"/>
      <c r="M79" s="400"/>
      <c r="N79" s="400"/>
      <c r="O79" s="400"/>
    </row>
    <row r="80" spans="1:15">
      <c r="A80" s="316"/>
      <c r="C80" s="490" t="s">
        <v>46</v>
      </c>
      <c r="D80" s="490"/>
      <c r="E80" s="490"/>
      <c r="F80" s="490"/>
      <c r="G80" s="490"/>
      <c r="H80" s="490"/>
      <c r="I80" s="490"/>
      <c r="J80" s="490"/>
      <c r="K80" s="490"/>
      <c r="L80" s="317"/>
      <c r="M80" s="490"/>
      <c r="N80" s="490"/>
      <c r="O80" s="490"/>
    </row>
    <row r="81" spans="1:15">
      <c r="A81" s="316"/>
      <c r="B81" s="491"/>
      <c r="C81" s="491"/>
      <c r="D81" s="330"/>
      <c r="E81" s="317"/>
      <c r="F81" s="317"/>
      <c r="G81" s="317"/>
      <c r="H81" s="317"/>
      <c r="I81" s="317"/>
      <c r="J81" s="317"/>
      <c r="K81" s="317"/>
      <c r="L81" s="317"/>
      <c r="M81" s="317"/>
      <c r="N81" s="317"/>
      <c r="O81" s="317"/>
    </row>
    <row r="82" spans="1:15">
      <c r="A82" s="316"/>
      <c r="B82" s="315" t="s">
        <v>22</v>
      </c>
      <c r="C82" s="490" t="s">
        <v>2</v>
      </c>
      <c r="D82" s="490"/>
      <c r="E82" s="490"/>
      <c r="F82" s="490"/>
      <c r="G82" s="490"/>
      <c r="H82" s="490"/>
      <c r="I82" s="490"/>
      <c r="J82" s="490"/>
      <c r="K82" s="490"/>
      <c r="L82" s="317"/>
      <c r="M82" s="400"/>
      <c r="N82" s="400"/>
      <c r="O82" s="400"/>
    </row>
    <row r="83" spans="1:15">
      <c r="A83" s="316"/>
      <c r="B83" s="315"/>
      <c r="C83" s="490" t="s">
        <v>46</v>
      </c>
      <c r="D83" s="490"/>
      <c r="E83" s="490"/>
      <c r="F83" s="406"/>
      <c r="G83" s="406"/>
      <c r="H83" s="406"/>
      <c r="I83" s="406"/>
      <c r="J83" s="406"/>
      <c r="K83" s="406"/>
      <c r="L83" s="317"/>
      <c r="M83" s="490"/>
      <c r="N83" s="490"/>
      <c r="O83" s="490"/>
    </row>
    <row r="84" spans="1:15">
      <c r="A84" s="331"/>
      <c r="B84" s="310"/>
      <c r="C84" s="332"/>
      <c r="D84" s="333"/>
      <c r="E84" s="332"/>
      <c r="F84" s="332"/>
      <c r="G84" s="332"/>
      <c r="H84" s="332"/>
      <c r="I84" s="332"/>
      <c r="J84" s="332"/>
      <c r="K84" s="332"/>
      <c r="L84" s="332"/>
      <c r="M84" s="332"/>
      <c r="N84" s="332"/>
      <c r="O84" s="332"/>
    </row>
  </sheetData>
  <mergeCells count="39">
    <mergeCell ref="B81:C81"/>
    <mergeCell ref="C82:E82"/>
    <mergeCell ref="F82:K82"/>
    <mergeCell ref="M82:O82"/>
    <mergeCell ref="C83:E83"/>
    <mergeCell ref="F83:K83"/>
    <mergeCell ref="M83:O83"/>
    <mergeCell ref="C79:E79"/>
    <mergeCell ref="F79:K79"/>
    <mergeCell ref="M79:O79"/>
    <mergeCell ref="C80:E80"/>
    <mergeCell ref="F80:K80"/>
    <mergeCell ref="M80:O80"/>
    <mergeCell ref="B77:O77"/>
    <mergeCell ref="A13:O13"/>
    <mergeCell ref="A66:O66"/>
    <mergeCell ref="B68:J68"/>
    <mergeCell ref="B71:G71"/>
    <mergeCell ref="B72:O72"/>
    <mergeCell ref="B73:O73"/>
    <mergeCell ref="B74:O74"/>
    <mergeCell ref="B75:O75"/>
    <mergeCell ref="B76:O76"/>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A1:O80"/>
  <sheetViews>
    <sheetView view="pageBreakPreview" topLeftCell="A43" zoomScale="130" zoomScaleNormal="100" zoomScaleSheetLayoutView="130" workbookViewId="0">
      <selection activeCell="B55" sqref="B54:B55"/>
    </sheetView>
  </sheetViews>
  <sheetFormatPr defaultColWidth="9.140625" defaultRowHeight="12.7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 min="16" max="16384" width="9.140625" style="309"/>
  </cols>
  <sheetData>
    <row r="1" spans="1:15" s="310" customFormat="1" ht="15">
      <c r="A1" s="488" t="s">
        <v>546</v>
      </c>
      <c r="B1" s="488"/>
      <c r="C1" s="488"/>
      <c r="D1" s="488"/>
      <c r="E1" s="488"/>
      <c r="F1" s="488"/>
      <c r="G1" s="488"/>
      <c r="H1" s="488"/>
      <c r="I1" s="488"/>
      <c r="J1" s="488"/>
      <c r="K1" s="488"/>
      <c r="L1" s="488"/>
      <c r="M1" s="488"/>
      <c r="N1" s="488"/>
      <c r="O1" s="488"/>
    </row>
    <row r="2" spans="1:15" s="310" customFormat="1" ht="15">
      <c r="A2" s="412" t="s">
        <v>547</v>
      </c>
      <c r="B2" s="412"/>
      <c r="C2" s="412"/>
      <c r="D2" s="412"/>
      <c r="E2" s="412"/>
      <c r="F2" s="412"/>
      <c r="G2" s="412"/>
      <c r="H2" s="412"/>
      <c r="I2" s="412"/>
      <c r="J2" s="412"/>
      <c r="K2" s="412"/>
      <c r="L2" s="412"/>
      <c r="M2" s="412"/>
      <c r="N2" s="412"/>
      <c r="O2" s="412"/>
    </row>
    <row r="3" spans="1:15" s="310" customFormat="1" ht="11.25">
      <c r="A3" s="489" t="s">
        <v>3</v>
      </c>
      <c r="B3" s="489"/>
      <c r="C3" s="489"/>
      <c r="D3" s="489"/>
      <c r="E3" s="489"/>
      <c r="F3" s="489"/>
      <c r="G3" s="489"/>
      <c r="H3" s="489"/>
      <c r="I3" s="489"/>
      <c r="J3" s="489"/>
      <c r="K3" s="489"/>
      <c r="L3" s="489"/>
      <c r="M3" s="489"/>
      <c r="N3" s="489"/>
      <c r="O3" s="489"/>
    </row>
    <row r="4" spans="1:15" s="310" customFormat="1" ht="15">
      <c r="A4" s="311"/>
      <c r="B4" s="312"/>
      <c r="C4" s="311"/>
      <c r="D4" s="318"/>
      <c r="E4" s="313"/>
      <c r="F4" s="314"/>
      <c r="G4" s="314"/>
      <c r="H4" s="314"/>
      <c r="I4" s="314"/>
      <c r="J4" s="314"/>
      <c r="K4" s="314"/>
      <c r="L4" s="314"/>
      <c r="M4" s="314"/>
      <c r="N4" s="314"/>
      <c r="O4" s="314"/>
    </row>
    <row r="5" spans="1:15" s="310" customFormat="1" ht="14.2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s="310" customFormat="1" ht="14.2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s="310" customFormat="1" ht="38.25" customHeight="1">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s="310" customFormat="1" ht="14.25">
      <c r="A8" s="476" t="s">
        <v>605</v>
      </c>
      <c r="B8" s="476"/>
      <c r="C8" s="476"/>
      <c r="D8" s="476"/>
      <c r="E8" s="476"/>
      <c r="F8" s="476"/>
      <c r="G8" s="476"/>
      <c r="H8" s="476"/>
      <c r="I8" s="476"/>
      <c r="J8" s="476"/>
      <c r="K8" s="476"/>
      <c r="L8" s="476"/>
      <c r="M8" s="476"/>
      <c r="N8" s="476"/>
      <c r="O8" s="476"/>
    </row>
    <row r="9" spans="1:15" s="310" customFormat="1" ht="14.25">
      <c r="B9" s="319"/>
      <c r="D9" s="320"/>
      <c r="E9" s="321"/>
      <c r="F9" s="322"/>
      <c r="G9" s="322"/>
      <c r="H9" s="322"/>
      <c r="I9" s="322"/>
      <c r="J9" s="322"/>
      <c r="K9" s="322"/>
      <c r="L9" s="323" t="s">
        <v>4</v>
      </c>
      <c r="M9" s="323"/>
      <c r="N9" s="479"/>
      <c r="O9" s="479"/>
    </row>
    <row r="10" spans="1:15" s="310" customFormat="1" ht="14.25">
      <c r="A10" s="324"/>
      <c r="B10" s="324"/>
      <c r="C10" s="325"/>
      <c r="D10" s="326"/>
      <c r="E10" s="327"/>
      <c r="F10" s="327"/>
      <c r="G10" s="327"/>
      <c r="H10" s="327"/>
      <c r="I10" s="327"/>
      <c r="J10" s="327"/>
      <c r="K10" s="327"/>
      <c r="L10" s="322" t="s">
        <v>5</v>
      </c>
      <c r="M10" s="322"/>
      <c r="N10" s="482"/>
      <c r="O10" s="482"/>
    </row>
    <row r="11" spans="1:15" ht="12.75" customHeight="1">
      <c r="A11" s="483" t="s">
        <v>6</v>
      </c>
      <c r="B11" s="484" t="s">
        <v>7</v>
      </c>
      <c r="C11" s="216"/>
      <c r="D11" s="217"/>
      <c r="E11" s="487" t="s">
        <v>8</v>
      </c>
      <c r="F11" s="487"/>
      <c r="G11" s="487"/>
      <c r="H11" s="487"/>
      <c r="I11" s="487"/>
      <c r="J11" s="487"/>
      <c r="K11" s="481" t="s">
        <v>9</v>
      </c>
      <c r="L11" s="481"/>
      <c r="M11" s="481"/>
      <c r="N11" s="481"/>
      <c r="O11" s="481"/>
    </row>
    <row r="12" spans="1:15" ht="82.5" customHeight="1">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s="334" customFormat="1" ht="12">
      <c r="A13" s="485" t="s">
        <v>256</v>
      </c>
      <c r="B13" s="485"/>
      <c r="C13" s="485"/>
      <c r="D13" s="485"/>
      <c r="E13" s="485"/>
      <c r="F13" s="485"/>
      <c r="G13" s="485"/>
      <c r="H13" s="485"/>
      <c r="I13" s="485"/>
      <c r="J13" s="485"/>
      <c r="K13" s="485"/>
      <c r="L13" s="485"/>
      <c r="M13" s="485"/>
      <c r="N13" s="485"/>
      <c r="O13" s="485"/>
    </row>
    <row r="14" spans="1:15" s="334" customFormat="1" ht="96">
      <c r="A14" s="226">
        <v>1</v>
      </c>
      <c r="B14" s="112" t="s">
        <v>567</v>
      </c>
      <c r="C14" s="227" t="s">
        <v>20</v>
      </c>
      <c r="D14" s="224">
        <v>94.1</v>
      </c>
      <c r="E14" s="346"/>
      <c r="F14" s="346"/>
      <c r="G14" s="348"/>
      <c r="H14" s="347"/>
      <c r="I14" s="347"/>
      <c r="J14" s="122"/>
      <c r="K14" s="221"/>
      <c r="L14" s="221"/>
      <c r="M14" s="221"/>
      <c r="N14" s="221"/>
      <c r="O14" s="221"/>
    </row>
    <row r="15" spans="1:15" s="334" customFormat="1" ht="48">
      <c r="A15" s="226">
        <f t="shared" ref="A15:A60" si="0">A14+1</f>
        <v>2</v>
      </c>
      <c r="B15" s="365" t="s">
        <v>568</v>
      </c>
      <c r="C15" s="227" t="s">
        <v>20</v>
      </c>
      <c r="D15" s="224">
        <v>94.1</v>
      </c>
      <c r="E15" s="346"/>
      <c r="F15" s="346"/>
      <c r="G15" s="348"/>
      <c r="H15" s="347"/>
      <c r="I15" s="348"/>
      <c r="J15" s="122"/>
      <c r="K15" s="221"/>
      <c r="L15" s="221"/>
      <c r="M15" s="221"/>
      <c r="N15" s="221"/>
      <c r="O15" s="221"/>
    </row>
    <row r="16" spans="1:15" s="334" customFormat="1" ht="24">
      <c r="A16" s="226">
        <f t="shared" si="0"/>
        <v>3</v>
      </c>
      <c r="B16" s="365" t="s">
        <v>257</v>
      </c>
      <c r="C16" s="227" t="s">
        <v>101</v>
      </c>
      <c r="D16" s="224">
        <v>88.8</v>
      </c>
      <c r="E16" s="346"/>
      <c r="F16" s="346"/>
      <c r="G16" s="348"/>
      <c r="H16" s="346"/>
      <c r="I16" s="347"/>
      <c r="J16" s="122"/>
      <c r="K16" s="221"/>
      <c r="L16" s="221"/>
      <c r="M16" s="221"/>
      <c r="N16" s="221"/>
      <c r="O16" s="221"/>
    </row>
    <row r="17" spans="1:15" s="334" customFormat="1" ht="96">
      <c r="A17" s="226">
        <f t="shared" si="0"/>
        <v>4</v>
      </c>
      <c r="B17" s="112" t="s">
        <v>445</v>
      </c>
      <c r="C17" s="227" t="s">
        <v>25</v>
      </c>
      <c r="D17" s="224">
        <v>3</v>
      </c>
      <c r="E17" s="346"/>
      <c r="F17" s="346"/>
      <c r="G17" s="348"/>
      <c r="H17" s="347"/>
      <c r="I17" s="347"/>
      <c r="J17" s="122"/>
      <c r="K17" s="221"/>
      <c r="L17" s="221"/>
      <c r="M17" s="221"/>
      <c r="N17" s="221"/>
      <c r="O17" s="221"/>
    </row>
    <row r="18" spans="1:15" s="334" customFormat="1" ht="96">
      <c r="A18" s="226">
        <f t="shared" si="0"/>
        <v>5</v>
      </c>
      <c r="B18" s="365" t="s">
        <v>446</v>
      </c>
      <c r="C18" s="227" t="s">
        <v>25</v>
      </c>
      <c r="D18" s="224">
        <v>3</v>
      </c>
      <c r="E18" s="346"/>
      <c r="F18" s="346"/>
      <c r="G18" s="348"/>
      <c r="H18" s="347"/>
      <c r="I18" s="347"/>
      <c r="J18" s="122"/>
      <c r="K18" s="221"/>
      <c r="L18" s="221"/>
      <c r="M18" s="221"/>
      <c r="N18" s="221"/>
      <c r="O18" s="221"/>
    </row>
    <row r="19" spans="1:15" s="334" customFormat="1" ht="24">
      <c r="A19" s="226">
        <f t="shared" si="0"/>
        <v>6</v>
      </c>
      <c r="B19" s="365" t="s">
        <v>97</v>
      </c>
      <c r="C19" s="227" t="s">
        <v>101</v>
      </c>
      <c r="D19" s="224">
        <v>0.3</v>
      </c>
      <c r="E19" s="346"/>
      <c r="F19" s="346"/>
      <c r="G19" s="348"/>
      <c r="H19" s="346"/>
      <c r="I19" s="347"/>
      <c r="J19" s="122"/>
      <c r="K19" s="221"/>
      <c r="L19" s="221"/>
      <c r="M19" s="221"/>
      <c r="N19" s="221"/>
      <c r="O19" s="221"/>
    </row>
    <row r="20" spans="1:15" s="334" customFormat="1" ht="24">
      <c r="A20" s="226">
        <f t="shared" si="0"/>
        <v>7</v>
      </c>
      <c r="B20" s="365" t="s">
        <v>199</v>
      </c>
      <c r="C20" s="227" t="s">
        <v>101</v>
      </c>
      <c r="D20" s="224">
        <v>0.3</v>
      </c>
      <c r="E20" s="373"/>
      <c r="F20" s="346"/>
      <c r="G20" s="348"/>
      <c r="H20" s="373"/>
      <c r="I20" s="374"/>
      <c r="J20" s="122"/>
      <c r="K20" s="221"/>
      <c r="L20" s="221"/>
      <c r="M20" s="221"/>
      <c r="N20" s="221"/>
      <c r="O20" s="221"/>
    </row>
    <row r="21" spans="1:15" s="334" customFormat="1" ht="96">
      <c r="A21" s="226">
        <f t="shared" si="0"/>
        <v>8</v>
      </c>
      <c r="B21" s="223" t="s">
        <v>721</v>
      </c>
      <c r="C21" s="227" t="s">
        <v>25</v>
      </c>
      <c r="D21" s="224">
        <v>2</v>
      </c>
      <c r="E21" s="346"/>
      <c r="F21" s="346"/>
      <c r="G21" s="348"/>
      <c r="H21" s="347"/>
      <c r="I21" s="347"/>
      <c r="J21" s="122"/>
      <c r="K21" s="221"/>
      <c r="L21" s="221"/>
      <c r="M21" s="221"/>
      <c r="N21" s="221"/>
      <c r="O21" s="221"/>
    </row>
    <row r="22" spans="1:15" s="334" customFormat="1" ht="84">
      <c r="A22" s="226">
        <f t="shared" si="0"/>
        <v>9</v>
      </c>
      <c r="B22" s="372" t="s">
        <v>717</v>
      </c>
      <c r="C22" s="227" t="s">
        <v>25</v>
      </c>
      <c r="D22" s="224">
        <v>2</v>
      </c>
      <c r="E22" s="346"/>
      <c r="F22" s="346"/>
      <c r="G22" s="348"/>
      <c r="H22" s="347"/>
      <c r="I22" s="347"/>
      <c r="J22" s="122"/>
      <c r="K22" s="221"/>
      <c r="L22" s="221"/>
      <c r="M22" s="221"/>
      <c r="N22" s="221"/>
      <c r="O22" s="221"/>
    </row>
    <row r="23" spans="1:15" s="334" customFormat="1" ht="24">
      <c r="A23" s="226">
        <f t="shared" si="0"/>
        <v>10</v>
      </c>
      <c r="B23" s="372" t="s">
        <v>97</v>
      </c>
      <c r="C23" s="351" t="s">
        <v>101</v>
      </c>
      <c r="D23" s="350">
        <v>0.2</v>
      </c>
      <c r="E23" s="346"/>
      <c r="F23" s="346"/>
      <c r="G23" s="348"/>
      <c r="H23" s="346"/>
      <c r="I23" s="347"/>
      <c r="J23" s="122"/>
      <c r="K23" s="221"/>
      <c r="L23" s="221"/>
      <c r="M23" s="221"/>
      <c r="N23" s="221"/>
      <c r="O23" s="221"/>
    </row>
    <row r="24" spans="1:15" s="334" customFormat="1" ht="24">
      <c r="A24" s="226">
        <f t="shared" si="0"/>
        <v>11</v>
      </c>
      <c r="B24" s="372" t="s">
        <v>199</v>
      </c>
      <c r="C24" s="351" t="s">
        <v>101</v>
      </c>
      <c r="D24" s="350">
        <v>0.2</v>
      </c>
      <c r="E24" s="373"/>
      <c r="F24" s="346"/>
      <c r="G24" s="348"/>
      <c r="H24" s="373"/>
      <c r="I24" s="374"/>
      <c r="J24" s="122"/>
      <c r="K24" s="221"/>
      <c r="L24" s="221"/>
      <c r="M24" s="221"/>
      <c r="N24" s="221"/>
      <c r="O24" s="221"/>
    </row>
    <row r="25" spans="1:15" s="334" customFormat="1" ht="96">
      <c r="A25" s="226">
        <f t="shared" si="0"/>
        <v>12</v>
      </c>
      <c r="B25" s="223" t="s">
        <v>712</v>
      </c>
      <c r="C25" s="351" t="s">
        <v>25</v>
      </c>
      <c r="D25" s="350">
        <v>1</v>
      </c>
      <c r="E25" s="346"/>
      <c r="F25" s="346"/>
      <c r="G25" s="348"/>
      <c r="H25" s="347"/>
      <c r="I25" s="347"/>
      <c r="J25" s="122"/>
      <c r="K25" s="221"/>
      <c r="L25" s="221"/>
      <c r="M25" s="221"/>
      <c r="N25" s="221"/>
      <c r="O25" s="221"/>
    </row>
    <row r="26" spans="1:15" s="334" customFormat="1" ht="84">
      <c r="A26" s="226">
        <f t="shared" si="0"/>
        <v>13</v>
      </c>
      <c r="B26" s="365" t="s">
        <v>713</v>
      </c>
      <c r="C26" s="351" t="s">
        <v>25</v>
      </c>
      <c r="D26" s="350">
        <v>1</v>
      </c>
      <c r="E26" s="346"/>
      <c r="F26" s="346"/>
      <c r="G26" s="348"/>
      <c r="H26" s="347"/>
      <c r="I26" s="347"/>
      <c r="J26" s="122"/>
      <c r="K26" s="221"/>
      <c r="L26" s="221"/>
      <c r="M26" s="221"/>
      <c r="N26" s="221"/>
      <c r="O26" s="221"/>
    </row>
    <row r="27" spans="1:15" s="334" customFormat="1" ht="24">
      <c r="A27" s="226">
        <f t="shared" si="0"/>
        <v>14</v>
      </c>
      <c r="B27" s="365" t="s">
        <v>97</v>
      </c>
      <c r="C27" s="351" t="s">
        <v>101</v>
      </c>
      <c r="D27" s="350">
        <v>0.1</v>
      </c>
      <c r="E27" s="346"/>
      <c r="F27" s="346"/>
      <c r="G27" s="348"/>
      <c r="H27" s="346"/>
      <c r="I27" s="347"/>
      <c r="J27" s="122"/>
      <c r="K27" s="221"/>
      <c r="L27" s="221"/>
      <c r="M27" s="221"/>
      <c r="N27" s="221"/>
      <c r="O27" s="221"/>
    </row>
    <row r="28" spans="1:15" s="334" customFormat="1" ht="24">
      <c r="A28" s="226">
        <f>A27+1</f>
        <v>15</v>
      </c>
      <c r="B28" s="365" t="s">
        <v>199</v>
      </c>
      <c r="C28" s="351" t="s">
        <v>101</v>
      </c>
      <c r="D28" s="350">
        <v>0.1</v>
      </c>
      <c r="E28" s="373"/>
      <c r="F28" s="346"/>
      <c r="G28" s="348"/>
      <c r="H28" s="373"/>
      <c r="I28" s="374"/>
      <c r="J28" s="122"/>
      <c r="K28" s="221"/>
      <c r="L28" s="221"/>
      <c r="M28" s="221"/>
      <c r="N28" s="221"/>
      <c r="O28" s="221"/>
    </row>
    <row r="29" spans="1:15" s="334" customFormat="1" ht="96">
      <c r="A29" s="226">
        <f>A28+1</f>
        <v>16</v>
      </c>
      <c r="B29" s="223" t="s">
        <v>722</v>
      </c>
      <c r="C29" s="351" t="s">
        <v>25</v>
      </c>
      <c r="D29" s="350">
        <v>1</v>
      </c>
      <c r="E29" s="346"/>
      <c r="F29" s="346"/>
      <c r="G29" s="348"/>
      <c r="H29" s="347"/>
      <c r="I29" s="347"/>
      <c r="J29" s="122"/>
      <c r="K29" s="221"/>
      <c r="L29" s="221"/>
      <c r="M29" s="221"/>
      <c r="N29" s="221"/>
      <c r="O29" s="221"/>
    </row>
    <row r="30" spans="1:15" s="334" customFormat="1" ht="84">
      <c r="A30" s="226">
        <f t="shared" si="0"/>
        <v>17</v>
      </c>
      <c r="B30" s="365" t="s">
        <v>723</v>
      </c>
      <c r="C30" s="351" t="s">
        <v>25</v>
      </c>
      <c r="D30" s="350">
        <v>1</v>
      </c>
      <c r="E30" s="346"/>
      <c r="F30" s="346"/>
      <c r="G30" s="348"/>
      <c r="H30" s="347"/>
      <c r="I30" s="347"/>
      <c r="J30" s="122"/>
      <c r="K30" s="221"/>
      <c r="L30" s="221"/>
      <c r="M30" s="221"/>
      <c r="N30" s="221"/>
      <c r="O30" s="221"/>
    </row>
    <row r="31" spans="1:15" s="334" customFormat="1" ht="24">
      <c r="A31" s="226">
        <f t="shared" si="0"/>
        <v>18</v>
      </c>
      <c r="B31" s="365" t="s">
        <v>97</v>
      </c>
      <c r="C31" s="351" t="s">
        <v>101</v>
      </c>
      <c r="D31" s="350">
        <v>0.1</v>
      </c>
      <c r="E31" s="346"/>
      <c r="F31" s="346"/>
      <c r="G31" s="348"/>
      <c r="H31" s="346"/>
      <c r="I31" s="347"/>
      <c r="J31" s="122"/>
      <c r="K31" s="221"/>
      <c r="L31" s="221"/>
      <c r="M31" s="221"/>
      <c r="N31" s="221"/>
      <c r="O31" s="221"/>
    </row>
    <row r="32" spans="1:15" s="334" customFormat="1" ht="24">
      <c r="A32" s="226">
        <f t="shared" si="0"/>
        <v>19</v>
      </c>
      <c r="B32" s="365" t="s">
        <v>199</v>
      </c>
      <c r="C32" s="351" t="s">
        <v>101</v>
      </c>
      <c r="D32" s="350">
        <v>0.1</v>
      </c>
      <c r="E32" s="373"/>
      <c r="F32" s="346"/>
      <c r="G32" s="348"/>
      <c r="H32" s="373"/>
      <c r="I32" s="374"/>
      <c r="J32" s="122"/>
      <c r="K32" s="221"/>
      <c r="L32" s="221"/>
      <c r="M32" s="221"/>
      <c r="N32" s="221"/>
      <c r="O32" s="221"/>
    </row>
    <row r="33" spans="1:15" s="334" customFormat="1" ht="72">
      <c r="A33" s="226">
        <f t="shared" si="0"/>
        <v>20</v>
      </c>
      <c r="B33" s="349" t="s">
        <v>592</v>
      </c>
      <c r="C33" s="351" t="s">
        <v>25</v>
      </c>
      <c r="D33" s="350">
        <v>1</v>
      </c>
      <c r="E33" s="346"/>
      <c r="F33" s="220"/>
      <c r="G33" s="222"/>
      <c r="H33" s="347"/>
      <c r="I33" s="347"/>
      <c r="J33" s="122"/>
      <c r="K33" s="221"/>
      <c r="L33" s="221"/>
      <c r="M33" s="221"/>
      <c r="N33" s="221"/>
      <c r="O33" s="221"/>
    </row>
    <row r="34" spans="1:15" s="334" customFormat="1" ht="72">
      <c r="A34" s="226">
        <f t="shared" si="0"/>
        <v>21</v>
      </c>
      <c r="B34" s="366" t="s">
        <v>593</v>
      </c>
      <c r="C34" s="351" t="s">
        <v>25</v>
      </c>
      <c r="D34" s="350">
        <v>1</v>
      </c>
      <c r="E34" s="346"/>
      <c r="F34" s="220"/>
      <c r="G34" s="222"/>
      <c r="H34" s="347"/>
      <c r="I34" s="347"/>
      <c r="J34" s="122"/>
      <c r="K34" s="221"/>
      <c r="L34" s="221"/>
      <c r="M34" s="221"/>
      <c r="N34" s="221"/>
      <c r="O34" s="221"/>
    </row>
    <row r="35" spans="1:15" s="334" customFormat="1" ht="12">
      <c r="A35" s="226">
        <f t="shared" si="0"/>
        <v>22</v>
      </c>
      <c r="B35" s="366" t="s">
        <v>594</v>
      </c>
      <c r="C35" s="351" t="s">
        <v>101</v>
      </c>
      <c r="D35" s="350">
        <v>0.1</v>
      </c>
      <c r="E35" s="373"/>
      <c r="F35" s="346"/>
      <c r="G35" s="348"/>
      <c r="H35" s="373"/>
      <c r="I35" s="374"/>
      <c r="J35" s="122"/>
      <c r="K35" s="221"/>
      <c r="L35" s="221"/>
      <c r="M35" s="221"/>
      <c r="N35" s="221"/>
      <c r="O35" s="221"/>
    </row>
    <row r="36" spans="1:15" s="334" customFormat="1" ht="24">
      <c r="A36" s="226">
        <f t="shared" si="0"/>
        <v>23</v>
      </c>
      <c r="B36" s="366" t="s">
        <v>97</v>
      </c>
      <c r="C36" s="351" t="s">
        <v>101</v>
      </c>
      <c r="D36" s="350">
        <v>0.1</v>
      </c>
      <c r="E36" s="373"/>
      <c r="F36" s="346"/>
      <c r="G36" s="348"/>
      <c r="H36" s="373"/>
      <c r="I36" s="374"/>
      <c r="J36" s="122"/>
      <c r="K36" s="221"/>
      <c r="L36" s="221"/>
      <c r="M36" s="221"/>
      <c r="N36" s="221"/>
      <c r="O36" s="221"/>
    </row>
    <row r="37" spans="1:15" s="334" customFormat="1" ht="12">
      <c r="A37" s="226">
        <f t="shared" si="0"/>
        <v>24</v>
      </c>
      <c r="B37" s="366" t="s">
        <v>595</v>
      </c>
      <c r="C37" s="351" t="s">
        <v>81</v>
      </c>
      <c r="D37" s="350">
        <v>2</v>
      </c>
      <c r="E37" s="373"/>
      <c r="F37" s="346"/>
      <c r="G37" s="348"/>
      <c r="H37" s="373"/>
      <c r="I37" s="374"/>
      <c r="J37" s="122"/>
      <c r="K37" s="221"/>
      <c r="L37" s="221"/>
      <c r="M37" s="221"/>
      <c r="N37" s="221"/>
      <c r="O37" s="221"/>
    </row>
    <row r="38" spans="1:15" s="334" customFormat="1" ht="12">
      <c r="A38" s="226">
        <f t="shared" si="0"/>
        <v>25</v>
      </c>
      <c r="B38" s="366" t="s">
        <v>596</v>
      </c>
      <c r="C38" s="351" t="s">
        <v>81</v>
      </c>
      <c r="D38" s="350">
        <v>1</v>
      </c>
      <c r="E38" s="373"/>
      <c r="F38" s="346"/>
      <c r="G38" s="348"/>
      <c r="H38" s="373"/>
      <c r="I38" s="374"/>
      <c r="J38" s="122"/>
      <c r="K38" s="221"/>
      <c r="L38" s="221"/>
      <c r="M38" s="221"/>
      <c r="N38" s="221"/>
      <c r="O38" s="221"/>
    </row>
    <row r="39" spans="1:15" s="334" customFormat="1" ht="48">
      <c r="A39" s="226">
        <f t="shared" si="0"/>
        <v>26</v>
      </c>
      <c r="B39" s="223" t="s">
        <v>201</v>
      </c>
      <c r="C39" s="351" t="s">
        <v>20</v>
      </c>
      <c r="D39" s="350">
        <v>60.6</v>
      </c>
      <c r="E39" s="346"/>
      <c r="F39" s="346"/>
      <c r="G39" s="348"/>
      <c r="H39" s="347"/>
      <c r="I39" s="347"/>
      <c r="J39" s="122"/>
      <c r="K39" s="221"/>
      <c r="L39" s="221"/>
      <c r="M39" s="221"/>
      <c r="N39" s="221"/>
      <c r="O39" s="221"/>
    </row>
    <row r="40" spans="1:15" s="334" customFormat="1" ht="48">
      <c r="A40" s="226">
        <f t="shared" si="0"/>
        <v>27</v>
      </c>
      <c r="B40" s="223" t="s">
        <v>202</v>
      </c>
      <c r="C40" s="351" t="s">
        <v>20</v>
      </c>
      <c r="D40" s="350">
        <v>19.399999999999999</v>
      </c>
      <c r="E40" s="346"/>
      <c r="F40" s="346"/>
      <c r="G40" s="348"/>
      <c r="H40" s="347"/>
      <c r="I40" s="347"/>
      <c r="J40" s="122"/>
      <c r="K40" s="221"/>
      <c r="L40" s="221"/>
      <c r="M40" s="221"/>
      <c r="N40" s="221"/>
      <c r="O40" s="221"/>
    </row>
    <row r="41" spans="1:15" s="334" customFormat="1" ht="36">
      <c r="A41" s="226">
        <f t="shared" si="0"/>
        <v>28</v>
      </c>
      <c r="B41" s="223" t="s">
        <v>206</v>
      </c>
      <c r="C41" s="351" t="s">
        <v>20</v>
      </c>
      <c r="D41" s="350">
        <v>60.6</v>
      </c>
      <c r="E41" s="346"/>
      <c r="F41" s="346"/>
      <c r="G41" s="348"/>
      <c r="H41" s="347"/>
      <c r="I41" s="347"/>
      <c r="J41" s="122"/>
      <c r="K41" s="221"/>
      <c r="L41" s="221"/>
      <c r="M41" s="221"/>
      <c r="N41" s="221"/>
      <c r="O41" s="221"/>
    </row>
    <row r="42" spans="1:15" s="334" customFormat="1" ht="36">
      <c r="A42" s="226">
        <f>A41+1</f>
        <v>29</v>
      </c>
      <c r="B42" s="223" t="s">
        <v>133</v>
      </c>
      <c r="C42" s="351" t="s">
        <v>20</v>
      </c>
      <c r="D42" s="350">
        <v>19.399999999999999</v>
      </c>
      <c r="E42" s="346"/>
      <c r="F42" s="346"/>
      <c r="G42" s="348"/>
      <c r="H42" s="347"/>
      <c r="I42" s="347"/>
      <c r="J42" s="122"/>
      <c r="K42" s="221"/>
      <c r="L42" s="221"/>
      <c r="M42" s="221"/>
      <c r="N42" s="221"/>
      <c r="O42" s="221"/>
    </row>
    <row r="43" spans="1:15" s="334" customFormat="1" ht="48">
      <c r="A43" s="226">
        <f t="shared" si="0"/>
        <v>30</v>
      </c>
      <c r="B43" s="223" t="s">
        <v>208</v>
      </c>
      <c r="C43" s="227" t="s">
        <v>20</v>
      </c>
      <c r="D43" s="224">
        <v>60.6</v>
      </c>
      <c r="E43" s="346"/>
      <c r="F43" s="346"/>
      <c r="G43" s="348"/>
      <c r="H43" s="346"/>
      <c r="I43" s="347"/>
      <c r="J43" s="122"/>
      <c r="K43" s="221"/>
      <c r="L43" s="221"/>
      <c r="M43" s="221"/>
      <c r="N43" s="221"/>
      <c r="O43" s="221"/>
    </row>
    <row r="44" spans="1:15" s="334" customFormat="1" ht="48">
      <c r="A44" s="226">
        <f t="shared" si="0"/>
        <v>31</v>
      </c>
      <c r="B44" s="223" t="s">
        <v>209</v>
      </c>
      <c r="C44" s="227" t="s">
        <v>20</v>
      </c>
      <c r="D44" s="224">
        <v>19.399999999999999</v>
      </c>
      <c r="E44" s="346"/>
      <c r="F44" s="346"/>
      <c r="G44" s="348"/>
      <c r="H44" s="347"/>
      <c r="I44" s="347"/>
      <c r="J44" s="122"/>
      <c r="K44" s="221"/>
      <c r="L44" s="221"/>
      <c r="M44" s="221"/>
      <c r="N44" s="221"/>
      <c r="O44" s="221"/>
    </row>
    <row r="45" spans="1:15" s="334" customFormat="1" ht="36">
      <c r="A45" s="226">
        <f t="shared" si="0"/>
        <v>32</v>
      </c>
      <c r="B45" s="223" t="s">
        <v>260</v>
      </c>
      <c r="C45" s="227" t="s">
        <v>101</v>
      </c>
      <c r="D45" s="224">
        <v>194.6</v>
      </c>
      <c r="E45" s="346"/>
      <c r="F45" s="346"/>
      <c r="G45" s="348"/>
      <c r="H45" s="347"/>
      <c r="I45" s="347"/>
      <c r="J45" s="122"/>
      <c r="K45" s="221"/>
      <c r="L45" s="221"/>
      <c r="M45" s="221"/>
      <c r="N45" s="221"/>
      <c r="O45" s="221"/>
    </row>
    <row r="46" spans="1:15" s="334" customFormat="1" ht="36">
      <c r="A46" s="226">
        <f t="shared" si="0"/>
        <v>33</v>
      </c>
      <c r="B46" s="223" t="s">
        <v>261</v>
      </c>
      <c r="C46" s="227" t="s">
        <v>20</v>
      </c>
      <c r="D46" s="224">
        <v>94.1</v>
      </c>
      <c r="E46" s="346"/>
      <c r="F46" s="346"/>
      <c r="G46" s="348"/>
      <c r="H46" s="346"/>
      <c r="I46" s="347"/>
      <c r="J46" s="122"/>
      <c r="K46" s="221"/>
      <c r="L46" s="221"/>
      <c r="M46" s="221"/>
      <c r="N46" s="221"/>
      <c r="O46" s="221"/>
    </row>
    <row r="47" spans="1:15" s="334" customFormat="1" ht="24">
      <c r="A47" s="226">
        <f t="shared" si="0"/>
        <v>34</v>
      </c>
      <c r="B47" s="223" t="s">
        <v>312</v>
      </c>
      <c r="C47" s="227" t="s">
        <v>83</v>
      </c>
      <c r="D47" s="224">
        <v>4</v>
      </c>
      <c r="E47" s="346"/>
      <c r="F47" s="346"/>
      <c r="G47" s="348"/>
      <c r="H47" s="347"/>
      <c r="I47" s="347"/>
      <c r="J47" s="122"/>
      <c r="K47" s="221"/>
      <c r="L47" s="221"/>
      <c r="M47" s="221"/>
      <c r="N47" s="221"/>
      <c r="O47" s="221"/>
    </row>
    <row r="48" spans="1:15" s="334" customFormat="1" ht="12">
      <c r="A48" s="226">
        <f t="shared" si="0"/>
        <v>35</v>
      </c>
      <c r="B48" s="223" t="s">
        <v>213</v>
      </c>
      <c r="C48" s="227" t="s">
        <v>83</v>
      </c>
      <c r="D48" s="224">
        <v>3</v>
      </c>
      <c r="E48" s="346"/>
      <c r="F48" s="346"/>
      <c r="G48" s="348"/>
      <c r="H48" s="347"/>
      <c r="I48" s="347"/>
      <c r="J48" s="122"/>
      <c r="K48" s="221"/>
      <c r="L48" s="221"/>
      <c r="M48" s="221"/>
      <c r="N48" s="221"/>
      <c r="O48" s="221"/>
    </row>
    <row r="49" spans="1:15" s="334" customFormat="1" ht="36">
      <c r="A49" s="226">
        <f t="shared" si="0"/>
        <v>36</v>
      </c>
      <c r="B49" s="365" t="s">
        <v>637</v>
      </c>
      <c r="C49" s="351" t="s">
        <v>20</v>
      </c>
      <c r="D49" s="350">
        <v>12</v>
      </c>
      <c r="E49" s="346"/>
      <c r="F49" s="346"/>
      <c r="G49" s="348"/>
      <c r="H49" s="347"/>
      <c r="I49" s="347"/>
      <c r="J49" s="122"/>
      <c r="K49" s="221"/>
      <c r="L49" s="221"/>
      <c r="M49" s="221"/>
      <c r="N49" s="221"/>
      <c r="O49" s="221"/>
    </row>
    <row r="50" spans="1:15" s="334" customFormat="1" ht="24">
      <c r="A50" s="226">
        <f t="shared" si="0"/>
        <v>37</v>
      </c>
      <c r="B50" s="223" t="s">
        <v>214</v>
      </c>
      <c r="C50" s="351" t="s">
        <v>83</v>
      </c>
      <c r="D50" s="350">
        <v>5</v>
      </c>
      <c r="E50" s="346"/>
      <c r="F50" s="346"/>
      <c r="G50" s="348"/>
      <c r="H50" s="347"/>
      <c r="I50" s="347"/>
      <c r="J50" s="122"/>
      <c r="K50" s="221"/>
      <c r="L50" s="221"/>
      <c r="M50" s="221"/>
      <c r="N50" s="221"/>
      <c r="O50" s="221"/>
    </row>
    <row r="51" spans="1:15" s="334" customFormat="1" ht="12">
      <c r="A51" s="226">
        <f t="shared" si="0"/>
        <v>38</v>
      </c>
      <c r="B51" s="223" t="s">
        <v>269</v>
      </c>
      <c r="C51" s="351" t="s">
        <v>83</v>
      </c>
      <c r="D51" s="350">
        <v>4</v>
      </c>
      <c r="E51" s="346"/>
      <c r="F51" s="346"/>
      <c r="G51" s="348"/>
      <c r="H51" s="347"/>
      <c r="I51" s="347"/>
      <c r="J51" s="122"/>
      <c r="K51" s="221"/>
      <c r="L51" s="221"/>
      <c r="M51" s="221"/>
      <c r="N51" s="221"/>
      <c r="O51" s="221"/>
    </row>
    <row r="52" spans="1:15" s="334" customFormat="1" ht="24">
      <c r="A52" s="226">
        <f t="shared" si="0"/>
        <v>39</v>
      </c>
      <c r="B52" s="223" t="s">
        <v>233</v>
      </c>
      <c r="C52" s="351" t="s">
        <v>83</v>
      </c>
      <c r="D52" s="350">
        <v>1</v>
      </c>
      <c r="E52" s="346"/>
      <c r="F52" s="346"/>
      <c r="G52" s="348"/>
      <c r="H52" s="347"/>
      <c r="I52" s="347"/>
      <c r="J52" s="122"/>
      <c r="K52" s="221"/>
      <c r="L52" s="221"/>
      <c r="M52" s="221"/>
      <c r="N52" s="221"/>
      <c r="O52" s="221"/>
    </row>
    <row r="53" spans="1:15" s="334" customFormat="1" ht="12">
      <c r="A53" s="226">
        <f t="shared" si="0"/>
        <v>40</v>
      </c>
      <c r="B53" s="223" t="s">
        <v>215</v>
      </c>
      <c r="C53" s="351" t="s">
        <v>83</v>
      </c>
      <c r="D53" s="350">
        <v>5</v>
      </c>
      <c r="E53" s="346"/>
      <c r="F53" s="346"/>
      <c r="G53" s="348"/>
      <c r="H53" s="347"/>
      <c r="I53" s="347"/>
      <c r="J53" s="122"/>
      <c r="K53" s="221"/>
      <c r="L53" s="221"/>
      <c r="M53" s="221"/>
      <c r="N53" s="221"/>
      <c r="O53" s="221"/>
    </row>
    <row r="54" spans="1:15" s="334" customFormat="1" ht="24">
      <c r="A54" s="226">
        <f t="shared" si="0"/>
        <v>41</v>
      </c>
      <c r="B54" s="223" t="s">
        <v>217</v>
      </c>
      <c r="C54" s="351" t="s">
        <v>83</v>
      </c>
      <c r="D54" s="350">
        <v>1</v>
      </c>
      <c r="E54" s="346"/>
      <c r="F54" s="346"/>
      <c r="G54" s="348"/>
      <c r="H54" s="347"/>
      <c r="I54" s="347"/>
      <c r="J54" s="122"/>
      <c r="K54" s="221"/>
      <c r="L54" s="221"/>
      <c r="M54" s="221"/>
      <c r="N54" s="221"/>
      <c r="O54" s="221"/>
    </row>
    <row r="55" spans="1:15" s="334" customFormat="1" ht="36">
      <c r="A55" s="226">
        <f t="shared" si="0"/>
        <v>42</v>
      </c>
      <c r="B55" s="223" t="s">
        <v>90</v>
      </c>
      <c r="C55" s="351" t="s">
        <v>20</v>
      </c>
      <c r="D55" s="350">
        <v>94.1</v>
      </c>
      <c r="E55" s="346"/>
      <c r="F55" s="346"/>
      <c r="G55" s="348"/>
      <c r="H55" s="347"/>
      <c r="I55" s="347"/>
      <c r="J55" s="122"/>
      <c r="K55" s="221"/>
      <c r="L55" s="221"/>
      <c r="M55" s="221"/>
      <c r="N55" s="221"/>
      <c r="O55" s="221"/>
    </row>
    <row r="56" spans="1:15" s="334" customFormat="1" ht="36">
      <c r="A56" s="226">
        <f t="shared" si="0"/>
        <v>43</v>
      </c>
      <c r="B56" s="223" t="s">
        <v>548</v>
      </c>
      <c r="C56" s="351" t="s">
        <v>25</v>
      </c>
      <c r="D56" s="350">
        <v>2</v>
      </c>
      <c r="E56" s="220"/>
      <c r="F56" s="220"/>
      <c r="G56" s="222"/>
      <c r="H56" s="220"/>
      <c r="I56" s="221"/>
      <c r="J56" s="122"/>
      <c r="K56" s="221"/>
      <c r="L56" s="221"/>
      <c r="M56" s="221"/>
      <c r="N56" s="221"/>
      <c r="O56" s="221"/>
    </row>
    <row r="57" spans="1:15" s="334" customFormat="1" ht="24">
      <c r="A57" s="226">
        <f t="shared" si="0"/>
        <v>44</v>
      </c>
      <c r="B57" s="223" t="s">
        <v>218</v>
      </c>
      <c r="C57" s="351" t="s">
        <v>20</v>
      </c>
      <c r="D57" s="350">
        <v>94.1</v>
      </c>
      <c r="E57" s="346"/>
      <c r="F57" s="346"/>
      <c r="G57" s="348"/>
      <c r="H57" s="347"/>
      <c r="I57" s="347"/>
      <c r="J57" s="122"/>
      <c r="K57" s="221"/>
      <c r="L57" s="221"/>
      <c r="M57" s="221"/>
      <c r="N57" s="221"/>
      <c r="O57" s="221"/>
    </row>
    <row r="58" spans="1:15" s="334" customFormat="1" ht="12">
      <c r="A58" s="226">
        <f t="shared" si="0"/>
        <v>45</v>
      </c>
      <c r="B58" s="223" t="s">
        <v>98</v>
      </c>
      <c r="C58" s="351" t="s">
        <v>20</v>
      </c>
      <c r="D58" s="350">
        <v>94.1</v>
      </c>
      <c r="E58" s="346"/>
      <c r="F58" s="346"/>
      <c r="G58" s="348"/>
      <c r="H58" s="347"/>
      <c r="I58" s="347"/>
      <c r="J58" s="122"/>
      <c r="K58" s="221"/>
      <c r="L58" s="221"/>
      <c r="M58" s="221"/>
      <c r="N58" s="221"/>
      <c r="O58" s="221"/>
    </row>
    <row r="59" spans="1:15" s="334" customFormat="1" ht="48">
      <c r="A59" s="226">
        <f t="shared" si="0"/>
        <v>46</v>
      </c>
      <c r="B59" s="223" t="s">
        <v>306</v>
      </c>
      <c r="C59" s="351" t="s">
        <v>25</v>
      </c>
      <c r="D59" s="350">
        <v>1</v>
      </c>
      <c r="E59" s="346"/>
      <c r="F59" s="346"/>
      <c r="G59" s="348"/>
      <c r="H59" s="347"/>
      <c r="I59" s="347"/>
      <c r="J59" s="122"/>
      <c r="K59" s="221"/>
      <c r="L59" s="221"/>
      <c r="M59" s="221"/>
      <c r="N59" s="221"/>
      <c r="O59" s="221"/>
    </row>
    <row r="60" spans="1:15" s="334" customFormat="1" ht="24">
      <c r="A60" s="226">
        <f t="shared" si="0"/>
        <v>47</v>
      </c>
      <c r="B60" s="223" t="s">
        <v>219</v>
      </c>
      <c r="C60" s="351" t="s">
        <v>25</v>
      </c>
      <c r="D60" s="350">
        <v>1</v>
      </c>
      <c r="E60" s="346"/>
      <c r="F60" s="346"/>
      <c r="G60" s="348"/>
      <c r="H60" s="347"/>
      <c r="I60" s="347"/>
      <c r="J60" s="122"/>
      <c r="K60" s="221"/>
      <c r="L60" s="221"/>
      <c r="M60" s="221"/>
      <c r="N60" s="221"/>
      <c r="O60" s="221"/>
    </row>
    <row r="61" spans="1:15" s="334" customFormat="1" ht="12">
      <c r="A61" s="493" t="s">
        <v>270</v>
      </c>
      <c r="B61" s="494"/>
      <c r="C61" s="494"/>
      <c r="D61" s="494"/>
      <c r="E61" s="494"/>
      <c r="F61" s="494"/>
      <c r="G61" s="494"/>
      <c r="H61" s="494"/>
      <c r="I61" s="494"/>
      <c r="J61" s="494"/>
      <c r="K61" s="494"/>
      <c r="L61" s="494"/>
      <c r="M61" s="494"/>
      <c r="N61" s="494"/>
      <c r="O61" s="495"/>
    </row>
    <row r="62" spans="1:15" s="334" customFormat="1" ht="60">
      <c r="A62" s="226">
        <f>A60+1</f>
        <v>48</v>
      </c>
      <c r="B62" s="223" t="s">
        <v>99</v>
      </c>
      <c r="C62" s="227" t="s">
        <v>101</v>
      </c>
      <c r="D62" s="224">
        <v>105.75723999999998</v>
      </c>
      <c r="E62" s="373"/>
      <c r="F62" s="346"/>
      <c r="G62" s="348"/>
      <c r="H62" s="373"/>
      <c r="I62" s="374"/>
      <c r="J62" s="122"/>
      <c r="K62" s="221"/>
      <c r="L62" s="221"/>
      <c r="M62" s="221"/>
      <c r="N62" s="221"/>
      <c r="O62" s="221"/>
    </row>
    <row r="63" spans="1:15" s="334" customFormat="1" ht="48">
      <c r="A63" s="226">
        <f>A62+1</f>
        <v>49</v>
      </c>
      <c r="B63" s="223" t="s">
        <v>420</v>
      </c>
      <c r="C63" s="227" t="s">
        <v>102</v>
      </c>
      <c r="D63" s="224">
        <v>27.6</v>
      </c>
      <c r="E63" s="228"/>
      <c r="F63" s="220"/>
      <c r="G63" s="222"/>
      <c r="H63" s="228"/>
      <c r="I63" s="229"/>
      <c r="J63" s="122"/>
      <c r="K63" s="221"/>
      <c r="L63" s="221"/>
      <c r="M63" s="221"/>
      <c r="N63" s="221"/>
      <c r="O63" s="221"/>
    </row>
    <row r="64" spans="1:15" s="310" customFormat="1" ht="12">
      <c r="A64" s="225" t="s">
        <v>41</v>
      </c>
      <c r="B64" s="480" t="s">
        <v>95</v>
      </c>
      <c r="C64" s="480"/>
      <c r="D64" s="480"/>
      <c r="E64" s="480"/>
      <c r="F64" s="480"/>
      <c r="G64" s="480"/>
      <c r="H64" s="480"/>
      <c r="I64" s="480"/>
      <c r="J64" s="480"/>
      <c r="K64" s="370"/>
      <c r="L64" s="375"/>
      <c r="M64" s="375"/>
      <c r="N64" s="375"/>
      <c r="O64" s="375"/>
    </row>
    <row r="65" spans="1:15">
      <c r="A65" s="316"/>
      <c r="B65" s="329"/>
      <c r="C65" s="317"/>
      <c r="D65" s="330"/>
      <c r="E65" s="317"/>
      <c r="F65" s="317"/>
      <c r="G65" s="317"/>
      <c r="H65" s="317"/>
      <c r="I65" s="317"/>
      <c r="J65" s="317"/>
      <c r="K65" s="317"/>
      <c r="L65" s="317"/>
      <c r="M65" s="317"/>
      <c r="N65" s="317"/>
      <c r="O65" s="317"/>
    </row>
    <row r="66" spans="1:15">
      <c r="A66" s="335" t="s">
        <v>77</v>
      </c>
      <c r="B66" s="336"/>
      <c r="C66" s="337"/>
      <c r="D66" s="337"/>
      <c r="E66" s="338"/>
      <c r="F66" s="339"/>
      <c r="G66" s="339"/>
      <c r="H66" s="339"/>
      <c r="I66" s="339"/>
      <c r="J66" s="339"/>
      <c r="K66" s="339"/>
      <c r="L66" s="340"/>
      <c r="M66" s="340"/>
      <c r="N66" s="340"/>
      <c r="O66" s="340"/>
    </row>
    <row r="67" spans="1:15" ht="12.75" customHeight="1">
      <c r="A67" s="341"/>
      <c r="B67" s="492" t="s">
        <v>137</v>
      </c>
      <c r="C67" s="492"/>
      <c r="D67" s="492"/>
      <c r="E67" s="492"/>
      <c r="F67" s="492"/>
      <c r="G67" s="492"/>
      <c r="H67" s="342"/>
      <c r="I67" s="342"/>
      <c r="J67" s="342"/>
      <c r="K67" s="342"/>
      <c r="L67" s="343"/>
      <c r="M67" s="343"/>
      <c r="N67" s="343"/>
      <c r="O67" s="343"/>
    </row>
    <row r="68" spans="1:15" ht="35.450000000000003" customHeight="1">
      <c r="A68" s="341"/>
      <c r="B68" s="492" t="s">
        <v>138</v>
      </c>
      <c r="C68" s="492"/>
      <c r="D68" s="492"/>
      <c r="E68" s="492"/>
      <c r="F68" s="492"/>
      <c r="G68" s="492"/>
      <c r="H68" s="492"/>
      <c r="I68" s="492"/>
      <c r="J68" s="492"/>
      <c r="K68" s="492"/>
      <c r="L68" s="492"/>
      <c r="M68" s="492"/>
      <c r="N68" s="492"/>
      <c r="O68" s="492"/>
    </row>
    <row r="69" spans="1:15" ht="11.45" customHeight="1">
      <c r="A69" s="341"/>
      <c r="B69" s="492" t="s">
        <v>139</v>
      </c>
      <c r="C69" s="492"/>
      <c r="D69" s="492"/>
      <c r="E69" s="492"/>
      <c r="F69" s="492"/>
      <c r="G69" s="492"/>
      <c r="H69" s="492"/>
      <c r="I69" s="492"/>
      <c r="J69" s="492"/>
      <c r="K69" s="492"/>
      <c r="L69" s="492"/>
      <c r="M69" s="492"/>
      <c r="N69" s="492"/>
      <c r="O69" s="492"/>
    </row>
    <row r="70" spans="1:15" ht="12.75" customHeight="1">
      <c r="A70" s="341"/>
      <c r="B70" s="492" t="s">
        <v>140</v>
      </c>
      <c r="C70" s="492"/>
      <c r="D70" s="492"/>
      <c r="E70" s="492"/>
      <c r="F70" s="492"/>
      <c r="G70" s="492"/>
      <c r="H70" s="492"/>
      <c r="I70" s="492"/>
      <c r="J70" s="492"/>
      <c r="K70" s="492"/>
      <c r="L70" s="492"/>
      <c r="M70" s="492"/>
      <c r="N70" s="492"/>
      <c r="O70" s="492"/>
    </row>
    <row r="71" spans="1:15">
      <c r="A71" s="341"/>
      <c r="B71" s="492" t="s">
        <v>141</v>
      </c>
      <c r="C71" s="492"/>
      <c r="D71" s="492"/>
      <c r="E71" s="492"/>
      <c r="F71" s="492"/>
      <c r="G71" s="492"/>
      <c r="H71" s="492"/>
      <c r="I71" s="492"/>
      <c r="J71" s="492"/>
      <c r="K71" s="492"/>
      <c r="L71" s="492"/>
      <c r="M71" s="492"/>
      <c r="N71" s="492"/>
      <c r="O71" s="492"/>
    </row>
    <row r="72" spans="1:15" ht="24.6" customHeight="1">
      <c r="A72" s="344"/>
      <c r="B72" s="492" t="s">
        <v>142</v>
      </c>
      <c r="C72" s="492"/>
      <c r="D72" s="492"/>
      <c r="E72" s="492"/>
      <c r="F72" s="492"/>
      <c r="G72" s="492"/>
      <c r="H72" s="492"/>
      <c r="I72" s="492"/>
      <c r="J72" s="492"/>
      <c r="K72" s="492"/>
      <c r="L72" s="492"/>
      <c r="M72" s="492"/>
      <c r="N72" s="492"/>
      <c r="O72" s="492"/>
    </row>
    <row r="73" spans="1:15">
      <c r="A73" s="344"/>
      <c r="B73" s="492" t="s">
        <v>143</v>
      </c>
      <c r="C73" s="492"/>
      <c r="D73" s="492"/>
      <c r="E73" s="492"/>
      <c r="F73" s="492"/>
      <c r="G73" s="492"/>
      <c r="H73" s="492"/>
      <c r="I73" s="492"/>
      <c r="J73" s="492"/>
      <c r="K73" s="492"/>
      <c r="L73" s="492"/>
      <c r="M73" s="492"/>
      <c r="N73" s="492"/>
      <c r="O73" s="492"/>
    </row>
    <row r="74" spans="1:15">
      <c r="A74" s="316"/>
      <c r="B74" s="329"/>
      <c r="C74" s="317"/>
      <c r="D74" s="330"/>
      <c r="E74" s="317"/>
      <c r="F74" s="317"/>
      <c r="G74" s="317"/>
      <c r="H74" s="317"/>
      <c r="I74" s="317"/>
      <c r="J74" s="317"/>
      <c r="K74" s="317"/>
      <c r="L74" s="317"/>
      <c r="M74" s="317"/>
      <c r="N74" s="317"/>
      <c r="O74" s="317"/>
    </row>
    <row r="75" spans="1:15">
      <c r="A75" s="316"/>
      <c r="B75" s="315" t="s">
        <v>44</v>
      </c>
      <c r="C75" s="490" t="s">
        <v>2</v>
      </c>
      <c r="D75" s="490"/>
      <c r="E75" s="490"/>
      <c r="F75" s="490"/>
      <c r="G75" s="490"/>
      <c r="H75" s="490"/>
      <c r="I75" s="490"/>
      <c r="J75" s="490"/>
      <c r="K75" s="490"/>
      <c r="L75" s="317"/>
      <c r="M75" s="400"/>
      <c r="N75" s="400"/>
      <c r="O75" s="400"/>
    </row>
    <row r="76" spans="1:15">
      <c r="A76" s="316"/>
      <c r="C76" s="490" t="s">
        <v>46</v>
      </c>
      <c r="D76" s="490"/>
      <c r="E76" s="490"/>
      <c r="F76" s="490"/>
      <c r="G76" s="490"/>
      <c r="H76" s="490"/>
      <c r="I76" s="490"/>
      <c r="J76" s="490"/>
      <c r="K76" s="490"/>
      <c r="L76" s="317"/>
      <c r="M76" s="490"/>
      <c r="N76" s="490"/>
      <c r="O76" s="490"/>
    </row>
    <row r="77" spans="1:15">
      <c r="A77" s="316"/>
      <c r="B77" s="491"/>
      <c r="C77" s="491"/>
      <c r="D77" s="330"/>
      <c r="E77" s="317"/>
      <c r="F77" s="317"/>
      <c r="G77" s="317"/>
      <c r="H77" s="317"/>
      <c r="I77" s="317"/>
      <c r="J77" s="317"/>
      <c r="K77" s="317"/>
      <c r="L77" s="317"/>
      <c r="M77" s="317"/>
      <c r="N77" s="317"/>
      <c r="O77" s="317"/>
    </row>
    <row r="78" spans="1:15">
      <c r="A78" s="316"/>
      <c r="B78" s="315" t="s">
        <v>22</v>
      </c>
      <c r="C78" s="490" t="s">
        <v>2</v>
      </c>
      <c r="D78" s="490"/>
      <c r="E78" s="490"/>
      <c r="F78" s="490"/>
      <c r="G78" s="490"/>
      <c r="H78" s="490"/>
      <c r="I78" s="490"/>
      <c r="J78" s="490"/>
      <c r="K78" s="490"/>
      <c r="L78" s="317"/>
      <c r="M78" s="400"/>
      <c r="N78" s="400"/>
      <c r="O78" s="400"/>
    </row>
    <row r="79" spans="1:15">
      <c r="A79" s="316"/>
      <c r="B79" s="315"/>
      <c r="C79" s="490" t="s">
        <v>46</v>
      </c>
      <c r="D79" s="490"/>
      <c r="E79" s="490"/>
      <c r="F79" s="406"/>
      <c r="G79" s="406"/>
      <c r="H79" s="406"/>
      <c r="I79" s="406"/>
      <c r="J79" s="406"/>
      <c r="K79" s="406"/>
      <c r="L79" s="317"/>
      <c r="M79" s="490"/>
      <c r="N79" s="490"/>
      <c r="O79" s="490"/>
    </row>
    <row r="80" spans="1:15">
      <c r="A80" s="331"/>
      <c r="B80" s="310"/>
      <c r="C80" s="332"/>
      <c r="D80" s="333"/>
      <c r="E80" s="332"/>
      <c r="F80" s="332"/>
      <c r="G80" s="332"/>
      <c r="H80" s="332"/>
      <c r="I80" s="332"/>
      <c r="J80" s="332"/>
      <c r="K80" s="332"/>
      <c r="L80" s="332"/>
      <c r="M80" s="332"/>
      <c r="N80" s="332"/>
      <c r="O80" s="332"/>
    </row>
  </sheetData>
  <mergeCells count="39">
    <mergeCell ref="C79:E79"/>
    <mergeCell ref="F79:K79"/>
    <mergeCell ref="M79:O79"/>
    <mergeCell ref="C76:E76"/>
    <mergeCell ref="F76:K76"/>
    <mergeCell ref="M76:O76"/>
    <mergeCell ref="B77:C77"/>
    <mergeCell ref="C78:E78"/>
    <mergeCell ref="F78:K78"/>
    <mergeCell ref="M78:O78"/>
    <mergeCell ref="B70:O70"/>
    <mergeCell ref="B71:O71"/>
    <mergeCell ref="B72:O72"/>
    <mergeCell ref="B73:O73"/>
    <mergeCell ref="C75:E75"/>
    <mergeCell ref="F75:K75"/>
    <mergeCell ref="M75:O75"/>
    <mergeCell ref="B69:O69"/>
    <mergeCell ref="A7:B7"/>
    <mergeCell ref="C7:O7"/>
    <mergeCell ref="A8:O8"/>
    <mergeCell ref="N9:O9"/>
    <mergeCell ref="N10:O10"/>
    <mergeCell ref="A11:A12"/>
    <mergeCell ref="B11:B12"/>
    <mergeCell ref="E11:J11"/>
    <mergeCell ref="K11:O11"/>
    <mergeCell ref="A13:O13"/>
    <mergeCell ref="A61:O61"/>
    <mergeCell ref="B64:J64"/>
    <mergeCell ref="B67:G67"/>
    <mergeCell ref="B68:O68"/>
    <mergeCell ref="A6:B6"/>
    <mergeCell ref="C6:O6"/>
    <mergeCell ref="A1:O1"/>
    <mergeCell ref="A2:O2"/>
    <mergeCell ref="A3:O3"/>
    <mergeCell ref="A5:B5"/>
    <mergeCell ref="C5:O5"/>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sheetPr>
  <dimension ref="A1:O45"/>
  <sheetViews>
    <sheetView topLeftCell="A28" zoomScale="130" zoomScaleNormal="130" workbookViewId="0">
      <selection activeCell="B38" sqref="B38:O38"/>
    </sheetView>
  </sheetViews>
  <sheetFormatPr defaultRowHeight="15"/>
  <cols>
    <col min="1" max="1" width="4.85546875" style="306" customWidth="1"/>
    <col min="2" max="2" width="35.85546875" style="307" customWidth="1"/>
    <col min="3" max="3" width="6.140625" style="308" customWidth="1"/>
    <col min="4" max="4" width="8.42578125" style="328" customWidth="1"/>
    <col min="5" max="5" width="5.42578125" style="308" customWidth="1"/>
    <col min="6" max="6" width="4.85546875" style="308" customWidth="1"/>
    <col min="7" max="7" width="6.42578125" style="308" customWidth="1"/>
    <col min="8" max="8" width="7.5703125" style="308" customWidth="1"/>
    <col min="9" max="9" width="6.140625" style="308" customWidth="1"/>
    <col min="10" max="10" width="7.42578125" style="308" customWidth="1"/>
    <col min="11" max="11" width="8.42578125" style="308" customWidth="1"/>
    <col min="12" max="12" width="9.42578125" style="308" customWidth="1"/>
    <col min="13" max="14" width="9.85546875" style="308" customWidth="1"/>
    <col min="15" max="15" width="11.140625" style="308" customWidth="1"/>
  </cols>
  <sheetData>
    <row r="1" spans="1:15">
      <c r="A1" s="488" t="s">
        <v>606</v>
      </c>
      <c r="B1" s="488"/>
      <c r="C1" s="488"/>
      <c r="D1" s="488"/>
      <c r="E1" s="488"/>
      <c r="F1" s="488"/>
      <c r="G1" s="488"/>
      <c r="H1" s="488"/>
      <c r="I1" s="488"/>
      <c r="J1" s="488"/>
      <c r="K1" s="488"/>
      <c r="L1" s="488"/>
      <c r="M1" s="488"/>
      <c r="N1" s="488"/>
      <c r="O1" s="488"/>
    </row>
    <row r="2" spans="1:15" ht="15.6" customHeight="1">
      <c r="A2" s="412" t="s">
        <v>608</v>
      </c>
      <c r="B2" s="412"/>
      <c r="C2" s="412"/>
      <c r="D2" s="412"/>
      <c r="E2" s="412"/>
      <c r="F2" s="412"/>
      <c r="G2" s="412"/>
      <c r="H2" s="412"/>
      <c r="I2" s="412"/>
      <c r="J2" s="412"/>
      <c r="K2" s="412"/>
      <c r="L2" s="412"/>
      <c r="M2" s="412"/>
      <c r="N2" s="412"/>
      <c r="O2" s="412"/>
    </row>
    <row r="3" spans="1:15">
      <c r="A3" s="489" t="s">
        <v>3</v>
      </c>
      <c r="B3" s="489"/>
      <c r="C3" s="489"/>
      <c r="D3" s="489"/>
      <c r="E3" s="489"/>
      <c r="F3" s="489"/>
      <c r="G3" s="489"/>
      <c r="H3" s="489"/>
      <c r="I3" s="489"/>
      <c r="J3" s="489"/>
      <c r="K3" s="489"/>
      <c r="L3" s="489"/>
      <c r="M3" s="489"/>
      <c r="N3" s="489"/>
      <c r="O3" s="489"/>
    </row>
    <row r="4" spans="1:15">
      <c r="A4" s="311"/>
      <c r="B4" s="312"/>
      <c r="C4" s="311"/>
      <c r="D4" s="318"/>
      <c r="E4" s="313"/>
      <c r="F4" s="314"/>
      <c r="G4" s="314"/>
      <c r="H4" s="314"/>
      <c r="I4" s="314"/>
      <c r="J4" s="314"/>
      <c r="K4" s="314"/>
      <c r="L4" s="314"/>
      <c r="M4" s="314"/>
      <c r="N4" s="314"/>
      <c r="O4" s="314"/>
    </row>
    <row r="5" spans="1:15">
      <c r="A5" s="476" t="s">
        <v>57</v>
      </c>
      <c r="B5" s="477"/>
      <c r="C5" s="478" t="str">
        <f>koptame1!D3</f>
        <v>Ūdenssaimniecības attīstība Ozolnieku pagastā, Ozolnieku novadā (2.kārta)</v>
      </c>
      <c r="D5" s="478"/>
      <c r="E5" s="478"/>
      <c r="F5" s="478"/>
      <c r="G5" s="478"/>
      <c r="H5" s="478"/>
      <c r="I5" s="478"/>
      <c r="J5" s="478"/>
      <c r="K5" s="478"/>
      <c r="L5" s="478"/>
      <c r="M5" s="478"/>
      <c r="N5" s="478"/>
      <c r="O5" s="478"/>
    </row>
    <row r="6" spans="1:15">
      <c r="A6" s="476" t="s">
        <v>39</v>
      </c>
      <c r="B6" s="477"/>
      <c r="C6" s="478" t="str">
        <f>C5</f>
        <v>Ūdenssaimniecības attīstība Ozolnieku pagastā, Ozolnieku novadā (2.kārta)</v>
      </c>
      <c r="D6" s="478"/>
      <c r="E6" s="478"/>
      <c r="F6" s="478"/>
      <c r="G6" s="478"/>
      <c r="H6" s="478"/>
      <c r="I6" s="478"/>
      <c r="J6" s="478"/>
      <c r="K6" s="478"/>
      <c r="L6" s="478"/>
      <c r="M6" s="478"/>
      <c r="N6" s="478"/>
      <c r="O6" s="478"/>
    </row>
    <row r="7" spans="1:15">
      <c r="A7" s="476" t="s">
        <v>58</v>
      </c>
      <c r="B7" s="477"/>
      <c r="C7" s="478" t="str">
        <f>Paredz_ligumc_koptame!D11</f>
        <v>Iecavas iela, Pļavu iela, Puķu iela, Sporta iela, Bērzu iela, Meža iela, Pavasara iela, Avotu iela, Ozolnieki, Ozolnieku pagasts, Ozolnieku novads</v>
      </c>
      <c r="D7" s="478"/>
      <c r="E7" s="478"/>
      <c r="F7" s="478"/>
      <c r="G7" s="478"/>
      <c r="H7" s="478"/>
      <c r="I7" s="478"/>
      <c r="J7" s="478"/>
      <c r="K7" s="478"/>
      <c r="L7" s="478"/>
      <c r="M7" s="478"/>
      <c r="N7" s="478"/>
      <c r="O7" s="478"/>
    </row>
    <row r="8" spans="1:15">
      <c r="A8" s="476" t="s">
        <v>605</v>
      </c>
      <c r="B8" s="476"/>
      <c r="C8" s="476"/>
      <c r="D8" s="476"/>
      <c r="E8" s="476"/>
      <c r="F8" s="476"/>
      <c r="G8" s="476"/>
      <c r="H8" s="476"/>
      <c r="I8" s="476"/>
      <c r="J8" s="476"/>
      <c r="K8" s="476"/>
      <c r="L8" s="476"/>
      <c r="M8" s="476"/>
      <c r="N8" s="476"/>
      <c r="O8" s="476"/>
    </row>
    <row r="9" spans="1:15">
      <c r="A9" s="310"/>
      <c r="B9" s="319"/>
      <c r="C9" s="310"/>
      <c r="D9" s="320"/>
      <c r="E9" s="321"/>
      <c r="F9" s="322"/>
      <c r="G9" s="322"/>
      <c r="H9" s="322"/>
      <c r="I9" s="322"/>
      <c r="J9" s="322"/>
      <c r="K9" s="322"/>
      <c r="L9" s="323" t="s">
        <v>4</v>
      </c>
      <c r="M9" s="323"/>
      <c r="N9" s="479"/>
      <c r="O9" s="479"/>
    </row>
    <row r="10" spans="1:15">
      <c r="A10" s="324"/>
      <c r="B10" s="324"/>
      <c r="C10" s="325"/>
      <c r="D10" s="326"/>
      <c r="E10" s="327"/>
      <c r="F10" s="327"/>
      <c r="G10" s="327"/>
      <c r="H10" s="327"/>
      <c r="I10" s="327"/>
      <c r="J10" s="327"/>
      <c r="K10" s="327"/>
      <c r="L10" s="322" t="s">
        <v>5</v>
      </c>
      <c r="M10" s="322"/>
      <c r="N10" s="482"/>
      <c r="O10" s="482"/>
    </row>
    <row r="11" spans="1:15">
      <c r="A11" s="483" t="s">
        <v>6</v>
      </c>
      <c r="B11" s="484" t="s">
        <v>7</v>
      </c>
      <c r="C11" s="216"/>
      <c r="D11" s="217"/>
      <c r="E11" s="487" t="s">
        <v>8</v>
      </c>
      <c r="F11" s="487"/>
      <c r="G11" s="487"/>
      <c r="H11" s="487"/>
      <c r="I11" s="487"/>
      <c r="J11" s="487"/>
      <c r="K11" s="481" t="s">
        <v>9</v>
      </c>
      <c r="L11" s="481"/>
      <c r="M11" s="481"/>
      <c r="N11" s="481"/>
      <c r="O11" s="481"/>
    </row>
    <row r="12" spans="1:15" ht="144">
      <c r="A12" s="483"/>
      <c r="B12" s="484"/>
      <c r="C12" s="216" t="s">
        <v>10</v>
      </c>
      <c r="D12" s="217" t="s">
        <v>11</v>
      </c>
      <c r="E12" s="216" t="s">
        <v>12</v>
      </c>
      <c r="F12" s="216" t="s">
        <v>13</v>
      </c>
      <c r="G12" s="216" t="s">
        <v>14</v>
      </c>
      <c r="H12" s="216" t="s">
        <v>88</v>
      </c>
      <c r="I12" s="216" t="s">
        <v>15</v>
      </c>
      <c r="J12" s="216" t="s">
        <v>16</v>
      </c>
      <c r="K12" s="216" t="s">
        <v>17</v>
      </c>
      <c r="L12" s="216" t="s">
        <v>14</v>
      </c>
      <c r="M12" s="216" t="s">
        <v>88</v>
      </c>
      <c r="N12" s="216" t="s">
        <v>15</v>
      </c>
      <c r="O12" s="216" t="s">
        <v>18</v>
      </c>
    </row>
    <row r="13" spans="1:15" ht="14.45" customHeight="1">
      <c r="A13" s="504" t="s">
        <v>609</v>
      </c>
      <c r="B13" s="505"/>
      <c r="C13" s="505"/>
      <c r="D13" s="505"/>
      <c r="E13" s="505"/>
      <c r="F13" s="505"/>
      <c r="G13" s="505"/>
      <c r="H13" s="505"/>
      <c r="I13" s="505"/>
      <c r="J13" s="505"/>
      <c r="K13" s="505"/>
      <c r="L13" s="505"/>
      <c r="M13" s="505"/>
      <c r="N13" s="505"/>
      <c r="O13" s="506"/>
    </row>
    <row r="14" spans="1:15" ht="22.5">
      <c r="A14" s="389">
        <v>1</v>
      </c>
      <c r="B14" s="390" t="s">
        <v>610</v>
      </c>
      <c r="C14" s="391" t="s">
        <v>20</v>
      </c>
      <c r="D14" s="392">
        <v>12</v>
      </c>
      <c r="E14" s="379"/>
      <c r="F14" s="379"/>
      <c r="G14" s="380"/>
      <c r="H14" s="379"/>
      <c r="I14" s="379"/>
      <c r="J14" s="382"/>
      <c r="K14" s="381"/>
      <c r="L14" s="381"/>
      <c r="M14" s="381"/>
      <c r="N14" s="381"/>
      <c r="O14" s="381"/>
    </row>
    <row r="15" spans="1:15" ht="22.5">
      <c r="A15" s="389">
        <f>A14+1</f>
        <v>2</v>
      </c>
      <c r="B15" s="390" t="s">
        <v>611</v>
      </c>
      <c r="C15" s="391" t="s">
        <v>20</v>
      </c>
      <c r="D15" s="392">
        <v>12</v>
      </c>
      <c r="E15" s="379"/>
      <c r="F15" s="379"/>
      <c r="G15" s="380"/>
      <c r="H15" s="379"/>
      <c r="I15" s="379"/>
      <c r="J15" s="382"/>
      <c r="K15" s="381"/>
      <c r="L15" s="381"/>
      <c r="M15" s="381"/>
      <c r="N15" s="381"/>
      <c r="O15" s="381"/>
    </row>
    <row r="16" spans="1:15">
      <c r="A16" s="389">
        <f t="shared" ref="A16:A21" si="0">A15+1</f>
        <v>3</v>
      </c>
      <c r="B16" s="390" t="s">
        <v>612</v>
      </c>
      <c r="C16" s="391" t="s">
        <v>20</v>
      </c>
      <c r="D16" s="392">
        <v>12</v>
      </c>
      <c r="E16" s="379"/>
      <c r="F16" s="379"/>
      <c r="G16" s="380"/>
      <c r="H16" s="379"/>
      <c r="I16" s="379"/>
      <c r="J16" s="382"/>
      <c r="K16" s="381"/>
      <c r="L16" s="381"/>
      <c r="M16" s="381"/>
      <c r="N16" s="381"/>
      <c r="O16" s="381"/>
    </row>
    <row r="17" spans="1:15" ht="22.5">
      <c r="A17" s="389">
        <f t="shared" si="0"/>
        <v>4</v>
      </c>
      <c r="B17" s="390" t="s">
        <v>613</v>
      </c>
      <c r="C17" s="391" t="s">
        <v>81</v>
      </c>
      <c r="D17" s="392">
        <v>2</v>
      </c>
      <c r="E17" s="379"/>
      <c r="F17" s="379"/>
      <c r="G17" s="380"/>
      <c r="H17" s="379"/>
      <c r="I17" s="379"/>
      <c r="J17" s="382"/>
      <c r="K17" s="381"/>
      <c r="L17" s="381"/>
      <c r="M17" s="381"/>
      <c r="N17" s="381"/>
      <c r="O17" s="381"/>
    </row>
    <row r="18" spans="1:15">
      <c r="A18" s="389">
        <f t="shared" si="0"/>
        <v>5</v>
      </c>
      <c r="B18" s="390" t="s">
        <v>614</v>
      </c>
      <c r="C18" s="391" t="s">
        <v>81</v>
      </c>
      <c r="D18" s="392">
        <v>1</v>
      </c>
      <c r="E18" s="379"/>
      <c r="F18" s="379"/>
      <c r="G18" s="380"/>
      <c r="H18" s="379"/>
      <c r="I18" s="379"/>
      <c r="J18" s="382"/>
      <c r="K18" s="381"/>
      <c r="L18" s="381"/>
      <c r="M18" s="381"/>
      <c r="N18" s="381"/>
      <c r="O18" s="381"/>
    </row>
    <row r="19" spans="1:15">
      <c r="A19" s="389">
        <f t="shared" si="0"/>
        <v>6</v>
      </c>
      <c r="B19" s="390" t="s">
        <v>615</v>
      </c>
      <c r="C19" s="391" t="s">
        <v>81</v>
      </c>
      <c r="D19" s="392">
        <v>1</v>
      </c>
      <c r="E19" s="379"/>
      <c r="F19" s="379"/>
      <c r="G19" s="380"/>
      <c r="H19" s="379"/>
      <c r="I19" s="379"/>
      <c r="J19" s="382"/>
      <c r="K19" s="381"/>
      <c r="L19" s="381"/>
      <c r="M19" s="381"/>
      <c r="N19" s="381"/>
      <c r="O19" s="381"/>
    </row>
    <row r="20" spans="1:15">
      <c r="A20" s="389">
        <f t="shared" si="0"/>
        <v>7</v>
      </c>
      <c r="B20" s="390" t="s">
        <v>616</v>
      </c>
      <c r="C20" s="391" t="s">
        <v>20</v>
      </c>
      <c r="D20" s="392">
        <v>12</v>
      </c>
      <c r="E20" s="379"/>
      <c r="F20" s="379"/>
      <c r="G20" s="380"/>
      <c r="H20" s="379"/>
      <c r="I20" s="379"/>
      <c r="J20" s="382"/>
      <c r="K20" s="381"/>
      <c r="L20" s="381"/>
      <c r="M20" s="381"/>
      <c r="N20" s="381"/>
      <c r="O20" s="381"/>
    </row>
    <row r="21" spans="1:15" ht="22.5">
      <c r="A21" s="389">
        <f t="shared" si="0"/>
        <v>8</v>
      </c>
      <c r="B21" s="390" t="s">
        <v>617</v>
      </c>
      <c r="C21" s="391" t="s">
        <v>618</v>
      </c>
      <c r="D21" s="392">
        <v>1</v>
      </c>
      <c r="E21" s="379"/>
      <c r="F21" s="379"/>
      <c r="G21" s="380"/>
      <c r="H21" s="379"/>
      <c r="I21" s="379"/>
      <c r="J21" s="382"/>
      <c r="K21" s="381"/>
      <c r="L21" s="381"/>
      <c r="M21" s="381"/>
      <c r="N21" s="381"/>
      <c r="O21" s="381"/>
    </row>
    <row r="22" spans="1:15">
      <c r="A22" s="503" t="s">
        <v>625</v>
      </c>
      <c r="B22" s="503"/>
      <c r="C22" s="503"/>
      <c r="D22" s="503"/>
      <c r="E22" s="503"/>
      <c r="F22" s="503"/>
      <c r="G22" s="503"/>
      <c r="H22" s="503"/>
      <c r="I22" s="503"/>
      <c r="J22" s="503"/>
      <c r="K22" s="503"/>
      <c r="L22" s="503"/>
      <c r="M22" s="503"/>
      <c r="N22" s="503"/>
      <c r="O22" s="503"/>
    </row>
    <row r="23" spans="1:15">
      <c r="A23" s="389">
        <f>A21+1</f>
        <v>9</v>
      </c>
      <c r="B23" s="390" t="s">
        <v>619</v>
      </c>
      <c r="C23" s="391" t="s">
        <v>20</v>
      </c>
      <c r="D23" s="392">
        <v>19</v>
      </c>
      <c r="E23" s="379"/>
      <c r="F23" s="379"/>
      <c r="G23" s="380"/>
      <c r="H23" s="381"/>
      <c r="I23" s="381"/>
      <c r="J23" s="382"/>
      <c r="K23" s="381"/>
      <c r="L23" s="381"/>
      <c r="M23" s="381"/>
      <c r="N23" s="381"/>
      <c r="O23" s="381"/>
    </row>
    <row r="24" spans="1:15">
      <c r="A24" s="389">
        <f t="shared" ref="A24:A28" si="1">A23+1</f>
        <v>10</v>
      </c>
      <c r="B24" s="390" t="s">
        <v>624</v>
      </c>
      <c r="C24" s="391" t="s">
        <v>20</v>
      </c>
      <c r="D24" s="392">
        <v>12</v>
      </c>
      <c r="E24" s="379"/>
      <c r="F24" s="379"/>
      <c r="G24" s="380"/>
      <c r="H24" s="381"/>
      <c r="I24" s="381"/>
      <c r="J24" s="382"/>
      <c r="K24" s="381"/>
      <c r="L24" s="381"/>
      <c r="M24" s="381"/>
      <c r="N24" s="381"/>
      <c r="O24" s="381"/>
    </row>
    <row r="25" spans="1:15">
      <c r="A25" s="389">
        <f t="shared" si="1"/>
        <v>11</v>
      </c>
      <c r="B25" s="390" t="s">
        <v>620</v>
      </c>
      <c r="C25" s="391" t="s">
        <v>25</v>
      </c>
      <c r="D25" s="392">
        <v>2</v>
      </c>
      <c r="E25" s="379"/>
      <c r="F25" s="379"/>
      <c r="G25" s="380"/>
      <c r="H25" s="381"/>
      <c r="I25" s="381"/>
      <c r="J25" s="382"/>
      <c r="K25" s="381"/>
      <c r="L25" s="381"/>
      <c r="M25" s="381"/>
      <c r="N25" s="381"/>
      <c r="O25" s="381"/>
    </row>
    <row r="26" spans="1:15" ht="22.5">
      <c r="A26" s="389">
        <f t="shared" si="1"/>
        <v>12</v>
      </c>
      <c r="B26" s="390" t="s">
        <v>621</v>
      </c>
      <c r="C26" s="391" t="s">
        <v>25</v>
      </c>
      <c r="D26" s="392">
        <v>1</v>
      </c>
      <c r="E26" s="379"/>
      <c r="F26" s="379"/>
      <c r="G26" s="380"/>
      <c r="H26" s="381"/>
      <c r="I26" s="381"/>
      <c r="J26" s="382"/>
      <c r="K26" s="381"/>
      <c r="L26" s="381"/>
      <c r="M26" s="381"/>
      <c r="N26" s="381"/>
      <c r="O26" s="381"/>
    </row>
    <row r="27" spans="1:15">
      <c r="A27" s="389">
        <f t="shared" si="1"/>
        <v>13</v>
      </c>
      <c r="B27" s="390" t="s">
        <v>622</v>
      </c>
      <c r="C27" s="391" t="s">
        <v>81</v>
      </c>
      <c r="D27" s="392">
        <v>1</v>
      </c>
      <c r="E27" s="379"/>
      <c r="F27" s="379"/>
      <c r="G27" s="380"/>
      <c r="H27" s="381"/>
      <c r="I27" s="381"/>
      <c r="J27" s="382"/>
      <c r="K27" s="381"/>
      <c r="L27" s="381"/>
      <c r="M27" s="381"/>
      <c r="N27" s="381"/>
      <c r="O27" s="381"/>
    </row>
    <row r="28" spans="1:15">
      <c r="A28" s="389">
        <f t="shared" si="1"/>
        <v>14</v>
      </c>
      <c r="B28" s="390" t="s">
        <v>623</v>
      </c>
      <c r="C28" s="391" t="s">
        <v>25</v>
      </c>
      <c r="D28" s="392">
        <v>1</v>
      </c>
      <c r="E28" s="379"/>
      <c r="F28" s="379"/>
      <c r="G28" s="380"/>
      <c r="H28" s="381"/>
      <c r="I28" s="381"/>
      <c r="J28" s="382"/>
      <c r="K28" s="381"/>
      <c r="L28" s="381"/>
      <c r="M28" s="381"/>
      <c r="N28" s="381"/>
      <c r="O28" s="381"/>
    </row>
    <row r="29" spans="1:15">
      <c r="A29" s="225" t="s">
        <v>41</v>
      </c>
      <c r="B29" s="480" t="s">
        <v>95</v>
      </c>
      <c r="C29" s="480"/>
      <c r="D29" s="480"/>
      <c r="E29" s="480"/>
      <c r="F29" s="480"/>
      <c r="G29" s="480"/>
      <c r="H29" s="480"/>
      <c r="I29" s="480"/>
      <c r="J29" s="480"/>
      <c r="K29" s="388"/>
      <c r="L29" s="388"/>
      <c r="M29" s="388"/>
      <c r="N29" s="388"/>
      <c r="O29" s="388"/>
    </row>
    <row r="30" spans="1:15">
      <c r="A30" s="316"/>
      <c r="B30" s="329"/>
      <c r="C30" s="317"/>
      <c r="D30" s="330"/>
      <c r="E30" s="317"/>
      <c r="F30" s="317"/>
      <c r="G30" s="317"/>
      <c r="H30" s="317"/>
      <c r="I30" s="317"/>
      <c r="J30" s="317"/>
      <c r="K30" s="317"/>
      <c r="L30" s="317"/>
      <c r="M30" s="317"/>
      <c r="N30" s="317"/>
      <c r="O30" s="317"/>
    </row>
    <row r="31" spans="1:15">
      <c r="A31" s="335" t="s">
        <v>77</v>
      </c>
      <c r="B31" s="336"/>
      <c r="C31" s="337"/>
      <c r="D31" s="337"/>
      <c r="E31" s="338"/>
      <c r="F31" s="339"/>
      <c r="G31" s="339"/>
      <c r="H31" s="339"/>
      <c r="I31" s="339"/>
      <c r="J31" s="339"/>
      <c r="K31" s="339"/>
      <c r="L31" s="340"/>
      <c r="M31" s="340"/>
      <c r="N31" s="340"/>
      <c r="O31" s="340"/>
    </row>
    <row r="32" spans="1:15">
      <c r="A32" s="341"/>
      <c r="B32" s="492" t="s">
        <v>137</v>
      </c>
      <c r="C32" s="492"/>
      <c r="D32" s="492"/>
      <c r="E32" s="492"/>
      <c r="F32" s="492"/>
      <c r="G32" s="492"/>
      <c r="H32" s="342"/>
      <c r="I32" s="342"/>
      <c r="J32" s="342"/>
      <c r="K32" s="342"/>
      <c r="L32" s="343"/>
      <c r="M32" s="343"/>
      <c r="N32" s="343"/>
      <c r="O32" s="343"/>
    </row>
    <row r="33" spans="1:15" ht="24" customHeight="1">
      <c r="A33" s="341"/>
      <c r="B33" s="492" t="s">
        <v>138</v>
      </c>
      <c r="C33" s="492"/>
      <c r="D33" s="492"/>
      <c r="E33" s="492"/>
      <c r="F33" s="492"/>
      <c r="G33" s="492"/>
      <c r="H33" s="492"/>
      <c r="I33" s="492"/>
      <c r="J33" s="492"/>
      <c r="K33" s="492"/>
      <c r="L33" s="492"/>
      <c r="M33" s="492"/>
      <c r="N33" s="492"/>
      <c r="O33" s="492"/>
    </row>
    <row r="34" spans="1:15">
      <c r="A34" s="341"/>
      <c r="B34" s="492" t="s">
        <v>139</v>
      </c>
      <c r="C34" s="492"/>
      <c r="D34" s="492"/>
      <c r="E34" s="492"/>
      <c r="F34" s="492"/>
      <c r="G34" s="492"/>
      <c r="H34" s="492"/>
      <c r="I34" s="492"/>
      <c r="J34" s="492"/>
      <c r="K34" s="492"/>
      <c r="L34" s="492"/>
      <c r="M34" s="492"/>
      <c r="N34" s="492"/>
      <c r="O34" s="492"/>
    </row>
    <row r="35" spans="1:15">
      <c r="A35" s="341"/>
      <c r="B35" s="492" t="s">
        <v>140</v>
      </c>
      <c r="C35" s="492"/>
      <c r="D35" s="492"/>
      <c r="E35" s="492"/>
      <c r="F35" s="492"/>
      <c r="G35" s="492"/>
      <c r="H35" s="492"/>
      <c r="I35" s="492"/>
      <c r="J35" s="492"/>
      <c r="K35" s="492"/>
      <c r="L35" s="492"/>
      <c r="M35" s="492"/>
      <c r="N35" s="492"/>
      <c r="O35" s="492"/>
    </row>
    <row r="36" spans="1:15">
      <c r="A36" s="341"/>
      <c r="B36" s="492" t="s">
        <v>141</v>
      </c>
      <c r="C36" s="492"/>
      <c r="D36" s="492"/>
      <c r="E36" s="492"/>
      <c r="F36" s="492"/>
      <c r="G36" s="492"/>
      <c r="H36" s="492"/>
      <c r="I36" s="492"/>
      <c r="J36" s="492"/>
      <c r="K36" s="492"/>
      <c r="L36" s="492"/>
      <c r="M36" s="492"/>
      <c r="N36" s="492"/>
      <c r="O36" s="492"/>
    </row>
    <row r="37" spans="1:15" ht="26.45" customHeight="1">
      <c r="A37" s="344"/>
      <c r="B37" s="492" t="s">
        <v>142</v>
      </c>
      <c r="C37" s="492"/>
      <c r="D37" s="492"/>
      <c r="E37" s="492"/>
      <c r="F37" s="492"/>
      <c r="G37" s="492"/>
      <c r="H37" s="492"/>
      <c r="I37" s="492"/>
      <c r="J37" s="492"/>
      <c r="K37" s="492"/>
      <c r="L37" s="492"/>
      <c r="M37" s="492"/>
      <c r="N37" s="492"/>
      <c r="O37" s="492"/>
    </row>
    <row r="38" spans="1:15">
      <c r="A38" s="344"/>
      <c r="B38" s="492" t="s">
        <v>143</v>
      </c>
      <c r="C38" s="492"/>
      <c r="D38" s="492"/>
      <c r="E38" s="492"/>
      <c r="F38" s="492"/>
      <c r="G38" s="492"/>
      <c r="H38" s="492"/>
      <c r="I38" s="492"/>
      <c r="J38" s="492"/>
      <c r="K38" s="492"/>
      <c r="L38" s="492"/>
      <c r="M38" s="492"/>
      <c r="N38" s="492"/>
      <c r="O38" s="492"/>
    </row>
    <row r="39" spans="1:15">
      <c r="A39" s="316"/>
      <c r="B39" s="329"/>
      <c r="C39" s="317"/>
      <c r="D39" s="330"/>
      <c r="E39" s="317"/>
      <c r="F39" s="317"/>
      <c r="G39" s="317"/>
      <c r="H39" s="317"/>
      <c r="I39" s="317"/>
      <c r="J39" s="317"/>
      <c r="K39" s="317"/>
      <c r="L39" s="317"/>
      <c r="M39" s="317"/>
      <c r="N39" s="317"/>
      <c r="O39" s="317"/>
    </row>
    <row r="40" spans="1:15">
      <c r="A40" s="316"/>
      <c r="B40" s="315" t="s">
        <v>44</v>
      </c>
      <c r="C40" s="490" t="s">
        <v>2</v>
      </c>
      <c r="D40" s="490"/>
      <c r="E40" s="490"/>
      <c r="F40" s="490"/>
      <c r="G40" s="490"/>
      <c r="H40" s="490"/>
      <c r="I40" s="490"/>
      <c r="J40" s="490"/>
      <c r="K40" s="490"/>
      <c r="L40" s="317"/>
      <c r="M40" s="400"/>
      <c r="N40" s="400"/>
      <c r="O40" s="400"/>
    </row>
    <row r="41" spans="1:15">
      <c r="A41" s="316"/>
      <c r="C41" s="490" t="s">
        <v>46</v>
      </c>
      <c r="D41" s="490"/>
      <c r="E41" s="490"/>
      <c r="F41" s="490"/>
      <c r="G41" s="490"/>
      <c r="H41" s="490"/>
      <c r="I41" s="490"/>
      <c r="J41" s="490"/>
      <c r="K41" s="490"/>
      <c r="L41" s="317"/>
      <c r="M41" s="490"/>
      <c r="N41" s="490"/>
      <c r="O41" s="490"/>
    </row>
    <row r="42" spans="1:15">
      <c r="A42" s="316"/>
      <c r="B42" s="491"/>
      <c r="C42" s="491"/>
      <c r="D42" s="330"/>
      <c r="E42" s="317"/>
      <c r="F42" s="317"/>
      <c r="G42" s="317"/>
      <c r="H42" s="317"/>
      <c r="I42" s="317"/>
      <c r="J42" s="317"/>
      <c r="K42" s="317"/>
      <c r="L42" s="317"/>
      <c r="M42" s="317"/>
      <c r="N42" s="317"/>
      <c r="O42" s="317"/>
    </row>
    <row r="43" spans="1:15">
      <c r="A43" s="316"/>
      <c r="B43" s="315" t="s">
        <v>22</v>
      </c>
      <c r="C43" s="490" t="s">
        <v>2</v>
      </c>
      <c r="D43" s="490"/>
      <c r="E43" s="490"/>
      <c r="F43" s="490"/>
      <c r="G43" s="490"/>
      <c r="H43" s="490"/>
      <c r="I43" s="490"/>
      <c r="J43" s="490"/>
      <c r="K43" s="490"/>
      <c r="L43" s="317"/>
      <c r="M43" s="400"/>
      <c r="N43" s="400"/>
      <c r="O43" s="400"/>
    </row>
    <row r="44" spans="1:15">
      <c r="A44" s="316"/>
      <c r="B44" s="315"/>
      <c r="C44" s="490" t="s">
        <v>46</v>
      </c>
      <c r="D44" s="490"/>
      <c r="E44" s="490"/>
      <c r="F44" s="406"/>
      <c r="G44" s="406"/>
      <c r="H44" s="406"/>
      <c r="I44" s="406"/>
      <c r="J44" s="406"/>
      <c r="K44" s="406"/>
      <c r="L44" s="317"/>
      <c r="M44" s="490"/>
      <c r="N44" s="490"/>
      <c r="O44" s="490"/>
    </row>
    <row r="45" spans="1:15">
      <c r="A45" s="331"/>
      <c r="B45" s="310"/>
      <c r="C45" s="332"/>
      <c r="D45" s="333"/>
      <c r="E45" s="332"/>
      <c r="F45" s="332"/>
      <c r="G45" s="332"/>
      <c r="H45" s="332"/>
      <c r="I45" s="332"/>
      <c r="J45" s="332"/>
      <c r="K45" s="332"/>
      <c r="L45" s="332"/>
      <c r="M45" s="332"/>
      <c r="N45" s="332"/>
      <c r="O45" s="332"/>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F40:K40"/>
    <mergeCell ref="M40:O40"/>
    <mergeCell ref="A13:O13"/>
    <mergeCell ref="B29:J29"/>
    <mergeCell ref="B32:G32"/>
    <mergeCell ref="B33:O33"/>
    <mergeCell ref="B34:O34"/>
    <mergeCell ref="C44:E44"/>
    <mergeCell ref="F44:K44"/>
    <mergeCell ref="M44:O44"/>
    <mergeCell ref="A22:O22"/>
    <mergeCell ref="C41:E41"/>
    <mergeCell ref="F41:K41"/>
    <mergeCell ref="M41:O41"/>
    <mergeCell ref="B42:C42"/>
    <mergeCell ref="C43:E43"/>
    <mergeCell ref="F43:K43"/>
    <mergeCell ref="M43:O43"/>
    <mergeCell ref="B35:O35"/>
    <mergeCell ref="B36:O36"/>
    <mergeCell ref="B37:O37"/>
    <mergeCell ref="B38:O38"/>
    <mergeCell ref="C40:E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82"/>
  <sheetViews>
    <sheetView tabSelected="1" view="pageBreakPreview" topLeftCell="B37" zoomScaleNormal="100" zoomScaleSheetLayoutView="100" workbookViewId="0">
      <selection activeCell="I49" sqref="I49"/>
    </sheetView>
  </sheetViews>
  <sheetFormatPr defaultColWidth="9.140625" defaultRowHeight="14.25"/>
  <cols>
    <col min="1" max="1" width="4.42578125" style="19" hidden="1" customWidth="1"/>
    <col min="2" max="2" width="9" style="19" customWidth="1"/>
    <col min="3" max="3" width="20" style="19" customWidth="1"/>
    <col min="4" max="4" width="9.140625" style="19"/>
    <col min="5" max="5" width="7.85546875" style="19" customWidth="1"/>
    <col min="6" max="6" width="28.5703125" style="19" customWidth="1"/>
    <col min="7" max="7" width="12.7109375" style="19" customWidth="1"/>
    <col min="8" max="8" width="11.5703125" style="19" customWidth="1"/>
    <col min="9" max="9" width="16.42578125" style="19" customWidth="1"/>
    <col min="10" max="10" width="11.7109375" style="19" customWidth="1"/>
    <col min="11" max="11" width="11.140625" style="19" bestFit="1" customWidth="1"/>
    <col min="12" max="12" width="11.28515625" style="20" bestFit="1" customWidth="1"/>
    <col min="13" max="13" width="11.42578125" style="20" bestFit="1" customWidth="1"/>
    <col min="14" max="14" width="11.28515625" style="20" bestFit="1" customWidth="1"/>
    <col min="15" max="29" width="9.140625" style="20"/>
    <col min="30" max="16384" width="9.140625" style="19"/>
  </cols>
  <sheetData>
    <row r="1" spans="1:29" s="20" customFormat="1" ht="30.75" customHeight="1">
      <c r="A1" s="70" t="s">
        <v>79</v>
      </c>
      <c r="B1" s="458" t="str">
        <f>Paredz_ligumc_koptame!C8</f>
        <v>Ūdenssaimniecības attīstība Ozolnieku pagastā, Ozolnieku novadā (2.kārta)</v>
      </c>
      <c r="C1" s="458"/>
      <c r="D1" s="458"/>
      <c r="E1" s="458"/>
      <c r="F1" s="458"/>
      <c r="G1" s="458"/>
      <c r="H1" s="458"/>
      <c r="I1" s="458"/>
      <c r="J1" s="458"/>
      <c r="K1" s="458"/>
      <c r="L1" s="83"/>
    </row>
    <row r="2" spans="1:29" s="21" customFormat="1" ht="15.75">
      <c r="A2" s="456" t="s">
        <v>56</v>
      </c>
      <c r="B2" s="456"/>
      <c r="C2" s="456"/>
      <c r="D2" s="456"/>
      <c r="E2" s="456"/>
      <c r="F2" s="456"/>
      <c r="G2" s="456"/>
      <c r="H2" s="456"/>
      <c r="I2" s="456"/>
      <c r="J2" s="456"/>
      <c r="K2" s="456"/>
      <c r="L2" s="20"/>
      <c r="M2" s="20"/>
      <c r="N2" s="20"/>
      <c r="O2" s="20"/>
      <c r="P2" s="20"/>
      <c r="Q2" s="20"/>
      <c r="R2" s="20"/>
      <c r="S2" s="20"/>
      <c r="T2" s="20"/>
      <c r="U2" s="20"/>
      <c r="V2" s="20"/>
      <c r="W2" s="20"/>
      <c r="X2" s="20"/>
      <c r="Y2" s="20"/>
      <c r="Z2" s="20"/>
      <c r="AA2" s="20"/>
      <c r="AB2" s="20"/>
      <c r="AC2" s="20"/>
    </row>
    <row r="3" spans="1:29" s="22" customFormat="1">
      <c r="A3" s="461" t="s">
        <v>39</v>
      </c>
      <c r="B3" s="461"/>
      <c r="C3" s="462"/>
      <c r="D3" s="460" t="str">
        <f>B1</f>
        <v>Ūdenssaimniecības attīstība Ozolnieku pagastā, Ozolnieku novadā (2.kārta)</v>
      </c>
      <c r="E3" s="460"/>
      <c r="F3" s="460"/>
      <c r="G3" s="460"/>
      <c r="H3" s="460"/>
      <c r="I3" s="460"/>
      <c r="J3" s="460"/>
      <c r="K3" s="460"/>
      <c r="L3" s="20"/>
      <c r="M3" s="20"/>
      <c r="N3" s="20"/>
      <c r="O3" s="20"/>
      <c r="P3" s="20"/>
      <c r="Q3" s="20"/>
      <c r="R3" s="20"/>
      <c r="S3" s="20"/>
      <c r="T3" s="20"/>
      <c r="U3" s="20"/>
      <c r="V3" s="20"/>
      <c r="W3" s="20"/>
      <c r="X3" s="20"/>
      <c r="Y3" s="20"/>
      <c r="Z3" s="20"/>
      <c r="AA3" s="20"/>
      <c r="AB3" s="20"/>
      <c r="AC3" s="20"/>
    </row>
    <row r="4" spans="1:29" s="22" customFormat="1">
      <c r="A4" s="461" t="s">
        <v>57</v>
      </c>
      <c r="B4" s="461"/>
      <c r="C4" s="462"/>
      <c r="D4" s="460" t="str">
        <f>D3</f>
        <v>Ūdenssaimniecības attīstība Ozolnieku pagastā, Ozolnieku novadā (2.kārta)</v>
      </c>
      <c r="E4" s="460"/>
      <c r="F4" s="460"/>
      <c r="G4" s="460"/>
      <c r="H4" s="460"/>
      <c r="I4" s="460"/>
      <c r="J4" s="460"/>
      <c r="K4" s="460"/>
      <c r="L4" s="20"/>
      <c r="M4" s="20"/>
      <c r="N4" s="20"/>
      <c r="O4" s="20"/>
      <c r="P4" s="20"/>
      <c r="Q4" s="20"/>
      <c r="R4" s="20"/>
      <c r="S4" s="20"/>
      <c r="T4" s="20"/>
      <c r="U4" s="20"/>
      <c r="V4" s="20"/>
      <c r="W4" s="20"/>
      <c r="X4" s="20"/>
      <c r="Y4" s="20"/>
      <c r="Z4" s="20"/>
      <c r="AA4" s="20"/>
      <c r="AB4" s="20"/>
      <c r="AC4" s="20"/>
    </row>
    <row r="5" spans="1:29" s="22" customFormat="1" ht="30.75" customHeight="1">
      <c r="A5" s="461" t="s">
        <v>58</v>
      </c>
      <c r="B5" s="461"/>
      <c r="C5" s="462"/>
      <c r="D5" s="415" t="str">
        <f>Paredz_ligumc_koptame!D11:K11</f>
        <v>Iecavas iela, Pļavu iela, Puķu iela, Sporta iela, Bērzu iela, Meža iela, Pavasara iela, Avotu iela, Ozolnieki, Ozolnieku pagasts, Ozolnieku novads</v>
      </c>
      <c r="E5" s="415"/>
      <c r="F5" s="415"/>
      <c r="G5" s="415"/>
      <c r="H5" s="415"/>
      <c r="I5" s="415"/>
      <c r="J5" s="415"/>
      <c r="K5" s="415"/>
      <c r="L5" s="20"/>
      <c r="M5" s="20"/>
      <c r="N5" s="20"/>
      <c r="O5" s="20"/>
      <c r="P5" s="20"/>
      <c r="Q5" s="20"/>
      <c r="R5" s="20"/>
      <c r="S5" s="20"/>
      <c r="T5" s="20"/>
      <c r="U5" s="20"/>
      <c r="V5" s="20"/>
      <c r="W5" s="20"/>
      <c r="X5" s="20"/>
      <c r="Y5" s="20"/>
      <c r="Z5" s="20"/>
      <c r="AA5" s="20"/>
      <c r="AB5" s="20"/>
      <c r="AC5" s="20"/>
    </row>
    <row r="6" spans="1:29" s="22" customFormat="1" ht="14.25" customHeight="1">
      <c r="A6" s="387"/>
      <c r="B6" s="429" t="s">
        <v>36</v>
      </c>
      <c r="C6" s="459"/>
      <c r="D6" s="415"/>
      <c r="E6" s="415"/>
      <c r="F6" s="415"/>
      <c r="G6" s="415"/>
      <c r="H6" s="415"/>
      <c r="I6" s="415"/>
      <c r="J6" s="415"/>
      <c r="K6" s="415"/>
      <c r="L6" s="85"/>
      <c r="M6" s="20"/>
      <c r="N6" s="20"/>
      <c r="O6" s="20"/>
      <c r="P6" s="20"/>
      <c r="Q6" s="20"/>
      <c r="R6" s="20"/>
      <c r="S6" s="20"/>
      <c r="T6" s="20"/>
      <c r="U6" s="20"/>
      <c r="V6" s="20"/>
      <c r="W6" s="20"/>
      <c r="X6" s="20"/>
      <c r="Y6" s="20"/>
      <c r="Z6" s="20"/>
      <c r="AA6" s="20"/>
      <c r="AB6" s="20"/>
      <c r="AC6" s="20"/>
    </row>
    <row r="7" spans="1:29" s="22" customFormat="1">
      <c r="A7" s="461" t="s">
        <v>59</v>
      </c>
      <c r="B7" s="461"/>
      <c r="C7" s="462"/>
      <c r="D7" s="471"/>
      <c r="E7" s="471"/>
      <c r="F7" s="471"/>
      <c r="G7" s="471"/>
      <c r="H7" s="471"/>
      <c r="I7" s="471"/>
      <c r="J7" s="471"/>
      <c r="K7" s="471"/>
      <c r="L7" s="20"/>
      <c r="M7" s="20"/>
      <c r="N7" s="20"/>
      <c r="O7" s="20"/>
      <c r="P7" s="20"/>
      <c r="Q7" s="20"/>
      <c r="R7" s="20"/>
      <c r="S7" s="20"/>
      <c r="T7" s="20"/>
      <c r="U7" s="20"/>
      <c r="V7" s="20"/>
      <c r="W7" s="20"/>
      <c r="X7" s="20"/>
      <c r="Y7" s="20"/>
      <c r="Z7" s="20"/>
      <c r="AA7" s="20"/>
      <c r="AB7" s="20"/>
      <c r="AC7" s="20"/>
    </row>
    <row r="8" spans="1:29" s="22" customFormat="1">
      <c r="A8" s="461" t="s">
        <v>60</v>
      </c>
      <c r="B8" s="472"/>
      <c r="C8" s="473"/>
      <c r="D8" s="474"/>
      <c r="E8" s="474"/>
      <c r="F8" s="474"/>
      <c r="G8" s="474"/>
      <c r="H8" s="474"/>
      <c r="I8" s="474"/>
      <c r="J8" s="474"/>
      <c r="K8" s="474"/>
      <c r="L8" s="20"/>
      <c r="M8" s="20"/>
      <c r="N8" s="20"/>
      <c r="O8" s="20"/>
      <c r="P8" s="20"/>
      <c r="Q8" s="20"/>
      <c r="R8" s="20"/>
      <c r="S8" s="20"/>
      <c r="T8" s="20"/>
      <c r="U8" s="20"/>
      <c r="V8" s="20"/>
      <c r="W8" s="20"/>
      <c r="X8" s="20"/>
      <c r="Y8" s="20"/>
      <c r="Z8" s="20"/>
      <c r="AA8" s="20"/>
      <c r="AB8" s="20"/>
      <c r="AC8" s="20"/>
    </row>
    <row r="9" spans="1:29" s="23" customFormat="1" ht="23.45" customHeight="1">
      <c r="A9" s="93" t="s">
        <v>61</v>
      </c>
      <c r="B9" s="457" t="s">
        <v>62</v>
      </c>
      <c r="C9" s="457" t="s">
        <v>85</v>
      </c>
      <c r="D9" s="457"/>
      <c r="E9" s="457"/>
      <c r="F9" s="457"/>
      <c r="G9" s="457" t="s">
        <v>63</v>
      </c>
      <c r="H9" s="457" t="s">
        <v>87</v>
      </c>
      <c r="I9" s="457"/>
      <c r="J9" s="457"/>
      <c r="K9" s="457" t="s">
        <v>66</v>
      </c>
      <c r="L9" s="20"/>
      <c r="M9" s="20"/>
      <c r="N9" s="20"/>
      <c r="O9" s="20"/>
      <c r="P9" s="20"/>
      <c r="Q9" s="20"/>
      <c r="R9" s="20"/>
      <c r="S9" s="20"/>
      <c r="T9" s="20"/>
      <c r="U9" s="20"/>
      <c r="V9" s="20"/>
      <c r="W9" s="20"/>
      <c r="X9" s="20"/>
      <c r="Y9" s="20"/>
      <c r="Z9" s="20"/>
      <c r="AA9" s="20"/>
      <c r="AB9" s="20"/>
      <c r="AC9" s="20"/>
    </row>
    <row r="10" spans="1:29" s="23" customFormat="1" ht="26.45" customHeight="1">
      <c r="A10" s="93"/>
      <c r="B10" s="457"/>
      <c r="C10" s="457"/>
      <c r="D10" s="457"/>
      <c r="E10" s="457"/>
      <c r="F10" s="457"/>
      <c r="G10" s="457"/>
      <c r="H10" s="98" t="s">
        <v>64</v>
      </c>
      <c r="I10" s="98" t="s">
        <v>86</v>
      </c>
      <c r="J10" s="98" t="s">
        <v>65</v>
      </c>
      <c r="K10" s="457"/>
      <c r="L10" s="20"/>
      <c r="M10" s="20"/>
      <c r="N10" s="20"/>
      <c r="O10" s="20"/>
      <c r="P10" s="20"/>
      <c r="Q10" s="20"/>
      <c r="R10" s="20"/>
      <c r="S10" s="20"/>
      <c r="T10" s="20"/>
      <c r="U10" s="20"/>
      <c r="V10" s="20"/>
      <c r="W10" s="20"/>
      <c r="X10" s="20"/>
      <c r="Y10" s="20"/>
      <c r="Z10" s="20"/>
      <c r="AA10" s="20"/>
      <c r="AB10" s="20"/>
      <c r="AC10" s="20"/>
    </row>
    <row r="11" spans="1:29" s="25" customFormat="1" ht="22.5" customHeight="1">
      <c r="A11" s="96">
        <v>1</v>
      </c>
      <c r="B11" s="99" t="s">
        <v>67</v>
      </c>
      <c r="C11" s="453" t="str">
        <f>'TS1'!A2</f>
        <v>Ceļu darbi (Iecavas iela)</v>
      </c>
      <c r="D11" s="454"/>
      <c r="E11" s="454"/>
      <c r="F11" s="455"/>
      <c r="G11" s="100"/>
      <c r="H11" s="100"/>
      <c r="I11" s="100"/>
      <c r="J11" s="100"/>
      <c r="K11" s="100"/>
      <c r="L11" s="20"/>
      <c r="M11" s="354"/>
      <c r="N11" s="354"/>
      <c r="O11" s="20"/>
      <c r="P11" s="20"/>
      <c r="Q11" s="20"/>
      <c r="R11" s="20"/>
      <c r="S11" s="20"/>
      <c r="T11" s="20"/>
      <c r="U11" s="20"/>
      <c r="V11" s="20"/>
      <c r="W11" s="20"/>
      <c r="X11" s="20"/>
      <c r="Y11" s="20"/>
      <c r="Z11" s="20"/>
      <c r="AA11" s="20"/>
      <c r="AB11" s="20"/>
      <c r="AC11" s="20"/>
    </row>
    <row r="12" spans="1:29" s="25" customFormat="1" ht="22.5" customHeight="1">
      <c r="A12" s="96"/>
      <c r="B12" s="99" t="s">
        <v>70</v>
      </c>
      <c r="C12" s="453" t="str">
        <f>'TS2'!A2</f>
        <v>Ceļu darbi (Pļavu iela)</v>
      </c>
      <c r="D12" s="454"/>
      <c r="E12" s="454"/>
      <c r="F12" s="455"/>
      <c r="G12" s="353"/>
      <c r="H12" s="353"/>
      <c r="I12" s="353"/>
      <c r="J12" s="353"/>
      <c r="K12" s="353"/>
      <c r="L12" s="20"/>
      <c r="M12" s="354"/>
      <c r="N12" s="354"/>
      <c r="O12" s="20"/>
      <c r="P12" s="20"/>
      <c r="Q12" s="20"/>
      <c r="R12" s="20"/>
      <c r="S12" s="20"/>
      <c r="T12" s="20"/>
      <c r="U12" s="20"/>
      <c r="V12" s="20"/>
      <c r="W12" s="20"/>
      <c r="X12" s="20"/>
      <c r="Y12" s="20"/>
      <c r="Z12" s="20"/>
      <c r="AA12" s="20"/>
      <c r="AB12" s="20"/>
      <c r="AC12" s="20"/>
    </row>
    <row r="13" spans="1:29" s="25" customFormat="1" ht="22.5" customHeight="1">
      <c r="A13" s="96"/>
      <c r="B13" s="99" t="s">
        <v>82</v>
      </c>
      <c r="C13" s="453" t="str">
        <f>'TS3'!A2</f>
        <v>Ceļu darbi (Puķu iela)</v>
      </c>
      <c r="D13" s="454"/>
      <c r="E13" s="454"/>
      <c r="F13" s="455"/>
      <c r="G13" s="353"/>
      <c r="H13" s="353"/>
      <c r="I13" s="353"/>
      <c r="J13" s="353"/>
      <c r="K13" s="353"/>
      <c r="L13" s="20"/>
      <c r="M13" s="354"/>
      <c r="N13" s="354"/>
      <c r="O13" s="20"/>
      <c r="P13" s="20"/>
      <c r="Q13" s="20"/>
      <c r="R13" s="20"/>
      <c r="S13" s="20"/>
      <c r="T13" s="20"/>
      <c r="U13" s="20"/>
      <c r="V13" s="20"/>
      <c r="W13" s="20"/>
      <c r="X13" s="20"/>
      <c r="Y13" s="20"/>
      <c r="Z13" s="20"/>
      <c r="AA13" s="20"/>
      <c r="AB13" s="20"/>
      <c r="AC13" s="20"/>
    </row>
    <row r="14" spans="1:29" s="25" customFormat="1" ht="22.5" customHeight="1">
      <c r="A14" s="96"/>
      <c r="B14" s="99" t="s">
        <v>271</v>
      </c>
      <c r="C14" s="453" t="str">
        <f>'TS4'!A2</f>
        <v>Ceļu darbi (Sporta iela)</v>
      </c>
      <c r="D14" s="454"/>
      <c r="E14" s="454"/>
      <c r="F14" s="455"/>
      <c r="G14" s="353"/>
      <c r="H14" s="353"/>
      <c r="I14" s="353"/>
      <c r="J14" s="353"/>
      <c r="K14" s="353"/>
      <c r="L14" s="20"/>
      <c r="M14" s="354"/>
      <c r="N14" s="354"/>
      <c r="O14" s="20"/>
      <c r="P14" s="20"/>
      <c r="Q14" s="20"/>
      <c r="R14" s="20"/>
      <c r="S14" s="20"/>
      <c r="T14" s="20"/>
      <c r="U14" s="20"/>
      <c r="V14" s="20"/>
      <c r="W14" s="20"/>
      <c r="X14" s="20"/>
      <c r="Y14" s="20"/>
      <c r="Z14" s="20"/>
      <c r="AA14" s="20"/>
      <c r="AB14" s="20"/>
      <c r="AC14" s="20"/>
    </row>
    <row r="15" spans="1:29" s="25" customFormat="1" ht="22.5" customHeight="1">
      <c r="A15" s="96"/>
      <c r="B15" s="99" t="s">
        <v>272</v>
      </c>
      <c r="C15" s="453" t="str">
        <f>'TS5'!A2</f>
        <v>Ceļu darbi (Bērzu iela)</v>
      </c>
      <c r="D15" s="454"/>
      <c r="E15" s="454"/>
      <c r="F15" s="455"/>
      <c r="G15" s="353"/>
      <c r="H15" s="353"/>
      <c r="I15" s="353"/>
      <c r="J15" s="353"/>
      <c r="K15" s="353"/>
      <c r="L15" s="20"/>
      <c r="M15" s="354"/>
      <c r="N15" s="354"/>
      <c r="O15" s="20"/>
      <c r="P15" s="20"/>
      <c r="Q15" s="20"/>
      <c r="R15" s="20"/>
      <c r="S15" s="20"/>
      <c r="T15" s="20"/>
      <c r="U15" s="20"/>
      <c r="V15" s="20"/>
      <c r="W15" s="20"/>
      <c r="X15" s="20"/>
      <c r="Y15" s="20"/>
      <c r="Z15" s="20"/>
      <c r="AA15" s="20"/>
      <c r="AB15" s="20"/>
      <c r="AC15" s="20"/>
    </row>
    <row r="16" spans="1:29" s="25" customFormat="1" ht="22.5" customHeight="1">
      <c r="A16" s="96"/>
      <c r="B16" s="99" t="s">
        <v>289</v>
      </c>
      <c r="C16" s="453" t="str">
        <f>'TS6'!A2</f>
        <v>Ceļu darbi (Meža iela)</v>
      </c>
      <c r="D16" s="454"/>
      <c r="E16" s="454"/>
      <c r="F16" s="455"/>
      <c r="G16" s="353"/>
      <c r="H16" s="353"/>
      <c r="I16" s="353"/>
      <c r="J16" s="353"/>
      <c r="K16" s="353"/>
      <c r="L16" s="20"/>
      <c r="M16" s="354"/>
      <c r="N16" s="354"/>
      <c r="O16" s="20"/>
      <c r="P16" s="20"/>
      <c r="Q16" s="20"/>
      <c r="R16" s="20"/>
      <c r="S16" s="20"/>
      <c r="T16" s="20"/>
      <c r="U16" s="20"/>
      <c r="V16" s="20"/>
      <c r="W16" s="20"/>
      <c r="X16" s="20"/>
      <c r="Y16" s="20"/>
      <c r="Z16" s="20"/>
      <c r="AA16" s="20"/>
      <c r="AB16" s="20"/>
      <c r="AC16" s="20"/>
    </row>
    <row r="17" spans="1:29" s="25" customFormat="1" ht="22.5" customHeight="1">
      <c r="A17" s="96"/>
      <c r="B17" s="99" t="s">
        <v>290</v>
      </c>
      <c r="C17" s="453" t="str">
        <f>'TS7'!A2</f>
        <v>Ceļu darbi (Pavasara iela)</v>
      </c>
      <c r="D17" s="454"/>
      <c r="E17" s="454"/>
      <c r="F17" s="455"/>
      <c r="G17" s="353"/>
      <c r="H17" s="353"/>
      <c r="I17" s="353"/>
      <c r="J17" s="353"/>
      <c r="K17" s="353"/>
      <c r="L17" s="20"/>
      <c r="M17" s="354"/>
      <c r="N17" s="354"/>
      <c r="O17" s="20"/>
      <c r="P17" s="20"/>
      <c r="Q17" s="20"/>
      <c r="R17" s="20"/>
      <c r="S17" s="20"/>
      <c r="T17" s="20"/>
      <c r="U17" s="20"/>
      <c r="V17" s="20"/>
      <c r="W17" s="20"/>
      <c r="X17" s="20"/>
      <c r="Y17" s="20"/>
      <c r="Z17" s="20"/>
      <c r="AA17" s="20"/>
      <c r="AB17" s="20"/>
      <c r="AC17" s="20"/>
    </row>
    <row r="18" spans="1:29" s="25" customFormat="1" ht="22.5" customHeight="1">
      <c r="A18" s="96"/>
      <c r="B18" s="99" t="s">
        <v>398</v>
      </c>
      <c r="C18" s="453" t="str">
        <f>'TS8'!A2</f>
        <v>Ceļu darbi (Avotu iela)</v>
      </c>
      <c r="D18" s="454"/>
      <c r="E18" s="454"/>
      <c r="F18" s="455"/>
      <c r="G18" s="353"/>
      <c r="H18" s="353"/>
      <c r="I18" s="353"/>
      <c r="J18" s="353"/>
      <c r="K18" s="353"/>
      <c r="L18" s="20"/>
      <c r="M18" s="354"/>
      <c r="N18" s="354"/>
      <c r="O18" s="20"/>
      <c r="P18" s="20"/>
      <c r="Q18" s="20"/>
      <c r="R18" s="20"/>
      <c r="S18" s="20"/>
      <c r="T18" s="20"/>
      <c r="U18" s="20"/>
      <c r="V18" s="20"/>
      <c r="W18" s="20"/>
      <c r="X18" s="20"/>
      <c r="Y18" s="20"/>
      <c r="Z18" s="20"/>
      <c r="AA18" s="20"/>
      <c r="AB18" s="20"/>
      <c r="AC18" s="20"/>
    </row>
    <row r="19" spans="1:29" s="25" customFormat="1" ht="22.5" customHeight="1">
      <c r="A19" s="96"/>
      <c r="B19" s="352" t="s">
        <v>273</v>
      </c>
      <c r="C19" s="453" t="str">
        <f>'K1'!A2</f>
        <v>Sadzīves kanalizācija K1, ārējie tīkli (Avotu iela)</v>
      </c>
      <c r="D19" s="454"/>
      <c r="E19" s="454"/>
      <c r="F19" s="455"/>
      <c r="G19" s="353"/>
      <c r="H19" s="353"/>
      <c r="I19" s="353"/>
      <c r="J19" s="353"/>
      <c r="K19" s="353"/>
      <c r="L19" s="20"/>
      <c r="M19" s="354"/>
      <c r="N19" s="354"/>
      <c r="O19" s="20"/>
      <c r="P19" s="20"/>
      <c r="Q19" s="20"/>
      <c r="R19" s="20"/>
      <c r="S19" s="20"/>
      <c r="T19" s="20"/>
      <c r="U19" s="20"/>
      <c r="V19" s="20"/>
      <c r="W19" s="20"/>
      <c r="X19" s="20"/>
      <c r="Y19" s="20"/>
      <c r="Z19" s="20"/>
      <c r="AA19" s="20"/>
      <c r="AB19" s="20"/>
      <c r="AC19" s="20"/>
    </row>
    <row r="20" spans="1:29" s="25" customFormat="1" ht="22.5" customHeight="1">
      <c r="A20" s="96"/>
      <c r="B20" s="352" t="s">
        <v>274</v>
      </c>
      <c r="C20" s="453" t="str">
        <f>'K2'!A2</f>
        <v>Sadzīves kanalizācija K1, ārējie tīkli (Bērzu iela)</v>
      </c>
      <c r="D20" s="454"/>
      <c r="E20" s="454"/>
      <c r="F20" s="455"/>
      <c r="G20" s="353"/>
      <c r="H20" s="353"/>
      <c r="I20" s="353"/>
      <c r="J20" s="353"/>
      <c r="K20" s="353"/>
      <c r="L20" s="20"/>
      <c r="M20" s="354"/>
      <c r="N20" s="354"/>
      <c r="O20" s="20"/>
      <c r="P20" s="20"/>
      <c r="Q20" s="20"/>
      <c r="R20" s="20"/>
      <c r="S20" s="20"/>
      <c r="T20" s="20"/>
      <c r="U20" s="20"/>
      <c r="V20" s="20"/>
      <c r="W20" s="20"/>
      <c r="X20" s="20"/>
      <c r="Y20" s="20"/>
      <c r="Z20" s="20"/>
      <c r="AA20" s="20"/>
      <c r="AB20" s="20"/>
      <c r="AC20" s="20"/>
    </row>
    <row r="21" spans="1:29" s="25" customFormat="1" ht="22.5" customHeight="1">
      <c r="A21" s="96"/>
      <c r="B21" s="352" t="s">
        <v>275</v>
      </c>
      <c r="C21" s="453" t="str">
        <f>'K3'!A2</f>
        <v>Sadzīves kanalizācija K1, ārējie tīkli (Celtniecības iela)</v>
      </c>
      <c r="D21" s="454"/>
      <c r="E21" s="454"/>
      <c r="F21" s="455"/>
      <c r="G21" s="353"/>
      <c r="H21" s="353"/>
      <c r="I21" s="353"/>
      <c r="J21" s="353"/>
      <c r="K21" s="353"/>
      <c r="L21" s="20"/>
      <c r="M21" s="354"/>
      <c r="N21" s="354"/>
      <c r="O21" s="20"/>
      <c r="P21" s="20"/>
      <c r="Q21" s="20"/>
      <c r="R21" s="20"/>
      <c r="S21" s="20"/>
      <c r="T21" s="20"/>
      <c r="U21" s="20"/>
      <c r="V21" s="20"/>
      <c r="W21" s="20"/>
      <c r="X21" s="20"/>
      <c r="Y21" s="20"/>
      <c r="Z21" s="20"/>
      <c r="AA21" s="20"/>
      <c r="AB21" s="20"/>
      <c r="AC21" s="20"/>
    </row>
    <row r="22" spans="1:29" s="25" customFormat="1" ht="22.5" customHeight="1">
      <c r="A22" s="96"/>
      <c r="B22" s="352" t="s">
        <v>276</v>
      </c>
      <c r="C22" s="453" t="str">
        <f>'K4'!A2</f>
        <v>Sadzīves kanalizācija K1, ārējie tīkli (Iecavas iela)</v>
      </c>
      <c r="D22" s="454"/>
      <c r="E22" s="454"/>
      <c r="F22" s="455"/>
      <c r="G22" s="353"/>
      <c r="H22" s="353"/>
      <c r="I22" s="353"/>
      <c r="J22" s="353"/>
      <c r="K22" s="353"/>
      <c r="L22" s="20"/>
      <c r="M22" s="354"/>
      <c r="N22" s="354"/>
      <c r="O22" s="20"/>
      <c r="P22" s="20"/>
      <c r="Q22" s="20"/>
      <c r="R22" s="20"/>
      <c r="S22" s="20"/>
      <c r="T22" s="20"/>
      <c r="U22" s="20"/>
      <c r="V22" s="20"/>
      <c r="W22" s="20"/>
      <c r="X22" s="20"/>
      <c r="Y22" s="20"/>
      <c r="Z22" s="20"/>
      <c r="AA22" s="20"/>
      <c r="AB22" s="20"/>
      <c r="AC22" s="20"/>
    </row>
    <row r="23" spans="1:29" s="25" customFormat="1" ht="22.5" customHeight="1">
      <c r="A23" s="96"/>
      <c r="B23" s="352" t="s">
        <v>277</v>
      </c>
      <c r="C23" s="453" t="str">
        <f>'K5'!A2</f>
        <v>Sadzīves kanalizācija K1, ārējie tīkli (Meža iela)</v>
      </c>
      <c r="D23" s="454"/>
      <c r="E23" s="454"/>
      <c r="F23" s="455"/>
      <c r="G23" s="353"/>
      <c r="H23" s="353"/>
      <c r="I23" s="353"/>
      <c r="J23" s="353"/>
      <c r="K23" s="353"/>
      <c r="L23" s="20"/>
      <c r="M23" s="354"/>
      <c r="N23" s="354"/>
      <c r="O23" s="20"/>
      <c r="P23" s="20"/>
      <c r="Q23" s="20"/>
      <c r="R23" s="20"/>
      <c r="S23" s="20"/>
      <c r="T23" s="20"/>
      <c r="U23" s="20"/>
      <c r="V23" s="20"/>
      <c r="W23" s="20"/>
      <c r="X23" s="20"/>
      <c r="Y23" s="20"/>
      <c r="Z23" s="20"/>
      <c r="AA23" s="20"/>
      <c r="AB23" s="20"/>
      <c r="AC23" s="20"/>
    </row>
    <row r="24" spans="1:29" s="25" customFormat="1" ht="22.5" customHeight="1">
      <c r="A24" s="96"/>
      <c r="B24" s="352" t="s">
        <v>323</v>
      </c>
      <c r="C24" s="453" t="str">
        <f>'K6'!A2</f>
        <v>Sadzīves kanalizācija K1, ārējie tīkli (Pavasara iela)</v>
      </c>
      <c r="D24" s="454"/>
      <c r="E24" s="454"/>
      <c r="F24" s="455"/>
      <c r="G24" s="353"/>
      <c r="H24" s="353"/>
      <c r="I24" s="353"/>
      <c r="J24" s="353"/>
      <c r="K24" s="353"/>
      <c r="L24" s="20"/>
      <c r="M24" s="354"/>
      <c r="N24" s="354"/>
      <c r="O24" s="20"/>
      <c r="P24" s="20"/>
      <c r="Q24" s="20"/>
      <c r="R24" s="20"/>
      <c r="S24" s="20"/>
      <c r="T24" s="20"/>
      <c r="U24" s="20"/>
      <c r="V24" s="20"/>
      <c r="W24" s="20"/>
      <c r="X24" s="20"/>
      <c r="Y24" s="20"/>
      <c r="Z24" s="20"/>
      <c r="AA24" s="20"/>
      <c r="AB24" s="20"/>
      <c r="AC24" s="20"/>
    </row>
    <row r="25" spans="1:29" s="25" customFormat="1" ht="22.5" customHeight="1">
      <c r="A25" s="96"/>
      <c r="B25" s="352" t="s">
        <v>549</v>
      </c>
      <c r="C25" s="453" t="str">
        <f>'K7'!A2</f>
        <v>Sadzīves kanalizācija K1, ārējie tīkli (Pļavu iela)</v>
      </c>
      <c r="D25" s="454"/>
      <c r="E25" s="454"/>
      <c r="F25" s="455"/>
      <c r="G25" s="353"/>
      <c r="H25" s="353"/>
      <c r="I25" s="353"/>
      <c r="J25" s="353"/>
      <c r="K25" s="353"/>
      <c r="L25" s="20"/>
      <c r="M25" s="354"/>
      <c r="N25" s="354"/>
      <c r="O25" s="20"/>
      <c r="P25" s="20"/>
      <c r="Q25" s="20"/>
      <c r="R25" s="20"/>
      <c r="S25" s="20"/>
      <c r="T25" s="20"/>
      <c r="U25" s="20"/>
      <c r="V25" s="20"/>
      <c r="W25" s="20"/>
      <c r="X25" s="20"/>
      <c r="Y25" s="20"/>
      <c r="Z25" s="20"/>
      <c r="AA25" s="20"/>
      <c r="AB25" s="20"/>
      <c r="AC25" s="20"/>
    </row>
    <row r="26" spans="1:29" s="25" customFormat="1" ht="22.5" customHeight="1">
      <c r="A26" s="96"/>
      <c r="B26" s="352" t="s">
        <v>550</v>
      </c>
      <c r="C26" s="453" t="str">
        <f>'K8'!A2</f>
        <v>Sadzīves kanalizācija K1, ārējie tīkli (Puķu iela)</v>
      </c>
      <c r="D26" s="454"/>
      <c r="E26" s="454"/>
      <c r="F26" s="455"/>
      <c r="G26" s="353"/>
      <c r="H26" s="353"/>
      <c r="I26" s="353"/>
      <c r="J26" s="353"/>
      <c r="K26" s="353"/>
      <c r="L26" s="20"/>
      <c r="M26" s="354"/>
      <c r="N26" s="354"/>
      <c r="O26" s="20"/>
      <c r="P26" s="20"/>
      <c r="Q26" s="20"/>
      <c r="R26" s="20"/>
      <c r="S26" s="20"/>
      <c r="T26" s="20"/>
      <c r="U26" s="20"/>
      <c r="V26" s="20"/>
      <c r="W26" s="20"/>
      <c r="X26" s="20"/>
      <c r="Y26" s="20"/>
      <c r="Z26" s="20"/>
      <c r="AA26" s="20"/>
      <c r="AB26" s="20"/>
      <c r="AC26" s="20"/>
    </row>
    <row r="27" spans="1:29" s="25" customFormat="1" ht="22.5" customHeight="1">
      <c r="A27" s="96"/>
      <c r="B27" s="352" t="s">
        <v>551</v>
      </c>
      <c r="C27" s="453" t="str">
        <f>'K9'!A2</f>
        <v>Sadzīves kanalizācija K1, ārējie tīkli (Spartaka iela)</v>
      </c>
      <c r="D27" s="454"/>
      <c r="E27" s="454"/>
      <c r="F27" s="455"/>
      <c r="G27" s="353"/>
      <c r="H27" s="353"/>
      <c r="I27" s="353"/>
      <c r="J27" s="353"/>
      <c r="K27" s="353"/>
      <c r="L27" s="20"/>
      <c r="M27" s="354"/>
      <c r="N27" s="354"/>
      <c r="O27" s="20"/>
      <c r="P27" s="20"/>
      <c r="Q27" s="20"/>
      <c r="R27" s="20"/>
      <c r="S27" s="20"/>
      <c r="T27" s="20"/>
      <c r="U27" s="20"/>
      <c r="V27" s="20"/>
      <c r="W27" s="20"/>
      <c r="X27" s="20"/>
      <c r="Y27" s="20"/>
      <c r="Z27" s="20"/>
      <c r="AA27" s="20"/>
      <c r="AB27" s="20"/>
      <c r="AC27" s="20"/>
    </row>
    <row r="28" spans="1:29" s="25" customFormat="1" ht="22.5" customHeight="1">
      <c r="A28" s="96"/>
      <c r="B28" s="352" t="s">
        <v>552</v>
      </c>
      <c r="C28" s="453" t="str">
        <f>'K10'!A2</f>
        <v>Sadzīves kanalizācija K1, ārējie tīkli (Sporta iela)</v>
      </c>
      <c r="D28" s="454"/>
      <c r="E28" s="454"/>
      <c r="F28" s="455"/>
      <c r="G28" s="353"/>
      <c r="H28" s="353"/>
      <c r="I28" s="353"/>
      <c r="J28" s="353"/>
      <c r="K28" s="353"/>
      <c r="L28" s="20"/>
      <c r="M28" s="354"/>
      <c r="N28" s="354"/>
      <c r="O28" s="20"/>
      <c r="P28" s="20"/>
      <c r="Q28" s="20"/>
      <c r="R28" s="20"/>
      <c r="S28" s="20"/>
      <c r="T28" s="20"/>
      <c r="U28" s="20"/>
      <c r="V28" s="20"/>
      <c r="W28" s="20"/>
      <c r="X28" s="20"/>
      <c r="Y28" s="20"/>
      <c r="Z28" s="20"/>
      <c r="AA28" s="20"/>
      <c r="AB28" s="20"/>
      <c r="AC28" s="20"/>
    </row>
    <row r="29" spans="1:29" s="25" customFormat="1" ht="22.5" customHeight="1">
      <c r="A29" s="96"/>
      <c r="B29" s="352" t="s">
        <v>278</v>
      </c>
      <c r="C29" s="453" t="str">
        <f>'U1'!A2</f>
        <v>Ūdensvads Ū1, ārējie tīkli (Avotu iela)</v>
      </c>
      <c r="D29" s="454"/>
      <c r="E29" s="454"/>
      <c r="F29" s="455"/>
      <c r="G29" s="353"/>
      <c r="H29" s="353"/>
      <c r="I29" s="353"/>
      <c r="J29" s="353"/>
      <c r="K29" s="353"/>
      <c r="L29" s="20"/>
      <c r="M29" s="354"/>
      <c r="N29" s="354"/>
      <c r="O29" s="20"/>
      <c r="P29" s="20"/>
      <c r="Q29" s="20"/>
      <c r="R29" s="20"/>
      <c r="S29" s="20"/>
      <c r="T29" s="20"/>
      <c r="U29" s="20"/>
      <c r="V29" s="20"/>
      <c r="W29" s="20"/>
      <c r="X29" s="20"/>
      <c r="Y29" s="20"/>
      <c r="Z29" s="20"/>
      <c r="AA29" s="20"/>
      <c r="AB29" s="20"/>
      <c r="AC29" s="20"/>
    </row>
    <row r="30" spans="1:29" s="25" customFormat="1" ht="22.5" customHeight="1">
      <c r="A30" s="96"/>
      <c r="B30" s="352" t="s">
        <v>279</v>
      </c>
      <c r="C30" s="453" t="str">
        <f>'U2'!A2</f>
        <v>Ūdensvads Ū1, ārējie tīkli (Bērzu iela)</v>
      </c>
      <c r="D30" s="454"/>
      <c r="E30" s="454"/>
      <c r="F30" s="455"/>
      <c r="G30" s="353"/>
      <c r="H30" s="353"/>
      <c r="I30" s="353"/>
      <c r="J30" s="353"/>
      <c r="K30" s="353"/>
      <c r="L30" s="20"/>
      <c r="M30" s="354"/>
      <c r="N30" s="354"/>
      <c r="O30" s="20"/>
      <c r="P30" s="20"/>
      <c r="Q30" s="20"/>
      <c r="R30" s="20"/>
      <c r="S30" s="20"/>
      <c r="T30" s="20"/>
      <c r="U30" s="20"/>
      <c r="V30" s="20"/>
      <c r="W30" s="20"/>
      <c r="X30" s="20"/>
      <c r="Y30" s="20"/>
      <c r="Z30" s="20"/>
      <c r="AA30" s="20"/>
      <c r="AB30" s="20"/>
      <c r="AC30" s="20"/>
    </row>
    <row r="31" spans="1:29" s="25" customFormat="1" ht="22.5" customHeight="1">
      <c r="A31" s="96"/>
      <c r="B31" s="352" t="s">
        <v>280</v>
      </c>
      <c r="C31" s="453" t="str">
        <f>'U3'!A2</f>
        <v>Ūdensvads Ū1, ārējie tīkli (Iecavas iela)</v>
      </c>
      <c r="D31" s="454"/>
      <c r="E31" s="454"/>
      <c r="F31" s="455"/>
      <c r="G31" s="353"/>
      <c r="H31" s="353"/>
      <c r="I31" s="353"/>
      <c r="J31" s="353"/>
      <c r="K31" s="353"/>
      <c r="L31" s="20"/>
      <c r="M31" s="354"/>
      <c r="N31" s="354"/>
      <c r="O31" s="20"/>
      <c r="P31" s="20"/>
      <c r="Q31" s="20"/>
      <c r="R31" s="20"/>
      <c r="S31" s="20"/>
      <c r="T31" s="20"/>
      <c r="U31" s="20"/>
      <c r="V31" s="20"/>
      <c r="W31" s="20"/>
      <c r="X31" s="20"/>
      <c r="Y31" s="20"/>
      <c r="Z31" s="20"/>
      <c r="AA31" s="20"/>
      <c r="AB31" s="20"/>
      <c r="AC31" s="20"/>
    </row>
    <row r="32" spans="1:29" s="25" customFormat="1" ht="22.5" customHeight="1">
      <c r="A32" s="96"/>
      <c r="B32" s="352" t="s">
        <v>281</v>
      </c>
      <c r="C32" s="453" t="str">
        <f>'U4'!A2</f>
        <v>Ūdensvads Ū1, ārējie tīkli (Meža iela)</v>
      </c>
      <c r="D32" s="454"/>
      <c r="E32" s="454"/>
      <c r="F32" s="455"/>
      <c r="G32" s="353"/>
      <c r="H32" s="353"/>
      <c r="I32" s="353"/>
      <c r="J32" s="353"/>
      <c r="K32" s="353"/>
      <c r="L32" s="20"/>
      <c r="M32" s="354"/>
      <c r="N32" s="354"/>
      <c r="O32" s="20"/>
      <c r="P32" s="20"/>
      <c r="Q32" s="20"/>
      <c r="R32" s="20"/>
      <c r="S32" s="20"/>
      <c r="T32" s="20"/>
      <c r="U32" s="20"/>
      <c r="V32" s="20"/>
      <c r="W32" s="20"/>
      <c r="X32" s="20"/>
      <c r="Y32" s="20"/>
      <c r="Z32" s="20"/>
      <c r="AA32" s="20"/>
      <c r="AB32" s="20"/>
      <c r="AC32" s="20"/>
    </row>
    <row r="33" spans="1:29" s="25" customFormat="1" ht="22.5" customHeight="1">
      <c r="A33" s="96"/>
      <c r="B33" s="352" t="s">
        <v>324</v>
      </c>
      <c r="C33" s="453" t="str">
        <f>'U5'!A2</f>
        <v>Ūdensvads Ū1, ārējie tīkli (Pavasara iela)</v>
      </c>
      <c r="D33" s="454"/>
      <c r="E33" s="454"/>
      <c r="F33" s="455"/>
      <c r="G33" s="353"/>
      <c r="H33" s="353"/>
      <c r="I33" s="353"/>
      <c r="J33" s="353"/>
      <c r="K33" s="353"/>
      <c r="L33" s="20"/>
      <c r="M33" s="354"/>
      <c r="N33" s="354"/>
      <c r="O33" s="20"/>
      <c r="P33" s="20"/>
      <c r="Q33" s="20"/>
      <c r="R33" s="20"/>
      <c r="S33" s="20"/>
      <c r="T33" s="20"/>
      <c r="U33" s="20"/>
      <c r="V33" s="20"/>
      <c r="W33" s="20"/>
      <c r="X33" s="20"/>
      <c r="Y33" s="20"/>
      <c r="Z33" s="20"/>
      <c r="AA33" s="20"/>
      <c r="AB33" s="20"/>
      <c r="AC33" s="20"/>
    </row>
    <row r="34" spans="1:29" s="25" customFormat="1" ht="22.5" customHeight="1">
      <c r="A34" s="96"/>
      <c r="B34" s="352" t="s">
        <v>325</v>
      </c>
      <c r="C34" s="453" t="str">
        <f>'U6'!A2</f>
        <v>Ūdensvads Ū1, ārējie tīkli (Pļavu iela)</v>
      </c>
      <c r="D34" s="454"/>
      <c r="E34" s="454"/>
      <c r="F34" s="455"/>
      <c r="G34" s="353"/>
      <c r="H34" s="353"/>
      <c r="I34" s="353"/>
      <c r="J34" s="353"/>
      <c r="K34" s="353"/>
      <c r="L34" s="20"/>
      <c r="M34" s="354"/>
      <c r="N34" s="354"/>
      <c r="O34" s="20"/>
      <c r="P34" s="20"/>
      <c r="Q34" s="20"/>
      <c r="R34" s="20"/>
      <c r="S34" s="20"/>
      <c r="T34" s="20"/>
      <c r="U34" s="20"/>
      <c r="V34" s="20"/>
      <c r="W34" s="20"/>
      <c r="X34" s="20"/>
      <c r="Y34" s="20"/>
      <c r="Z34" s="20"/>
      <c r="AA34" s="20"/>
      <c r="AB34" s="20"/>
      <c r="AC34" s="20"/>
    </row>
    <row r="35" spans="1:29" s="25" customFormat="1" ht="22.5" customHeight="1">
      <c r="A35" s="96"/>
      <c r="B35" s="352" t="s">
        <v>326</v>
      </c>
      <c r="C35" s="453" t="str">
        <f>'U7'!A2</f>
        <v>Ūdensvads Ū1, ārējie tīkli (Puķu iela)</v>
      </c>
      <c r="D35" s="454"/>
      <c r="E35" s="454"/>
      <c r="F35" s="455"/>
      <c r="G35" s="353"/>
      <c r="H35" s="353"/>
      <c r="I35" s="353"/>
      <c r="J35" s="353"/>
      <c r="K35" s="353"/>
      <c r="L35" s="20"/>
      <c r="M35" s="354"/>
      <c r="N35" s="354"/>
      <c r="O35" s="20"/>
      <c r="P35" s="20"/>
      <c r="Q35" s="20"/>
      <c r="R35" s="20"/>
      <c r="S35" s="20"/>
      <c r="T35" s="20"/>
      <c r="U35" s="20"/>
      <c r="V35" s="20"/>
      <c r="W35" s="20"/>
      <c r="X35" s="20"/>
      <c r="Y35" s="20"/>
      <c r="Z35" s="20"/>
      <c r="AA35" s="20"/>
      <c r="AB35" s="20"/>
      <c r="AC35" s="20"/>
    </row>
    <row r="36" spans="1:29" s="25" customFormat="1" ht="22.5" customHeight="1">
      <c r="A36" s="96"/>
      <c r="B36" s="352" t="s">
        <v>282</v>
      </c>
      <c r="C36" s="453" t="str">
        <f>'LKT1'!A2</f>
        <v>Lietus kanalizācija K2, ārējie tīkli (Avotu iela)</v>
      </c>
      <c r="D36" s="454"/>
      <c r="E36" s="454"/>
      <c r="F36" s="455"/>
      <c r="G36" s="353"/>
      <c r="H36" s="353"/>
      <c r="I36" s="353"/>
      <c r="J36" s="353"/>
      <c r="K36" s="353"/>
      <c r="L36" s="20"/>
      <c r="M36" s="354"/>
      <c r="N36" s="354"/>
      <c r="O36" s="20"/>
      <c r="P36" s="20"/>
      <c r="Q36" s="20"/>
      <c r="R36" s="20"/>
      <c r="S36" s="20"/>
      <c r="T36" s="20"/>
      <c r="U36" s="20"/>
      <c r="V36" s="20"/>
      <c r="W36" s="20"/>
      <c r="X36" s="20"/>
      <c r="Y36" s="20"/>
      <c r="Z36" s="20"/>
      <c r="AA36" s="20"/>
      <c r="AB36" s="20"/>
      <c r="AC36" s="20"/>
    </row>
    <row r="37" spans="1:29" s="25" customFormat="1" ht="22.5" customHeight="1">
      <c r="A37" s="96"/>
      <c r="B37" s="352" t="s">
        <v>283</v>
      </c>
      <c r="C37" s="453" t="str">
        <f>'LKT2'!A2</f>
        <v>Lietus kanalizācija K2, ārējie tīkli (Bērzu iela)</v>
      </c>
      <c r="D37" s="454"/>
      <c r="E37" s="454"/>
      <c r="F37" s="455"/>
      <c r="G37" s="353"/>
      <c r="H37" s="353"/>
      <c r="I37" s="353"/>
      <c r="J37" s="353"/>
      <c r="K37" s="353"/>
      <c r="L37" s="20"/>
      <c r="M37" s="354"/>
      <c r="N37" s="354"/>
      <c r="O37" s="20"/>
      <c r="P37" s="20"/>
      <c r="Q37" s="20"/>
      <c r="R37" s="20"/>
      <c r="S37" s="20"/>
      <c r="T37" s="20"/>
      <c r="U37" s="20"/>
      <c r="V37" s="20"/>
      <c r="W37" s="20"/>
      <c r="X37" s="20"/>
      <c r="Y37" s="20"/>
      <c r="Z37" s="20"/>
      <c r="AA37" s="20"/>
      <c r="AB37" s="20"/>
      <c r="AC37" s="20"/>
    </row>
    <row r="38" spans="1:29" s="25" customFormat="1" ht="22.5" customHeight="1">
      <c r="A38" s="96"/>
      <c r="B38" s="352" t="s">
        <v>327</v>
      </c>
      <c r="C38" s="453" t="str">
        <f>'LKT3'!A2</f>
        <v>Lietus kanalizācija K2, ārējie tīkli (Celtniecības iela)</v>
      </c>
      <c r="D38" s="454"/>
      <c r="E38" s="454"/>
      <c r="F38" s="455"/>
      <c r="G38" s="353"/>
      <c r="H38" s="353"/>
      <c r="I38" s="353"/>
      <c r="J38" s="353"/>
      <c r="K38" s="353"/>
      <c r="L38" s="20"/>
      <c r="M38" s="354"/>
      <c r="N38" s="354"/>
      <c r="O38" s="20"/>
      <c r="P38" s="20"/>
      <c r="Q38" s="20"/>
      <c r="R38" s="20"/>
      <c r="S38" s="20"/>
      <c r="T38" s="20"/>
      <c r="U38" s="20"/>
      <c r="V38" s="20"/>
      <c r="W38" s="20"/>
      <c r="X38" s="20"/>
      <c r="Y38" s="20"/>
      <c r="Z38" s="20"/>
      <c r="AA38" s="20"/>
      <c r="AB38" s="20"/>
      <c r="AC38" s="20"/>
    </row>
    <row r="39" spans="1:29" s="25" customFormat="1" ht="22.5" customHeight="1">
      <c r="A39" s="96"/>
      <c r="B39" s="352" t="s">
        <v>328</v>
      </c>
      <c r="C39" s="453" t="str">
        <f>'LKT4'!A2</f>
        <v>Lietus kanalizācija K2, ārējie tīkli (Iecavas iela)</v>
      </c>
      <c r="D39" s="454"/>
      <c r="E39" s="454"/>
      <c r="F39" s="455"/>
      <c r="G39" s="353"/>
      <c r="H39" s="353"/>
      <c r="I39" s="353"/>
      <c r="J39" s="353"/>
      <c r="K39" s="353"/>
      <c r="L39" s="20"/>
      <c r="M39" s="354"/>
      <c r="N39" s="354"/>
      <c r="O39" s="20"/>
      <c r="P39" s="20"/>
      <c r="Q39" s="20"/>
      <c r="R39" s="20"/>
      <c r="S39" s="20"/>
      <c r="T39" s="20"/>
      <c r="U39" s="20"/>
      <c r="V39" s="20"/>
      <c r="W39" s="20"/>
      <c r="X39" s="20"/>
      <c r="Y39" s="20"/>
      <c r="Z39" s="20"/>
      <c r="AA39" s="20"/>
      <c r="AB39" s="20"/>
      <c r="AC39" s="20"/>
    </row>
    <row r="40" spans="1:29" s="25" customFormat="1" ht="22.5" customHeight="1">
      <c r="A40" s="96"/>
      <c r="B40" s="352" t="s">
        <v>329</v>
      </c>
      <c r="C40" s="453" t="str">
        <f>'LKT5'!A2</f>
        <v>Lietus kanalizācija K2, ārējie tīkli (Meža iela)</v>
      </c>
      <c r="D40" s="454"/>
      <c r="E40" s="454"/>
      <c r="F40" s="455"/>
      <c r="G40" s="353"/>
      <c r="H40" s="353"/>
      <c r="I40" s="353"/>
      <c r="J40" s="353"/>
      <c r="K40" s="353"/>
      <c r="L40" s="20"/>
      <c r="M40" s="354"/>
      <c r="N40" s="354"/>
      <c r="O40" s="20"/>
      <c r="P40" s="20"/>
      <c r="Q40" s="20"/>
      <c r="R40" s="20"/>
      <c r="S40" s="20"/>
      <c r="T40" s="20"/>
      <c r="U40" s="20"/>
      <c r="V40" s="20"/>
      <c r="W40" s="20"/>
      <c r="X40" s="20"/>
      <c r="Y40" s="20"/>
      <c r="Z40" s="20"/>
      <c r="AA40" s="20"/>
      <c r="AB40" s="20"/>
      <c r="AC40" s="20"/>
    </row>
    <row r="41" spans="1:29" s="25" customFormat="1" ht="22.5" customHeight="1">
      <c r="A41" s="96"/>
      <c r="B41" s="352" t="s">
        <v>330</v>
      </c>
      <c r="C41" s="453" t="str">
        <f>'LKT6'!A2</f>
        <v>Lietus kanalizācija K2, ārējie tīkli (Pavasara iela)</v>
      </c>
      <c r="D41" s="454"/>
      <c r="E41" s="454"/>
      <c r="F41" s="455"/>
      <c r="G41" s="353"/>
      <c r="H41" s="353"/>
      <c r="I41" s="353"/>
      <c r="J41" s="353"/>
      <c r="K41" s="353"/>
      <c r="L41" s="20"/>
      <c r="M41" s="354"/>
      <c r="N41" s="354"/>
      <c r="O41" s="20"/>
      <c r="P41" s="20"/>
      <c r="Q41" s="20"/>
      <c r="R41" s="20"/>
      <c r="S41" s="20"/>
      <c r="T41" s="20"/>
      <c r="U41" s="20"/>
      <c r="V41" s="20"/>
      <c r="W41" s="20"/>
      <c r="X41" s="20"/>
      <c r="Y41" s="20"/>
      <c r="Z41" s="20"/>
      <c r="AA41" s="20"/>
      <c r="AB41" s="20"/>
      <c r="AC41" s="20"/>
    </row>
    <row r="42" spans="1:29" s="25" customFormat="1" ht="22.5" customHeight="1">
      <c r="A42" s="377"/>
      <c r="B42" s="352" t="s">
        <v>553</v>
      </c>
      <c r="C42" s="453" t="str">
        <f>'LKT7'!A2</f>
        <v>Lietus kanalizācija K2, ārējie tīkli (Pļavu iela)</v>
      </c>
      <c r="D42" s="454"/>
      <c r="E42" s="454"/>
      <c r="F42" s="455"/>
      <c r="G42" s="353"/>
      <c r="H42" s="353"/>
      <c r="I42" s="353"/>
      <c r="J42" s="353"/>
      <c r="K42" s="353"/>
      <c r="L42" s="20"/>
      <c r="M42" s="354"/>
      <c r="N42" s="354"/>
      <c r="O42" s="20"/>
      <c r="P42" s="20"/>
      <c r="Q42" s="20"/>
      <c r="R42" s="20"/>
      <c r="S42" s="20"/>
      <c r="T42" s="20"/>
      <c r="U42" s="20"/>
      <c r="V42" s="20"/>
      <c r="W42" s="20"/>
      <c r="X42" s="20"/>
      <c r="Y42" s="20"/>
      <c r="Z42" s="20"/>
      <c r="AA42" s="20"/>
      <c r="AB42" s="20"/>
      <c r="AC42" s="20"/>
    </row>
    <row r="43" spans="1:29" s="25" customFormat="1" ht="22.5" customHeight="1">
      <c r="A43" s="377"/>
      <c r="B43" s="352" t="s">
        <v>554</v>
      </c>
      <c r="C43" s="453" t="str">
        <f>'LKT8'!A2</f>
        <v>Lietus kanalizācija K2, ārējie tīkli (Sporta iela)</v>
      </c>
      <c r="D43" s="454"/>
      <c r="E43" s="454"/>
      <c r="F43" s="455"/>
      <c r="G43" s="353"/>
      <c r="H43" s="353"/>
      <c r="I43" s="353"/>
      <c r="J43" s="353"/>
      <c r="K43" s="353"/>
      <c r="L43" s="20"/>
      <c r="M43" s="354"/>
      <c r="N43" s="354"/>
      <c r="O43" s="20"/>
      <c r="P43" s="20"/>
      <c r="Q43" s="20"/>
      <c r="R43" s="20"/>
      <c r="S43" s="20"/>
      <c r="T43" s="20"/>
      <c r="U43" s="20"/>
      <c r="V43" s="20"/>
      <c r="W43" s="20"/>
      <c r="X43" s="20"/>
      <c r="Y43" s="20"/>
      <c r="Z43" s="20"/>
      <c r="AA43" s="20"/>
      <c r="AB43" s="20"/>
      <c r="AC43" s="20"/>
    </row>
    <row r="44" spans="1:29" s="25" customFormat="1" ht="22.5" customHeight="1">
      <c r="A44" s="377"/>
      <c r="B44" s="393" t="s">
        <v>607</v>
      </c>
      <c r="C44" s="467" t="str">
        <f>ELT_Abon!A2</f>
        <v>Elektroapgāde, ārējie tīkli (Abonenta daļa), Celtniecības iela</v>
      </c>
      <c r="D44" s="468"/>
      <c r="E44" s="468"/>
      <c r="F44" s="469"/>
      <c r="G44" s="353"/>
      <c r="H44" s="353"/>
      <c r="I44" s="353"/>
      <c r="J44" s="353"/>
      <c r="K44" s="353"/>
      <c r="L44" s="20"/>
      <c r="M44" s="354"/>
      <c r="N44" s="354"/>
      <c r="O44" s="20"/>
      <c r="P44" s="20"/>
      <c r="Q44" s="20"/>
      <c r="R44" s="20"/>
      <c r="S44" s="20"/>
      <c r="T44" s="20"/>
      <c r="U44" s="20"/>
      <c r="V44" s="20"/>
      <c r="W44" s="20"/>
      <c r="X44" s="20"/>
      <c r="Y44" s="20"/>
      <c r="Z44" s="20"/>
      <c r="AA44" s="20"/>
      <c r="AB44" s="20"/>
      <c r="AC44" s="20"/>
    </row>
    <row r="45" spans="1:29" s="22" customFormat="1">
      <c r="A45" s="466" t="s">
        <v>41</v>
      </c>
      <c r="B45" s="466"/>
      <c r="C45" s="466"/>
      <c r="D45" s="466"/>
      <c r="E45" s="466"/>
      <c r="F45" s="466"/>
      <c r="G45" s="101"/>
      <c r="H45" s="101"/>
      <c r="I45" s="101"/>
      <c r="J45" s="101"/>
      <c r="K45" s="101"/>
      <c r="L45" s="20"/>
      <c r="M45" s="20"/>
      <c r="N45" s="20"/>
      <c r="O45" s="20"/>
      <c r="P45" s="20"/>
      <c r="Q45" s="20"/>
      <c r="R45" s="20"/>
      <c r="S45" s="20"/>
      <c r="T45" s="20"/>
      <c r="U45" s="20"/>
      <c r="V45" s="20"/>
      <c r="W45" s="20"/>
      <c r="X45" s="20"/>
      <c r="Y45" s="20"/>
      <c r="Z45" s="20"/>
      <c r="AA45" s="20"/>
      <c r="AB45" s="20"/>
      <c r="AC45" s="20"/>
    </row>
    <row r="46" spans="1:29" s="22" customFormat="1">
      <c r="A46" s="466" t="s">
        <v>68</v>
      </c>
      <c r="B46" s="466"/>
      <c r="C46" s="466"/>
      <c r="D46" s="466"/>
      <c r="E46" s="466"/>
      <c r="F46" s="106" t="s">
        <v>724</v>
      </c>
      <c r="G46" s="101"/>
      <c r="H46" s="102"/>
      <c r="I46" s="97"/>
      <c r="J46" s="97"/>
      <c r="K46" s="97"/>
      <c r="L46" s="20"/>
      <c r="M46" s="20"/>
      <c r="N46" s="20"/>
      <c r="O46" s="20"/>
      <c r="P46" s="20"/>
      <c r="Q46" s="20"/>
      <c r="R46" s="20"/>
      <c r="S46" s="20"/>
      <c r="T46" s="20"/>
      <c r="U46" s="20"/>
      <c r="V46" s="20"/>
      <c r="W46" s="20"/>
      <c r="X46" s="20"/>
      <c r="Y46" s="20"/>
      <c r="Z46" s="20"/>
      <c r="AA46" s="20"/>
      <c r="AB46" s="20"/>
      <c r="AC46" s="20"/>
    </row>
    <row r="47" spans="1:29" s="26" customFormat="1">
      <c r="A47" s="463" t="s">
        <v>725</v>
      </c>
      <c r="B47" s="463"/>
      <c r="C47" s="463"/>
      <c r="D47" s="463"/>
      <c r="E47" s="463"/>
      <c r="F47" s="463"/>
      <c r="G47" s="100"/>
      <c r="H47" s="103"/>
      <c r="I47" s="24"/>
      <c r="J47" s="24"/>
      <c r="K47" s="24"/>
      <c r="L47" s="20"/>
      <c r="M47" s="20"/>
      <c r="N47" s="20"/>
      <c r="O47" s="20"/>
      <c r="P47" s="20"/>
      <c r="Q47" s="20"/>
      <c r="R47" s="20"/>
      <c r="S47" s="20"/>
      <c r="T47" s="20"/>
      <c r="U47" s="20"/>
      <c r="V47" s="20"/>
      <c r="W47" s="20"/>
      <c r="X47" s="20"/>
      <c r="Y47" s="20"/>
      <c r="Z47" s="20"/>
      <c r="AA47" s="20"/>
      <c r="AB47" s="20"/>
      <c r="AC47" s="20"/>
    </row>
    <row r="48" spans="1:29" s="22" customFormat="1">
      <c r="A48" s="466" t="s">
        <v>69</v>
      </c>
      <c r="B48" s="466"/>
      <c r="C48" s="466"/>
      <c r="D48" s="466"/>
      <c r="E48" s="466"/>
      <c r="F48" s="106" t="s">
        <v>726</v>
      </c>
      <c r="G48" s="101"/>
      <c r="H48" s="104"/>
      <c r="I48" s="50"/>
      <c r="J48" s="50"/>
      <c r="K48" s="50"/>
      <c r="L48" s="20"/>
      <c r="M48" s="20"/>
      <c r="N48" s="20"/>
      <c r="O48" s="20"/>
      <c r="P48" s="20"/>
      <c r="Q48" s="20"/>
      <c r="R48" s="20"/>
      <c r="S48" s="20"/>
      <c r="T48" s="20"/>
      <c r="U48" s="20"/>
      <c r="V48" s="20"/>
      <c r="W48" s="20"/>
      <c r="X48" s="20"/>
      <c r="Y48" s="20"/>
      <c r="Z48" s="20"/>
      <c r="AA48" s="20"/>
      <c r="AB48" s="20"/>
      <c r="AC48" s="20"/>
    </row>
    <row r="49" spans="1:29" s="27" customFormat="1" ht="15.75">
      <c r="A49" s="465" t="s">
        <v>41</v>
      </c>
      <c r="B49" s="465"/>
      <c r="C49" s="465"/>
      <c r="D49" s="465"/>
      <c r="E49" s="465"/>
      <c r="F49" s="465"/>
      <c r="G49" s="107"/>
      <c r="H49" s="105"/>
      <c r="I49" s="51"/>
      <c r="J49" s="51"/>
      <c r="K49" s="51"/>
      <c r="L49" s="20"/>
      <c r="M49" s="20"/>
      <c r="N49" s="20"/>
      <c r="O49" s="20"/>
      <c r="P49" s="20"/>
      <c r="Q49" s="20"/>
      <c r="R49" s="20"/>
      <c r="S49" s="20"/>
      <c r="T49" s="20"/>
      <c r="U49" s="20"/>
      <c r="V49" s="20"/>
      <c r="W49" s="20"/>
      <c r="X49" s="20"/>
      <c r="Y49" s="20"/>
      <c r="Z49" s="20"/>
      <c r="AA49" s="20"/>
      <c r="AB49" s="20"/>
      <c r="AC49" s="20"/>
    </row>
    <row r="50" spans="1:29" s="27" customFormat="1" ht="15.75">
      <c r="A50" s="77"/>
      <c r="B50" s="77"/>
      <c r="C50" s="77"/>
      <c r="D50" s="77"/>
      <c r="E50" s="77"/>
      <c r="F50" s="77"/>
      <c r="G50" s="78"/>
      <c r="H50" s="78"/>
      <c r="I50" s="78"/>
      <c r="J50" s="78"/>
      <c r="K50" s="78"/>
      <c r="L50" s="20"/>
      <c r="M50" s="20"/>
      <c r="N50" s="20"/>
      <c r="O50" s="20"/>
      <c r="P50" s="20"/>
      <c r="Q50" s="20"/>
      <c r="R50" s="20"/>
      <c r="S50" s="20"/>
      <c r="T50" s="20"/>
      <c r="U50" s="20"/>
      <c r="V50" s="20"/>
      <c r="W50" s="20"/>
      <c r="X50" s="20"/>
      <c r="Y50" s="20"/>
      <c r="Z50" s="20"/>
      <c r="AA50" s="20"/>
      <c r="AB50" s="20"/>
      <c r="AC50" s="20"/>
    </row>
    <row r="51" spans="1:29" ht="15">
      <c r="B51" s="76" t="s">
        <v>44</v>
      </c>
      <c r="C51" s="72" t="s">
        <v>2</v>
      </c>
      <c r="D51" s="72"/>
      <c r="E51" s="470"/>
      <c r="F51" s="470"/>
      <c r="G51" s="470"/>
      <c r="H51" s="73"/>
      <c r="I51" s="400"/>
      <c r="J51" s="400"/>
      <c r="K51" s="400"/>
      <c r="L51"/>
      <c r="M51"/>
      <c r="N51"/>
      <c r="O51"/>
      <c r="P51"/>
      <c r="Q51" s="19"/>
      <c r="R51" s="19"/>
      <c r="S51" s="19"/>
      <c r="T51" s="19"/>
      <c r="U51" s="19"/>
      <c r="V51" s="19"/>
      <c r="W51" s="19"/>
      <c r="X51" s="19"/>
      <c r="Y51" s="19"/>
      <c r="Z51" s="19"/>
      <c r="AA51" s="19"/>
      <c r="AB51" s="19"/>
      <c r="AC51" s="19"/>
    </row>
    <row r="52" spans="1:29" ht="15">
      <c r="B52"/>
      <c r="C52" s="464" t="s">
        <v>46</v>
      </c>
      <c r="D52" s="464"/>
      <c r="E52" s="464"/>
      <c r="F52" s="464"/>
      <c r="G52" s="464"/>
      <c r="H52" s="74"/>
      <c r="I52" s="464"/>
      <c r="J52" s="464"/>
      <c r="K52" s="464"/>
      <c r="L52"/>
      <c r="M52"/>
      <c r="N52"/>
      <c r="O52"/>
      <c r="P52"/>
      <c r="Q52" s="19"/>
      <c r="R52" s="19"/>
      <c r="S52" s="19"/>
      <c r="T52" s="19"/>
      <c r="U52" s="19"/>
      <c r="V52" s="19"/>
      <c r="W52" s="19"/>
      <c r="X52" s="19"/>
      <c r="Y52" s="19"/>
      <c r="Z52" s="19"/>
      <c r="AA52" s="19"/>
      <c r="AB52" s="19"/>
      <c r="AC52" s="19"/>
    </row>
    <row r="53" spans="1:29" ht="15">
      <c r="B53" s="86"/>
      <c r="C53" s="84"/>
      <c r="D53" s="84"/>
      <c r="E53" s="84"/>
      <c r="F53" s="84"/>
      <c r="G53" s="84"/>
      <c r="H53" s="74"/>
      <c r="I53" s="84"/>
      <c r="J53" s="84"/>
      <c r="K53" s="84"/>
      <c r="L53"/>
      <c r="M53"/>
      <c r="N53"/>
      <c r="O53"/>
      <c r="P53"/>
      <c r="Q53" s="19"/>
      <c r="R53" s="19"/>
      <c r="S53" s="19"/>
      <c r="T53" s="19"/>
      <c r="U53" s="19"/>
      <c r="V53" s="19"/>
      <c r="W53" s="19"/>
      <c r="X53" s="19"/>
      <c r="Y53" s="19"/>
      <c r="Z53" s="19"/>
      <c r="AA53" s="19"/>
      <c r="AB53" s="19"/>
      <c r="AC53" s="19"/>
    </row>
    <row r="54" spans="1:29" ht="15" customHeight="1">
      <c r="B54" s="76" t="s">
        <v>49</v>
      </c>
      <c r="C54" s="72" t="s">
        <v>2</v>
      </c>
      <c r="D54" s="72"/>
      <c r="E54" s="470"/>
      <c r="F54" s="470"/>
      <c r="G54" s="470"/>
      <c r="H54" s="72"/>
      <c r="I54" s="400"/>
      <c r="J54" s="400"/>
      <c r="K54" s="400"/>
      <c r="L54"/>
      <c r="M54"/>
      <c r="N54"/>
      <c r="O54"/>
      <c r="P54"/>
      <c r="Q54" s="19"/>
      <c r="R54" s="19"/>
      <c r="S54" s="19"/>
      <c r="T54" s="19"/>
      <c r="U54" s="19"/>
      <c r="V54" s="19"/>
      <c r="W54" s="19"/>
      <c r="X54" s="19"/>
      <c r="Y54" s="19"/>
      <c r="Z54" s="19"/>
      <c r="AA54" s="19"/>
      <c r="AB54" s="19"/>
      <c r="AC54" s="19"/>
    </row>
    <row r="55" spans="1:29" ht="15">
      <c r="B55"/>
      <c r="C55" s="464" t="s">
        <v>46</v>
      </c>
      <c r="D55" s="464"/>
      <c r="E55" s="406"/>
      <c r="F55" s="406"/>
      <c r="G55" s="406"/>
      <c r="H55" s="75"/>
      <c r="I55" s="464"/>
      <c r="J55" s="464"/>
      <c r="K55" s="464"/>
      <c r="L55"/>
      <c r="M55"/>
      <c r="N55"/>
      <c r="O55"/>
      <c r="P55"/>
      <c r="Q55" s="19"/>
      <c r="R55" s="19"/>
      <c r="S55" s="19"/>
      <c r="T55" s="19"/>
      <c r="U55" s="19"/>
      <c r="V55" s="19"/>
      <c r="W55" s="19"/>
      <c r="X55" s="19"/>
      <c r="Y55" s="19"/>
      <c r="Z55" s="19"/>
      <c r="AA55" s="19"/>
      <c r="AB55" s="19"/>
      <c r="AC55" s="19"/>
    </row>
    <row r="56" spans="1:29" ht="12.75">
      <c r="L56" s="19"/>
      <c r="M56" s="19"/>
      <c r="N56" s="19"/>
      <c r="O56" s="19"/>
      <c r="P56" s="19"/>
      <c r="Q56" s="19"/>
      <c r="R56" s="19"/>
      <c r="S56" s="19"/>
      <c r="T56" s="19"/>
      <c r="U56" s="19"/>
      <c r="V56" s="19"/>
      <c r="W56" s="19"/>
      <c r="X56" s="19"/>
      <c r="Y56" s="19"/>
      <c r="Z56" s="19"/>
      <c r="AA56" s="19"/>
      <c r="AB56" s="19"/>
      <c r="AC56" s="19"/>
    </row>
    <row r="57" spans="1:29" ht="12.75">
      <c r="L57" s="19"/>
      <c r="M57" s="19"/>
      <c r="N57" s="19"/>
      <c r="O57" s="19"/>
      <c r="P57" s="19"/>
      <c r="Q57" s="19"/>
      <c r="R57" s="19"/>
      <c r="S57" s="19"/>
      <c r="T57" s="19"/>
      <c r="U57" s="19"/>
      <c r="V57" s="19"/>
      <c r="W57" s="19"/>
      <c r="X57" s="19"/>
      <c r="Y57" s="19"/>
      <c r="Z57" s="19"/>
      <c r="AA57" s="19"/>
      <c r="AB57" s="19"/>
      <c r="AC57" s="19"/>
    </row>
    <row r="58" spans="1:29" ht="12.75">
      <c r="L58" s="19"/>
      <c r="M58" s="19"/>
      <c r="N58" s="19"/>
      <c r="O58" s="19"/>
      <c r="P58" s="19"/>
      <c r="Q58" s="19"/>
      <c r="R58" s="19"/>
      <c r="S58" s="19"/>
      <c r="T58" s="19"/>
      <c r="U58" s="19"/>
      <c r="V58" s="19"/>
      <c r="W58" s="19"/>
      <c r="X58" s="19"/>
      <c r="Y58" s="19"/>
      <c r="Z58" s="19"/>
      <c r="AA58" s="19"/>
      <c r="AB58" s="19"/>
      <c r="AC58" s="19"/>
    </row>
    <row r="59" spans="1:29" ht="12.75">
      <c r="L59" s="19"/>
      <c r="M59" s="19"/>
      <c r="N59" s="19"/>
      <c r="O59" s="19"/>
      <c r="P59" s="19"/>
      <c r="Q59" s="19"/>
      <c r="R59" s="19"/>
      <c r="S59" s="19"/>
      <c r="T59" s="19"/>
      <c r="U59" s="19"/>
      <c r="V59" s="19"/>
      <c r="W59" s="19"/>
      <c r="X59" s="19"/>
      <c r="Y59" s="19"/>
      <c r="Z59" s="19"/>
      <c r="AA59" s="19"/>
      <c r="AB59" s="19"/>
      <c r="AC59" s="19"/>
    </row>
    <row r="60" spans="1:29" ht="12.75">
      <c r="L60" s="19"/>
      <c r="M60" s="19"/>
      <c r="N60" s="19"/>
      <c r="O60" s="19"/>
      <c r="P60" s="19"/>
      <c r="Q60" s="19"/>
      <c r="R60" s="19"/>
      <c r="S60" s="19"/>
      <c r="T60" s="19"/>
      <c r="U60" s="19"/>
      <c r="V60" s="19"/>
      <c r="W60" s="19"/>
      <c r="X60" s="19"/>
      <c r="Y60" s="19"/>
      <c r="Z60" s="19"/>
      <c r="AA60" s="19"/>
      <c r="AB60" s="19"/>
      <c r="AC60" s="19"/>
    </row>
    <row r="61" spans="1:29" ht="12.75">
      <c r="L61" s="19"/>
      <c r="M61" s="19"/>
      <c r="N61" s="19"/>
      <c r="O61" s="19"/>
      <c r="P61" s="19"/>
      <c r="Q61" s="19"/>
      <c r="R61" s="19"/>
      <c r="S61" s="19"/>
      <c r="T61" s="19"/>
      <c r="U61" s="19"/>
      <c r="V61" s="19"/>
      <c r="W61" s="19"/>
      <c r="X61" s="19"/>
      <c r="Y61" s="19"/>
      <c r="Z61" s="19"/>
      <c r="AA61" s="19"/>
      <c r="AB61" s="19"/>
      <c r="AC61" s="19"/>
    </row>
    <row r="62" spans="1:29" ht="12.75">
      <c r="L62" s="19"/>
      <c r="M62" s="19"/>
      <c r="N62" s="19"/>
      <c r="O62" s="19"/>
      <c r="P62" s="19"/>
      <c r="Q62" s="19"/>
      <c r="R62" s="19"/>
      <c r="S62" s="19"/>
      <c r="T62" s="19"/>
      <c r="U62" s="19"/>
      <c r="V62" s="19"/>
      <c r="W62" s="19"/>
      <c r="X62" s="19"/>
      <c r="Y62" s="19"/>
      <c r="Z62" s="19"/>
      <c r="AA62" s="19"/>
      <c r="AB62" s="19"/>
      <c r="AC62" s="19"/>
    </row>
    <row r="63" spans="1:29" ht="12.75">
      <c r="L63" s="19"/>
      <c r="M63" s="19"/>
      <c r="N63" s="19"/>
      <c r="O63" s="19"/>
      <c r="P63" s="19"/>
      <c r="Q63" s="19"/>
      <c r="R63" s="19"/>
      <c r="S63" s="19"/>
      <c r="T63" s="19"/>
      <c r="U63" s="19"/>
      <c r="V63" s="19"/>
      <c r="W63" s="19"/>
      <c r="X63" s="19"/>
      <c r="Y63" s="19"/>
      <c r="Z63" s="19"/>
      <c r="AA63" s="19"/>
      <c r="AB63" s="19"/>
      <c r="AC63" s="19"/>
    </row>
    <row r="64" spans="1:29" ht="12.75">
      <c r="L64" s="19"/>
      <c r="M64" s="19"/>
      <c r="N64" s="19"/>
      <c r="O64" s="19"/>
      <c r="P64" s="19"/>
      <c r="Q64" s="19"/>
      <c r="R64" s="19"/>
      <c r="S64" s="19"/>
      <c r="T64" s="19"/>
      <c r="U64" s="19"/>
      <c r="V64" s="19"/>
      <c r="W64" s="19"/>
      <c r="X64" s="19"/>
      <c r="Y64" s="19"/>
      <c r="Z64" s="19"/>
      <c r="AA64" s="19"/>
      <c r="AB64" s="19"/>
      <c r="AC64" s="19"/>
    </row>
    <row r="65" spans="12:29" ht="12.75">
      <c r="L65" s="19"/>
      <c r="M65" s="19"/>
      <c r="N65" s="19"/>
      <c r="O65" s="19"/>
      <c r="P65" s="19"/>
      <c r="Q65" s="19"/>
      <c r="R65" s="19"/>
      <c r="S65" s="19"/>
      <c r="T65" s="19"/>
      <c r="U65" s="19"/>
      <c r="V65" s="19"/>
      <c r="W65" s="19"/>
      <c r="X65" s="19"/>
      <c r="Y65" s="19"/>
      <c r="Z65" s="19"/>
      <c r="AA65" s="19"/>
      <c r="AB65" s="19"/>
      <c r="AC65" s="19"/>
    </row>
    <row r="66" spans="12:29" ht="12.75">
      <c r="L66" s="19"/>
      <c r="M66" s="19"/>
      <c r="N66" s="19"/>
      <c r="O66" s="19"/>
      <c r="P66" s="19"/>
      <c r="Q66" s="19"/>
      <c r="R66" s="19"/>
      <c r="S66" s="19"/>
      <c r="T66" s="19"/>
      <c r="U66" s="19"/>
      <c r="V66" s="19"/>
      <c r="W66" s="19"/>
      <c r="X66" s="19"/>
      <c r="Y66" s="19"/>
      <c r="Z66" s="19"/>
      <c r="AA66" s="19"/>
      <c r="AB66" s="19"/>
      <c r="AC66" s="19"/>
    </row>
    <row r="67" spans="12:29" ht="12.75">
      <c r="L67" s="19"/>
      <c r="M67" s="19"/>
      <c r="N67" s="19"/>
      <c r="O67" s="19"/>
      <c r="P67" s="19"/>
      <c r="Q67" s="19"/>
      <c r="R67" s="19"/>
      <c r="S67" s="19"/>
      <c r="T67" s="19"/>
      <c r="U67" s="19"/>
      <c r="V67" s="19"/>
      <c r="W67" s="19"/>
      <c r="X67" s="19"/>
      <c r="Y67" s="19"/>
      <c r="Z67" s="19"/>
      <c r="AA67" s="19"/>
      <c r="AB67" s="19"/>
      <c r="AC67" s="19"/>
    </row>
    <row r="68" spans="12:29" ht="12.75">
      <c r="L68" s="19"/>
      <c r="M68" s="19"/>
      <c r="N68" s="19"/>
      <c r="O68" s="19"/>
      <c r="P68" s="19"/>
      <c r="Q68" s="19"/>
      <c r="R68" s="19"/>
      <c r="S68" s="19"/>
      <c r="T68" s="19"/>
      <c r="U68" s="19"/>
      <c r="V68" s="19"/>
      <c r="W68" s="19"/>
      <c r="X68" s="19"/>
      <c r="Y68" s="19"/>
      <c r="Z68" s="19"/>
      <c r="AA68" s="19"/>
      <c r="AB68" s="19"/>
      <c r="AC68" s="19"/>
    </row>
    <row r="69" spans="12:29" ht="12.75">
      <c r="L69" s="19"/>
      <c r="M69" s="19"/>
      <c r="N69" s="19"/>
      <c r="O69" s="19"/>
      <c r="P69" s="19"/>
      <c r="Q69" s="19"/>
      <c r="R69" s="19"/>
      <c r="S69" s="19"/>
      <c r="T69" s="19"/>
      <c r="U69" s="19"/>
      <c r="V69" s="19"/>
      <c r="W69" s="19"/>
      <c r="X69" s="19"/>
      <c r="Y69" s="19"/>
      <c r="Z69" s="19"/>
      <c r="AA69" s="19"/>
      <c r="AB69" s="19"/>
      <c r="AC69" s="19"/>
    </row>
    <row r="70" spans="12:29" ht="12.75">
      <c r="L70" s="19"/>
      <c r="M70" s="19"/>
      <c r="N70" s="19"/>
      <c r="O70" s="19"/>
      <c r="P70" s="19"/>
      <c r="Q70" s="19"/>
      <c r="R70" s="19"/>
      <c r="S70" s="19"/>
      <c r="T70" s="19"/>
      <c r="U70" s="19"/>
      <c r="V70" s="19"/>
      <c r="W70" s="19"/>
      <c r="X70" s="19"/>
      <c r="Y70" s="19"/>
      <c r="Z70" s="19"/>
      <c r="AA70" s="19"/>
      <c r="AB70" s="19"/>
      <c r="AC70" s="19"/>
    </row>
    <row r="71" spans="12:29" ht="12.75">
      <c r="L71" s="19"/>
      <c r="M71" s="19"/>
      <c r="N71" s="19"/>
      <c r="O71" s="19"/>
      <c r="P71" s="19"/>
      <c r="Q71" s="19"/>
      <c r="R71" s="19"/>
      <c r="S71" s="19"/>
      <c r="T71" s="19"/>
      <c r="U71" s="19"/>
      <c r="V71" s="19"/>
      <c r="W71" s="19"/>
      <c r="X71" s="19"/>
      <c r="Y71" s="19"/>
      <c r="Z71" s="19"/>
      <c r="AA71" s="19"/>
      <c r="AB71" s="19"/>
      <c r="AC71" s="19"/>
    </row>
    <row r="72" spans="12:29" ht="12.75">
      <c r="L72" s="19"/>
      <c r="M72" s="19"/>
      <c r="N72" s="19"/>
      <c r="O72" s="19"/>
      <c r="P72" s="19"/>
      <c r="Q72" s="19"/>
      <c r="R72" s="19"/>
      <c r="S72" s="19"/>
      <c r="T72" s="19"/>
      <c r="U72" s="19"/>
      <c r="V72" s="19"/>
      <c r="W72" s="19"/>
      <c r="X72" s="19"/>
      <c r="Y72" s="19"/>
      <c r="Z72" s="19"/>
      <c r="AA72" s="19"/>
      <c r="AB72" s="19"/>
      <c r="AC72" s="19"/>
    </row>
    <row r="73" spans="12:29" ht="12.75">
      <c r="L73" s="19"/>
      <c r="M73" s="19"/>
      <c r="N73" s="19"/>
      <c r="O73" s="19"/>
      <c r="P73" s="19"/>
      <c r="Q73" s="19"/>
      <c r="R73" s="19"/>
      <c r="S73" s="19"/>
      <c r="T73" s="19"/>
      <c r="U73" s="19"/>
      <c r="V73" s="19"/>
      <c r="W73" s="19"/>
      <c r="X73" s="19"/>
      <c r="Y73" s="19"/>
      <c r="Z73" s="19"/>
      <c r="AA73" s="19"/>
      <c r="AB73" s="19"/>
      <c r="AC73" s="19"/>
    </row>
    <row r="74" spans="12:29" ht="12.75">
      <c r="L74" s="19"/>
      <c r="M74" s="19"/>
      <c r="N74" s="19"/>
      <c r="O74" s="19"/>
      <c r="P74" s="19"/>
      <c r="Q74" s="19"/>
      <c r="R74" s="19"/>
      <c r="S74" s="19"/>
      <c r="T74" s="19"/>
      <c r="U74" s="19"/>
      <c r="V74" s="19"/>
      <c r="W74" s="19"/>
      <c r="X74" s="19"/>
      <c r="Y74" s="19"/>
      <c r="Z74" s="19"/>
      <c r="AA74" s="19"/>
      <c r="AB74" s="19"/>
      <c r="AC74" s="19"/>
    </row>
    <row r="75" spans="12:29" ht="12.75">
      <c r="L75" s="19"/>
      <c r="M75" s="19"/>
      <c r="N75" s="19"/>
      <c r="O75" s="19"/>
      <c r="P75" s="19"/>
      <c r="Q75" s="19"/>
      <c r="R75" s="19"/>
      <c r="S75" s="19"/>
      <c r="T75" s="19"/>
      <c r="U75" s="19"/>
      <c r="V75" s="19"/>
      <c r="W75" s="19"/>
      <c r="X75" s="19"/>
      <c r="Y75" s="19"/>
      <c r="Z75" s="19"/>
      <c r="AA75" s="19"/>
      <c r="AB75" s="19"/>
      <c r="AC75" s="19"/>
    </row>
    <row r="76" spans="12:29" ht="12.75">
      <c r="L76" s="19"/>
      <c r="M76" s="19"/>
      <c r="N76" s="19"/>
      <c r="O76" s="19"/>
      <c r="P76" s="19"/>
      <c r="Q76" s="19"/>
      <c r="R76" s="19"/>
      <c r="S76" s="19"/>
      <c r="T76" s="19"/>
      <c r="U76" s="19"/>
      <c r="V76" s="19"/>
      <c r="W76" s="19"/>
      <c r="X76" s="19"/>
      <c r="Y76" s="19"/>
      <c r="Z76" s="19"/>
      <c r="AA76" s="19"/>
      <c r="AB76" s="19"/>
      <c r="AC76" s="19"/>
    </row>
    <row r="77" spans="12:29" ht="12.75">
      <c r="L77" s="19"/>
      <c r="M77" s="19"/>
      <c r="N77" s="19"/>
      <c r="O77" s="19"/>
      <c r="P77" s="19"/>
      <c r="Q77" s="19"/>
      <c r="R77" s="19"/>
      <c r="S77" s="19"/>
      <c r="T77" s="19"/>
      <c r="U77" s="19"/>
      <c r="V77" s="19"/>
      <c r="W77" s="19"/>
      <c r="X77" s="19"/>
      <c r="Y77" s="19"/>
      <c r="Z77" s="19"/>
      <c r="AA77" s="19"/>
      <c r="AB77" s="19"/>
      <c r="AC77" s="19"/>
    </row>
    <row r="78" spans="12:29" ht="12.75">
      <c r="L78" s="19"/>
      <c r="M78" s="19"/>
      <c r="N78" s="19"/>
      <c r="O78" s="19"/>
      <c r="P78" s="19"/>
      <c r="Q78" s="19"/>
      <c r="R78" s="19"/>
      <c r="S78" s="19"/>
      <c r="T78" s="19"/>
      <c r="U78" s="19"/>
      <c r="V78" s="19"/>
      <c r="W78" s="19"/>
      <c r="X78" s="19"/>
      <c r="Y78" s="19"/>
      <c r="Z78" s="19"/>
      <c r="AA78" s="19"/>
      <c r="AB78" s="19"/>
      <c r="AC78" s="19"/>
    </row>
    <row r="79" spans="12:29" ht="12.75">
      <c r="L79" s="19"/>
      <c r="M79" s="19"/>
      <c r="N79" s="19"/>
      <c r="O79" s="19"/>
      <c r="P79" s="19"/>
      <c r="Q79" s="19"/>
      <c r="R79" s="19"/>
      <c r="S79" s="19"/>
      <c r="T79" s="19"/>
      <c r="U79" s="19"/>
      <c r="V79" s="19"/>
      <c r="W79" s="19"/>
      <c r="X79" s="19"/>
      <c r="Y79" s="19"/>
      <c r="Z79" s="19"/>
      <c r="AA79" s="19"/>
      <c r="AB79" s="19"/>
      <c r="AC79" s="19"/>
    </row>
    <row r="80" spans="12:29" ht="12.75">
      <c r="L80" s="19"/>
      <c r="M80" s="19"/>
      <c r="N80" s="19"/>
      <c r="O80" s="19"/>
      <c r="P80" s="19"/>
      <c r="Q80" s="19"/>
      <c r="R80" s="19"/>
      <c r="S80" s="19"/>
      <c r="T80" s="19"/>
      <c r="U80" s="19"/>
      <c r="V80" s="19"/>
      <c r="W80" s="19"/>
      <c r="X80" s="19"/>
      <c r="Y80" s="19"/>
      <c r="Z80" s="19"/>
      <c r="AA80" s="19"/>
      <c r="AB80" s="19"/>
      <c r="AC80" s="19"/>
    </row>
    <row r="81" spans="12:29" ht="12.75">
      <c r="L81" s="19"/>
      <c r="M81" s="19"/>
      <c r="N81" s="19"/>
      <c r="O81" s="19"/>
      <c r="P81" s="19"/>
      <c r="Q81" s="19"/>
      <c r="R81" s="19"/>
      <c r="S81" s="19"/>
      <c r="T81" s="19"/>
      <c r="U81" s="19"/>
      <c r="V81" s="19"/>
      <c r="W81" s="19"/>
      <c r="X81" s="19"/>
      <c r="Y81" s="19"/>
      <c r="Z81" s="19"/>
      <c r="AA81" s="19"/>
      <c r="AB81" s="19"/>
      <c r="AC81" s="19"/>
    </row>
    <row r="82" spans="12:29" ht="12.75">
      <c r="L82" s="19"/>
      <c r="M82" s="19"/>
      <c r="N82" s="19"/>
      <c r="O82" s="19"/>
      <c r="P82" s="19"/>
      <c r="Q82" s="19"/>
      <c r="R82" s="19"/>
      <c r="S82" s="19"/>
      <c r="T82" s="19"/>
      <c r="U82" s="19"/>
      <c r="V82" s="19"/>
      <c r="W82" s="19"/>
      <c r="X82" s="19"/>
      <c r="Y82" s="19"/>
      <c r="Z82" s="19"/>
      <c r="AA82" s="19"/>
      <c r="AB82" s="19"/>
      <c r="AC82" s="19"/>
    </row>
    <row r="83" spans="12:29" ht="12.75">
      <c r="L83" s="19"/>
      <c r="M83" s="19"/>
      <c r="N83" s="19"/>
      <c r="O83" s="19"/>
      <c r="P83" s="19"/>
      <c r="Q83" s="19"/>
      <c r="R83" s="19"/>
      <c r="S83" s="19"/>
      <c r="T83" s="19"/>
      <c r="U83" s="19"/>
      <c r="V83" s="19"/>
      <c r="W83" s="19"/>
      <c r="X83" s="19"/>
      <c r="Y83" s="19"/>
      <c r="Z83" s="19"/>
      <c r="AA83" s="19"/>
      <c r="AB83" s="19"/>
      <c r="AC83" s="19"/>
    </row>
    <row r="84" spans="12:29" ht="12.75">
      <c r="L84" s="19"/>
      <c r="M84" s="19"/>
      <c r="N84" s="19"/>
      <c r="O84" s="19"/>
      <c r="P84" s="19"/>
      <c r="Q84" s="19"/>
      <c r="R84" s="19"/>
      <c r="S84" s="19"/>
      <c r="T84" s="19"/>
      <c r="U84" s="19"/>
      <c r="V84" s="19"/>
      <c r="W84" s="19"/>
      <c r="X84" s="19"/>
      <c r="Y84" s="19"/>
      <c r="Z84" s="19"/>
      <c r="AA84" s="19"/>
      <c r="AB84" s="19"/>
      <c r="AC84" s="19"/>
    </row>
    <row r="85" spans="12:29" ht="12.75">
      <c r="L85" s="19"/>
      <c r="M85" s="19"/>
      <c r="N85" s="19"/>
      <c r="O85" s="19"/>
      <c r="P85" s="19"/>
      <c r="Q85" s="19"/>
      <c r="R85" s="19"/>
      <c r="S85" s="19"/>
      <c r="T85" s="19"/>
      <c r="U85" s="19"/>
      <c r="V85" s="19"/>
      <c r="W85" s="19"/>
      <c r="X85" s="19"/>
      <c r="Y85" s="19"/>
      <c r="Z85" s="19"/>
      <c r="AA85" s="19"/>
      <c r="AB85" s="19"/>
      <c r="AC85" s="19"/>
    </row>
    <row r="86" spans="12:29" ht="12.75">
      <c r="L86" s="19"/>
      <c r="M86" s="19"/>
      <c r="N86" s="19"/>
      <c r="O86" s="19"/>
      <c r="P86" s="19"/>
      <c r="Q86" s="19"/>
      <c r="R86" s="19"/>
      <c r="S86" s="19"/>
      <c r="T86" s="19"/>
      <c r="U86" s="19"/>
      <c r="V86" s="19"/>
      <c r="W86" s="19"/>
      <c r="X86" s="19"/>
      <c r="Y86" s="19"/>
      <c r="Z86" s="19"/>
      <c r="AA86" s="19"/>
      <c r="AB86" s="19"/>
      <c r="AC86" s="19"/>
    </row>
    <row r="87" spans="12:29" ht="12.75">
      <c r="L87" s="19"/>
      <c r="M87" s="19"/>
      <c r="N87" s="19"/>
      <c r="O87" s="19"/>
      <c r="P87" s="19"/>
      <c r="Q87" s="19"/>
      <c r="R87" s="19"/>
      <c r="S87" s="19"/>
      <c r="T87" s="19"/>
      <c r="U87" s="19"/>
      <c r="V87" s="19"/>
      <c r="W87" s="19"/>
      <c r="X87" s="19"/>
      <c r="Y87" s="19"/>
      <c r="Z87" s="19"/>
      <c r="AA87" s="19"/>
      <c r="AB87" s="19"/>
      <c r="AC87" s="19"/>
    </row>
    <row r="88" spans="12:29" ht="12.75">
      <c r="L88" s="19"/>
      <c r="M88" s="19"/>
      <c r="N88" s="19"/>
      <c r="O88" s="19"/>
      <c r="P88" s="19"/>
      <c r="Q88" s="19"/>
      <c r="R88" s="19"/>
      <c r="S88" s="19"/>
      <c r="T88" s="19"/>
      <c r="U88" s="19"/>
      <c r="V88" s="19"/>
      <c r="W88" s="19"/>
      <c r="X88" s="19"/>
      <c r="Y88" s="19"/>
      <c r="Z88" s="19"/>
      <c r="AA88" s="19"/>
      <c r="AB88" s="19"/>
      <c r="AC88" s="19"/>
    </row>
    <row r="89" spans="12:29" ht="12.75">
      <c r="L89" s="19"/>
      <c r="M89" s="19"/>
      <c r="N89" s="19"/>
      <c r="O89" s="19"/>
      <c r="P89" s="19"/>
      <c r="Q89" s="19"/>
      <c r="R89" s="19"/>
      <c r="S89" s="19"/>
      <c r="T89" s="19"/>
      <c r="U89" s="19"/>
      <c r="V89" s="19"/>
      <c r="W89" s="19"/>
      <c r="X89" s="19"/>
      <c r="Y89" s="19"/>
      <c r="Z89" s="19"/>
      <c r="AA89" s="19"/>
      <c r="AB89" s="19"/>
      <c r="AC89" s="19"/>
    </row>
    <row r="90" spans="12:29" ht="12.75">
      <c r="L90" s="19"/>
      <c r="M90" s="19"/>
      <c r="N90" s="19"/>
      <c r="O90" s="19"/>
      <c r="P90" s="19"/>
      <c r="Q90" s="19"/>
      <c r="R90" s="19"/>
      <c r="S90" s="19"/>
      <c r="T90" s="19"/>
      <c r="U90" s="19"/>
      <c r="V90" s="19"/>
      <c r="W90" s="19"/>
      <c r="X90" s="19"/>
      <c r="Y90" s="19"/>
      <c r="Z90" s="19"/>
      <c r="AA90" s="19"/>
      <c r="AB90" s="19"/>
      <c r="AC90" s="19"/>
    </row>
    <row r="91" spans="12:29" ht="12.75">
      <c r="L91" s="19"/>
      <c r="M91" s="19"/>
      <c r="N91" s="19"/>
      <c r="O91" s="19"/>
      <c r="P91" s="19"/>
      <c r="Q91" s="19"/>
      <c r="R91" s="19"/>
      <c r="S91" s="19"/>
      <c r="T91" s="19"/>
      <c r="U91" s="19"/>
      <c r="V91" s="19"/>
      <c r="W91" s="19"/>
      <c r="X91" s="19"/>
      <c r="Y91" s="19"/>
      <c r="Z91" s="19"/>
      <c r="AA91" s="19"/>
      <c r="AB91" s="19"/>
      <c r="AC91" s="19"/>
    </row>
    <row r="92" spans="12:29" ht="12.75">
      <c r="L92" s="19"/>
      <c r="M92" s="19"/>
      <c r="N92" s="19"/>
      <c r="O92" s="19"/>
      <c r="P92" s="19"/>
      <c r="Q92" s="19"/>
      <c r="R92" s="19"/>
      <c r="S92" s="19"/>
      <c r="T92" s="19"/>
      <c r="U92" s="19"/>
      <c r="V92" s="19"/>
      <c r="W92" s="19"/>
      <c r="X92" s="19"/>
      <c r="Y92" s="19"/>
      <c r="Z92" s="19"/>
      <c r="AA92" s="19"/>
      <c r="AB92" s="19"/>
      <c r="AC92" s="19"/>
    </row>
    <row r="93" spans="12:29" ht="12.75">
      <c r="L93" s="19"/>
      <c r="M93" s="19"/>
      <c r="N93" s="19"/>
      <c r="O93" s="19"/>
      <c r="P93" s="19"/>
      <c r="Q93" s="19"/>
      <c r="R93" s="19"/>
      <c r="S93" s="19"/>
      <c r="T93" s="19"/>
      <c r="U93" s="19"/>
      <c r="V93" s="19"/>
      <c r="W93" s="19"/>
      <c r="X93" s="19"/>
      <c r="Y93" s="19"/>
      <c r="Z93" s="19"/>
      <c r="AA93" s="19"/>
      <c r="AB93" s="19"/>
      <c r="AC93" s="19"/>
    </row>
    <row r="94" spans="12:29" ht="12.75">
      <c r="L94" s="19"/>
      <c r="M94" s="19"/>
      <c r="N94" s="19"/>
      <c r="O94" s="19"/>
      <c r="P94" s="19"/>
      <c r="Q94" s="19"/>
      <c r="R94" s="19"/>
      <c r="S94" s="19"/>
      <c r="T94" s="19"/>
      <c r="U94" s="19"/>
      <c r="V94" s="19"/>
      <c r="W94" s="19"/>
      <c r="X94" s="19"/>
      <c r="Y94" s="19"/>
      <c r="Z94" s="19"/>
      <c r="AA94" s="19"/>
      <c r="AB94" s="19"/>
      <c r="AC94" s="19"/>
    </row>
    <row r="95" spans="12:29" ht="12.75">
      <c r="L95" s="19"/>
      <c r="M95" s="19"/>
      <c r="N95" s="19"/>
      <c r="O95" s="19"/>
      <c r="P95" s="19"/>
      <c r="Q95" s="19"/>
      <c r="R95" s="19"/>
      <c r="S95" s="19"/>
      <c r="T95" s="19"/>
      <c r="U95" s="19"/>
      <c r="V95" s="19"/>
      <c r="W95" s="19"/>
      <c r="X95" s="19"/>
      <c r="Y95" s="19"/>
      <c r="Z95" s="19"/>
      <c r="AA95" s="19"/>
      <c r="AB95" s="19"/>
      <c r="AC95" s="19"/>
    </row>
    <row r="96" spans="12:29" ht="12.75">
      <c r="L96" s="19"/>
      <c r="M96" s="19"/>
      <c r="N96" s="19"/>
      <c r="O96" s="19"/>
      <c r="P96" s="19"/>
      <c r="Q96" s="19"/>
      <c r="R96" s="19"/>
      <c r="S96" s="19"/>
      <c r="T96" s="19"/>
      <c r="U96" s="19"/>
      <c r="V96" s="19"/>
      <c r="W96" s="19"/>
      <c r="X96" s="19"/>
      <c r="Y96" s="19"/>
      <c r="Z96" s="19"/>
      <c r="AA96" s="19"/>
      <c r="AB96" s="19"/>
      <c r="AC96" s="19"/>
    </row>
    <row r="97" spans="12:29" ht="12.75">
      <c r="L97" s="19"/>
      <c r="M97" s="19"/>
      <c r="N97" s="19"/>
      <c r="O97" s="19"/>
      <c r="P97" s="19"/>
      <c r="Q97" s="19"/>
      <c r="R97" s="19"/>
      <c r="S97" s="19"/>
      <c r="T97" s="19"/>
      <c r="U97" s="19"/>
      <c r="V97" s="19"/>
      <c r="W97" s="19"/>
      <c r="X97" s="19"/>
      <c r="Y97" s="19"/>
      <c r="Z97" s="19"/>
      <c r="AA97" s="19"/>
      <c r="AB97" s="19"/>
      <c r="AC97" s="19"/>
    </row>
    <row r="98" spans="12:29" ht="12.75">
      <c r="L98" s="19"/>
      <c r="M98" s="19"/>
      <c r="N98" s="19"/>
      <c r="O98" s="19"/>
      <c r="P98" s="19"/>
      <c r="Q98" s="19"/>
      <c r="R98" s="19"/>
      <c r="S98" s="19"/>
      <c r="T98" s="19"/>
      <c r="U98" s="19"/>
      <c r="V98" s="19"/>
      <c r="W98" s="19"/>
      <c r="X98" s="19"/>
      <c r="Y98" s="19"/>
      <c r="Z98" s="19"/>
      <c r="AA98" s="19"/>
      <c r="AB98" s="19"/>
      <c r="AC98" s="19"/>
    </row>
    <row r="99" spans="12:29" ht="12.75">
      <c r="L99" s="19"/>
      <c r="M99" s="19"/>
      <c r="N99" s="19"/>
      <c r="O99" s="19"/>
      <c r="P99" s="19"/>
      <c r="Q99" s="19"/>
      <c r="R99" s="19"/>
      <c r="S99" s="19"/>
      <c r="T99" s="19"/>
      <c r="U99" s="19"/>
      <c r="V99" s="19"/>
      <c r="W99" s="19"/>
      <c r="X99" s="19"/>
      <c r="Y99" s="19"/>
      <c r="Z99" s="19"/>
      <c r="AA99" s="19"/>
      <c r="AB99" s="19"/>
      <c r="AC99" s="19"/>
    </row>
    <row r="100" spans="12:29" ht="12.75">
      <c r="L100" s="19"/>
      <c r="M100" s="19"/>
      <c r="N100" s="19"/>
      <c r="O100" s="19"/>
      <c r="P100" s="19"/>
      <c r="Q100" s="19"/>
      <c r="R100" s="19"/>
      <c r="S100" s="19"/>
      <c r="T100" s="19"/>
      <c r="U100" s="19"/>
      <c r="V100" s="19"/>
      <c r="W100" s="19"/>
      <c r="X100" s="19"/>
      <c r="Y100" s="19"/>
      <c r="Z100" s="19"/>
      <c r="AA100" s="19"/>
      <c r="AB100" s="19"/>
      <c r="AC100" s="19"/>
    </row>
    <row r="101" spans="12:29" ht="12.75">
      <c r="L101" s="19"/>
      <c r="M101" s="19"/>
      <c r="N101" s="19"/>
      <c r="O101" s="19"/>
      <c r="P101" s="19"/>
      <c r="Q101" s="19"/>
      <c r="R101" s="19"/>
      <c r="S101" s="19"/>
      <c r="T101" s="19"/>
      <c r="U101" s="19"/>
      <c r="V101" s="19"/>
      <c r="W101" s="19"/>
      <c r="X101" s="19"/>
      <c r="Y101" s="19"/>
      <c r="Z101" s="19"/>
      <c r="AA101" s="19"/>
      <c r="AB101" s="19"/>
      <c r="AC101" s="19"/>
    </row>
    <row r="102" spans="12:29" ht="12.75">
      <c r="L102" s="19"/>
      <c r="M102" s="19"/>
      <c r="N102" s="19"/>
      <c r="O102" s="19"/>
      <c r="P102" s="19"/>
      <c r="Q102" s="19"/>
      <c r="R102" s="19"/>
      <c r="S102" s="19"/>
      <c r="T102" s="19"/>
      <c r="U102" s="19"/>
      <c r="V102" s="19"/>
      <c r="W102" s="19"/>
      <c r="X102" s="19"/>
      <c r="Y102" s="19"/>
      <c r="Z102" s="19"/>
      <c r="AA102" s="19"/>
      <c r="AB102" s="19"/>
      <c r="AC102" s="19"/>
    </row>
    <row r="103" spans="12:29" ht="12.75">
      <c r="L103" s="19"/>
      <c r="M103" s="19"/>
      <c r="N103" s="19"/>
      <c r="O103" s="19"/>
      <c r="P103" s="19"/>
      <c r="Q103" s="19"/>
      <c r="R103" s="19"/>
      <c r="S103" s="19"/>
      <c r="T103" s="19"/>
      <c r="U103" s="19"/>
      <c r="V103" s="19"/>
      <c r="W103" s="19"/>
      <c r="X103" s="19"/>
      <c r="Y103" s="19"/>
      <c r="Z103" s="19"/>
      <c r="AA103" s="19"/>
      <c r="AB103" s="19"/>
      <c r="AC103" s="19"/>
    </row>
    <row r="104" spans="12:29" ht="12.75">
      <c r="L104" s="19"/>
      <c r="M104" s="19"/>
      <c r="N104" s="19"/>
      <c r="O104" s="19"/>
      <c r="P104" s="19"/>
      <c r="Q104" s="19"/>
      <c r="R104" s="19"/>
      <c r="S104" s="19"/>
      <c r="T104" s="19"/>
      <c r="U104" s="19"/>
      <c r="V104" s="19"/>
      <c r="W104" s="19"/>
      <c r="X104" s="19"/>
      <c r="Y104" s="19"/>
      <c r="Z104" s="19"/>
      <c r="AA104" s="19"/>
      <c r="AB104" s="19"/>
      <c r="AC104" s="19"/>
    </row>
    <row r="105" spans="12:29" ht="12.75">
      <c r="L105" s="19"/>
      <c r="M105" s="19"/>
      <c r="N105" s="19"/>
      <c r="O105" s="19"/>
      <c r="P105" s="19"/>
      <c r="Q105" s="19"/>
      <c r="R105" s="19"/>
      <c r="S105" s="19"/>
      <c r="T105" s="19"/>
      <c r="U105" s="19"/>
      <c r="V105" s="19"/>
      <c r="W105" s="19"/>
      <c r="X105" s="19"/>
      <c r="Y105" s="19"/>
      <c r="Z105" s="19"/>
      <c r="AA105" s="19"/>
      <c r="AB105" s="19"/>
      <c r="AC105" s="19"/>
    </row>
    <row r="106" spans="12:29" ht="12.75">
      <c r="L106" s="19"/>
      <c r="M106" s="19"/>
      <c r="N106" s="19"/>
      <c r="O106" s="19"/>
      <c r="P106" s="19"/>
      <c r="Q106" s="19"/>
      <c r="R106" s="19"/>
      <c r="S106" s="19"/>
      <c r="T106" s="19"/>
      <c r="U106" s="19"/>
      <c r="V106" s="19"/>
      <c r="W106" s="19"/>
      <c r="X106" s="19"/>
      <c r="Y106" s="19"/>
      <c r="Z106" s="19"/>
      <c r="AA106" s="19"/>
      <c r="AB106" s="19"/>
      <c r="AC106" s="19"/>
    </row>
    <row r="107" spans="12:29" ht="12.75">
      <c r="L107" s="19"/>
      <c r="M107" s="19"/>
      <c r="N107" s="19"/>
      <c r="O107" s="19"/>
      <c r="P107" s="19"/>
      <c r="Q107" s="19"/>
      <c r="R107" s="19"/>
      <c r="S107" s="19"/>
      <c r="T107" s="19"/>
      <c r="U107" s="19"/>
      <c r="V107" s="19"/>
      <c r="W107" s="19"/>
      <c r="X107" s="19"/>
      <c r="Y107" s="19"/>
      <c r="Z107" s="19"/>
      <c r="AA107" s="19"/>
      <c r="AB107" s="19"/>
      <c r="AC107" s="19"/>
    </row>
    <row r="108" spans="12:29" ht="12.75">
      <c r="L108" s="19"/>
      <c r="M108" s="19"/>
      <c r="N108" s="19"/>
      <c r="O108" s="19"/>
      <c r="P108" s="19"/>
      <c r="Q108" s="19"/>
      <c r="R108" s="19"/>
      <c r="S108" s="19"/>
      <c r="T108" s="19"/>
      <c r="U108" s="19"/>
      <c r="V108" s="19"/>
      <c r="W108" s="19"/>
      <c r="X108" s="19"/>
      <c r="Y108" s="19"/>
      <c r="Z108" s="19"/>
      <c r="AA108" s="19"/>
      <c r="AB108" s="19"/>
      <c r="AC108" s="19"/>
    </row>
    <row r="109" spans="12:29" ht="12.75">
      <c r="L109" s="19"/>
      <c r="M109" s="19"/>
      <c r="N109" s="19"/>
      <c r="O109" s="19"/>
      <c r="P109" s="19"/>
      <c r="Q109" s="19"/>
      <c r="R109" s="19"/>
      <c r="S109" s="19"/>
      <c r="T109" s="19"/>
      <c r="U109" s="19"/>
      <c r="V109" s="19"/>
      <c r="W109" s="19"/>
      <c r="X109" s="19"/>
      <c r="Y109" s="19"/>
      <c r="Z109" s="19"/>
      <c r="AA109" s="19"/>
      <c r="AB109" s="19"/>
      <c r="AC109" s="19"/>
    </row>
    <row r="110" spans="12:29" ht="12.75">
      <c r="L110" s="19"/>
      <c r="M110" s="19"/>
      <c r="N110" s="19"/>
      <c r="O110" s="19"/>
      <c r="P110" s="19"/>
      <c r="Q110" s="19"/>
      <c r="R110" s="19"/>
      <c r="S110" s="19"/>
      <c r="T110" s="19"/>
      <c r="U110" s="19"/>
      <c r="V110" s="19"/>
      <c r="W110" s="19"/>
      <c r="X110" s="19"/>
      <c r="Y110" s="19"/>
      <c r="Z110" s="19"/>
      <c r="AA110" s="19"/>
      <c r="AB110" s="19"/>
      <c r="AC110" s="19"/>
    </row>
    <row r="111" spans="12:29" ht="12.75">
      <c r="L111" s="19"/>
      <c r="M111" s="19"/>
      <c r="N111" s="19"/>
      <c r="O111" s="19"/>
      <c r="P111" s="19"/>
      <c r="Q111" s="19"/>
      <c r="R111" s="19"/>
      <c r="S111" s="19"/>
      <c r="T111" s="19"/>
      <c r="U111" s="19"/>
      <c r="V111" s="19"/>
      <c r="W111" s="19"/>
      <c r="X111" s="19"/>
      <c r="Y111" s="19"/>
      <c r="Z111" s="19"/>
      <c r="AA111" s="19"/>
      <c r="AB111" s="19"/>
      <c r="AC111" s="19"/>
    </row>
    <row r="112" spans="12:29" ht="12.75">
      <c r="L112" s="19"/>
      <c r="M112" s="19"/>
      <c r="N112" s="19"/>
      <c r="O112" s="19"/>
      <c r="P112" s="19"/>
      <c r="Q112" s="19"/>
      <c r="R112" s="19"/>
      <c r="S112" s="19"/>
      <c r="T112" s="19"/>
      <c r="U112" s="19"/>
      <c r="V112" s="19"/>
      <c r="W112" s="19"/>
      <c r="X112" s="19"/>
      <c r="Y112" s="19"/>
      <c r="Z112" s="19"/>
      <c r="AA112" s="19"/>
      <c r="AB112" s="19"/>
      <c r="AC112" s="19"/>
    </row>
    <row r="113" spans="12:29" ht="12.75">
      <c r="L113" s="19"/>
      <c r="M113" s="19"/>
      <c r="N113" s="19"/>
      <c r="O113" s="19"/>
      <c r="P113" s="19"/>
      <c r="Q113" s="19"/>
      <c r="R113" s="19"/>
      <c r="S113" s="19"/>
      <c r="T113" s="19"/>
      <c r="U113" s="19"/>
      <c r="V113" s="19"/>
      <c r="W113" s="19"/>
      <c r="X113" s="19"/>
      <c r="Y113" s="19"/>
      <c r="Z113" s="19"/>
      <c r="AA113" s="19"/>
      <c r="AB113" s="19"/>
      <c r="AC113" s="19"/>
    </row>
    <row r="114" spans="12:29" ht="12.75">
      <c r="L114" s="19"/>
      <c r="M114" s="19"/>
      <c r="N114" s="19"/>
      <c r="O114" s="19"/>
      <c r="P114" s="19"/>
      <c r="Q114" s="19"/>
      <c r="R114" s="19"/>
      <c r="S114" s="19"/>
      <c r="T114" s="19"/>
      <c r="U114" s="19"/>
      <c r="V114" s="19"/>
      <c r="W114" s="19"/>
      <c r="X114" s="19"/>
      <c r="Y114" s="19"/>
      <c r="Z114" s="19"/>
      <c r="AA114" s="19"/>
      <c r="AB114" s="19"/>
      <c r="AC114" s="19"/>
    </row>
    <row r="115" spans="12:29" ht="12.75">
      <c r="L115" s="19"/>
      <c r="M115" s="19"/>
      <c r="N115" s="19"/>
      <c r="O115" s="19"/>
      <c r="P115" s="19"/>
      <c r="Q115" s="19"/>
      <c r="R115" s="19"/>
      <c r="S115" s="19"/>
      <c r="T115" s="19"/>
      <c r="U115" s="19"/>
      <c r="V115" s="19"/>
      <c r="W115" s="19"/>
      <c r="X115" s="19"/>
      <c r="Y115" s="19"/>
      <c r="Z115" s="19"/>
      <c r="AA115" s="19"/>
      <c r="AB115" s="19"/>
      <c r="AC115" s="19"/>
    </row>
    <row r="116" spans="12:29" ht="12.75">
      <c r="L116" s="19"/>
      <c r="M116" s="19"/>
      <c r="N116" s="19"/>
      <c r="O116" s="19"/>
      <c r="P116" s="19"/>
      <c r="Q116" s="19"/>
      <c r="R116" s="19"/>
      <c r="S116" s="19"/>
      <c r="T116" s="19"/>
      <c r="U116" s="19"/>
      <c r="V116" s="19"/>
      <c r="W116" s="19"/>
      <c r="X116" s="19"/>
      <c r="Y116" s="19"/>
      <c r="Z116" s="19"/>
      <c r="AA116" s="19"/>
      <c r="AB116" s="19"/>
      <c r="AC116" s="19"/>
    </row>
    <row r="117" spans="12:29" ht="12.75">
      <c r="L117" s="19"/>
      <c r="M117" s="19"/>
      <c r="N117" s="19"/>
      <c r="O117" s="19"/>
      <c r="P117" s="19"/>
      <c r="Q117" s="19"/>
      <c r="R117" s="19"/>
      <c r="S117" s="19"/>
      <c r="T117" s="19"/>
      <c r="U117" s="19"/>
      <c r="V117" s="19"/>
      <c r="W117" s="19"/>
      <c r="X117" s="19"/>
      <c r="Y117" s="19"/>
      <c r="Z117" s="19"/>
      <c r="AA117" s="19"/>
      <c r="AB117" s="19"/>
      <c r="AC117" s="19"/>
    </row>
    <row r="118" spans="12:29" ht="12.75">
      <c r="L118" s="19"/>
      <c r="M118" s="19"/>
      <c r="N118" s="19"/>
      <c r="O118" s="19"/>
      <c r="P118" s="19"/>
      <c r="Q118" s="19"/>
      <c r="R118" s="19"/>
      <c r="S118" s="19"/>
      <c r="T118" s="19"/>
      <c r="U118" s="19"/>
      <c r="V118" s="19"/>
      <c r="W118" s="19"/>
      <c r="X118" s="19"/>
      <c r="Y118" s="19"/>
      <c r="Z118" s="19"/>
      <c r="AA118" s="19"/>
      <c r="AB118" s="19"/>
      <c r="AC118" s="19"/>
    </row>
    <row r="119" spans="12:29" ht="12.75">
      <c r="L119" s="19"/>
      <c r="M119" s="19"/>
      <c r="N119" s="19"/>
      <c r="O119" s="19"/>
      <c r="P119" s="19"/>
      <c r="Q119" s="19"/>
      <c r="R119" s="19"/>
      <c r="S119" s="19"/>
      <c r="T119" s="19"/>
      <c r="U119" s="19"/>
      <c r="V119" s="19"/>
      <c r="W119" s="19"/>
      <c r="X119" s="19"/>
      <c r="Y119" s="19"/>
      <c r="Z119" s="19"/>
      <c r="AA119" s="19"/>
      <c r="AB119" s="19"/>
      <c r="AC119" s="19"/>
    </row>
    <row r="120" spans="12:29" ht="12.75">
      <c r="L120" s="19"/>
      <c r="M120" s="19"/>
      <c r="N120" s="19"/>
      <c r="O120" s="19"/>
      <c r="P120" s="19"/>
      <c r="Q120" s="19"/>
      <c r="R120" s="19"/>
      <c r="S120" s="19"/>
      <c r="T120" s="19"/>
      <c r="U120" s="19"/>
      <c r="V120" s="19"/>
      <c r="W120" s="19"/>
      <c r="X120" s="19"/>
      <c r="Y120" s="19"/>
      <c r="Z120" s="19"/>
      <c r="AA120" s="19"/>
      <c r="AB120" s="19"/>
      <c r="AC120" s="19"/>
    </row>
    <row r="121" spans="12:29" ht="12.75">
      <c r="L121" s="19"/>
      <c r="M121" s="19"/>
      <c r="N121" s="19"/>
      <c r="O121" s="19"/>
      <c r="P121" s="19"/>
      <c r="Q121" s="19"/>
      <c r="R121" s="19"/>
      <c r="S121" s="19"/>
      <c r="T121" s="19"/>
      <c r="U121" s="19"/>
      <c r="V121" s="19"/>
      <c r="W121" s="19"/>
      <c r="X121" s="19"/>
      <c r="Y121" s="19"/>
      <c r="Z121" s="19"/>
      <c r="AA121" s="19"/>
      <c r="AB121" s="19"/>
      <c r="AC121" s="19"/>
    </row>
    <row r="122" spans="12:29" ht="12.75">
      <c r="L122" s="19"/>
      <c r="M122" s="19"/>
      <c r="N122" s="19"/>
      <c r="O122" s="19"/>
      <c r="P122" s="19"/>
      <c r="Q122" s="19"/>
      <c r="R122" s="19"/>
      <c r="S122" s="19"/>
      <c r="T122" s="19"/>
      <c r="U122" s="19"/>
      <c r="V122" s="19"/>
      <c r="W122" s="19"/>
      <c r="X122" s="19"/>
      <c r="Y122" s="19"/>
      <c r="Z122" s="19"/>
      <c r="AA122" s="19"/>
      <c r="AB122" s="19"/>
      <c r="AC122" s="19"/>
    </row>
    <row r="123" spans="12:29" ht="12.75">
      <c r="L123" s="19"/>
      <c r="M123" s="19"/>
      <c r="N123" s="19"/>
      <c r="O123" s="19"/>
      <c r="P123" s="19"/>
      <c r="Q123" s="19"/>
      <c r="R123" s="19"/>
      <c r="S123" s="19"/>
      <c r="T123" s="19"/>
      <c r="U123" s="19"/>
      <c r="V123" s="19"/>
      <c r="W123" s="19"/>
      <c r="X123" s="19"/>
      <c r="Y123" s="19"/>
      <c r="Z123" s="19"/>
      <c r="AA123" s="19"/>
      <c r="AB123" s="19"/>
      <c r="AC123" s="19"/>
    </row>
    <row r="124" spans="12:29" ht="12.75">
      <c r="L124" s="19"/>
      <c r="M124" s="19"/>
      <c r="N124" s="19"/>
      <c r="O124" s="19"/>
      <c r="P124" s="19"/>
      <c r="Q124" s="19"/>
      <c r="R124" s="19"/>
      <c r="S124" s="19"/>
      <c r="T124" s="19"/>
      <c r="U124" s="19"/>
      <c r="V124" s="19"/>
      <c r="W124" s="19"/>
      <c r="X124" s="19"/>
      <c r="Y124" s="19"/>
      <c r="Z124" s="19"/>
      <c r="AA124" s="19"/>
      <c r="AB124" s="19"/>
      <c r="AC124" s="19"/>
    </row>
    <row r="125" spans="12:29" ht="12.75">
      <c r="L125" s="19"/>
      <c r="M125" s="19"/>
      <c r="N125" s="19"/>
      <c r="O125" s="19"/>
      <c r="P125" s="19"/>
      <c r="Q125" s="19"/>
      <c r="R125" s="19"/>
      <c r="S125" s="19"/>
      <c r="T125" s="19"/>
      <c r="U125" s="19"/>
      <c r="V125" s="19"/>
      <c r="W125" s="19"/>
      <c r="X125" s="19"/>
      <c r="Y125" s="19"/>
      <c r="Z125" s="19"/>
      <c r="AA125" s="19"/>
      <c r="AB125" s="19"/>
      <c r="AC125" s="19"/>
    </row>
    <row r="126" spans="12:29" ht="12.75">
      <c r="L126" s="19"/>
      <c r="M126" s="19"/>
      <c r="N126" s="19"/>
      <c r="O126" s="19"/>
      <c r="P126" s="19"/>
      <c r="Q126" s="19"/>
      <c r="R126" s="19"/>
      <c r="S126" s="19"/>
      <c r="T126" s="19"/>
      <c r="U126" s="19"/>
      <c r="V126" s="19"/>
      <c r="W126" s="19"/>
      <c r="X126" s="19"/>
      <c r="Y126" s="19"/>
      <c r="Z126" s="19"/>
      <c r="AA126" s="19"/>
      <c r="AB126" s="19"/>
      <c r="AC126" s="19"/>
    </row>
    <row r="127" spans="12:29" ht="12.75">
      <c r="L127" s="19"/>
      <c r="M127" s="19"/>
      <c r="N127" s="19"/>
      <c r="O127" s="19"/>
      <c r="P127" s="19"/>
      <c r="Q127" s="19"/>
      <c r="R127" s="19"/>
      <c r="S127" s="19"/>
      <c r="T127" s="19"/>
      <c r="U127" s="19"/>
      <c r="V127" s="19"/>
      <c r="W127" s="19"/>
      <c r="X127" s="19"/>
      <c r="Y127" s="19"/>
      <c r="Z127" s="19"/>
      <c r="AA127" s="19"/>
      <c r="AB127" s="19"/>
      <c r="AC127" s="19"/>
    </row>
    <row r="128" spans="12:29" ht="12.75">
      <c r="L128" s="19"/>
      <c r="M128" s="19"/>
      <c r="N128" s="19"/>
      <c r="O128" s="19"/>
      <c r="P128" s="19"/>
      <c r="Q128" s="19"/>
      <c r="R128" s="19"/>
      <c r="S128" s="19"/>
      <c r="T128" s="19"/>
      <c r="U128" s="19"/>
      <c r="V128" s="19"/>
      <c r="W128" s="19"/>
      <c r="X128" s="19"/>
      <c r="Y128" s="19"/>
      <c r="Z128" s="19"/>
      <c r="AA128" s="19"/>
      <c r="AB128" s="19"/>
      <c r="AC128" s="19"/>
    </row>
    <row r="129" spans="12:29" ht="12.75">
      <c r="L129" s="19"/>
      <c r="M129" s="19"/>
      <c r="N129" s="19"/>
      <c r="O129" s="19"/>
      <c r="P129" s="19"/>
      <c r="Q129" s="19"/>
      <c r="R129" s="19"/>
      <c r="S129" s="19"/>
      <c r="T129" s="19"/>
      <c r="U129" s="19"/>
      <c r="V129" s="19"/>
      <c r="W129" s="19"/>
      <c r="X129" s="19"/>
      <c r="Y129" s="19"/>
      <c r="Z129" s="19"/>
      <c r="AA129" s="19"/>
      <c r="AB129" s="19"/>
      <c r="AC129" s="19"/>
    </row>
    <row r="130" spans="12:29" ht="12.75">
      <c r="L130" s="19"/>
      <c r="M130" s="19"/>
      <c r="N130" s="19"/>
      <c r="O130" s="19"/>
      <c r="P130" s="19"/>
      <c r="Q130" s="19"/>
      <c r="R130" s="19"/>
      <c r="S130" s="19"/>
      <c r="T130" s="19"/>
      <c r="U130" s="19"/>
      <c r="V130" s="19"/>
      <c r="W130" s="19"/>
      <c r="X130" s="19"/>
      <c r="Y130" s="19"/>
      <c r="Z130" s="19"/>
      <c r="AA130" s="19"/>
      <c r="AB130" s="19"/>
      <c r="AC130" s="19"/>
    </row>
    <row r="131" spans="12:29" ht="12.75">
      <c r="L131" s="19"/>
      <c r="M131" s="19"/>
      <c r="N131" s="19"/>
      <c r="O131" s="19"/>
      <c r="P131" s="19"/>
      <c r="Q131" s="19"/>
      <c r="R131" s="19"/>
      <c r="S131" s="19"/>
      <c r="T131" s="19"/>
      <c r="U131" s="19"/>
      <c r="V131" s="19"/>
      <c r="W131" s="19"/>
      <c r="X131" s="19"/>
      <c r="Y131" s="19"/>
      <c r="Z131" s="19"/>
      <c r="AA131" s="19"/>
      <c r="AB131" s="19"/>
      <c r="AC131" s="19"/>
    </row>
    <row r="132" spans="12:29" ht="12.75">
      <c r="L132" s="19"/>
      <c r="M132" s="19"/>
      <c r="N132" s="19"/>
      <c r="O132" s="19"/>
      <c r="P132" s="19"/>
      <c r="Q132" s="19"/>
      <c r="R132" s="19"/>
      <c r="S132" s="19"/>
      <c r="T132" s="19"/>
      <c r="U132" s="19"/>
      <c r="V132" s="19"/>
      <c r="W132" s="19"/>
      <c r="X132" s="19"/>
      <c r="Y132" s="19"/>
      <c r="Z132" s="19"/>
      <c r="AA132" s="19"/>
      <c r="AB132" s="19"/>
      <c r="AC132" s="19"/>
    </row>
    <row r="133" spans="12:29" ht="12.75">
      <c r="L133" s="19"/>
      <c r="M133" s="19"/>
      <c r="N133" s="19"/>
      <c r="O133" s="19"/>
      <c r="P133" s="19"/>
      <c r="Q133" s="19"/>
      <c r="R133" s="19"/>
      <c r="S133" s="19"/>
      <c r="T133" s="19"/>
      <c r="U133" s="19"/>
      <c r="V133" s="19"/>
      <c r="W133" s="19"/>
      <c r="X133" s="19"/>
      <c r="Y133" s="19"/>
      <c r="Z133" s="19"/>
      <c r="AA133" s="19"/>
      <c r="AB133" s="19"/>
      <c r="AC133" s="19"/>
    </row>
    <row r="134" spans="12:29" ht="12.75">
      <c r="L134" s="19"/>
      <c r="M134" s="19"/>
      <c r="N134" s="19"/>
      <c r="O134" s="19"/>
      <c r="P134" s="19"/>
      <c r="Q134" s="19"/>
      <c r="R134" s="19"/>
      <c r="S134" s="19"/>
      <c r="T134" s="19"/>
      <c r="U134" s="19"/>
      <c r="V134" s="19"/>
      <c r="W134" s="19"/>
      <c r="X134" s="19"/>
      <c r="Y134" s="19"/>
      <c r="Z134" s="19"/>
      <c r="AA134" s="19"/>
      <c r="AB134" s="19"/>
      <c r="AC134" s="19"/>
    </row>
    <row r="135" spans="12:29" ht="12.75">
      <c r="L135" s="19"/>
      <c r="M135" s="19"/>
      <c r="N135" s="19"/>
      <c r="O135" s="19"/>
      <c r="P135" s="19"/>
      <c r="Q135" s="19"/>
      <c r="R135" s="19"/>
      <c r="S135" s="19"/>
      <c r="T135" s="19"/>
      <c r="U135" s="19"/>
      <c r="V135" s="19"/>
      <c r="W135" s="19"/>
      <c r="X135" s="19"/>
      <c r="Y135" s="19"/>
      <c r="Z135" s="19"/>
      <c r="AA135" s="19"/>
      <c r="AB135" s="19"/>
      <c r="AC135" s="19"/>
    </row>
    <row r="136" spans="12:29" ht="12.75">
      <c r="L136" s="19"/>
      <c r="M136" s="19"/>
      <c r="N136" s="19"/>
      <c r="O136" s="19"/>
      <c r="P136" s="19"/>
      <c r="Q136" s="19"/>
      <c r="R136" s="19"/>
      <c r="S136" s="19"/>
      <c r="T136" s="19"/>
      <c r="U136" s="19"/>
      <c r="V136" s="19"/>
      <c r="W136" s="19"/>
      <c r="X136" s="19"/>
      <c r="Y136" s="19"/>
      <c r="Z136" s="19"/>
      <c r="AA136" s="19"/>
      <c r="AB136" s="19"/>
      <c r="AC136" s="19"/>
    </row>
    <row r="137" spans="12:29" ht="12.75">
      <c r="L137" s="19"/>
      <c r="M137" s="19"/>
      <c r="N137" s="19"/>
      <c r="O137" s="19"/>
      <c r="P137" s="19"/>
      <c r="Q137" s="19"/>
      <c r="R137" s="19"/>
      <c r="S137" s="19"/>
      <c r="T137" s="19"/>
      <c r="U137" s="19"/>
      <c r="V137" s="19"/>
      <c r="W137" s="19"/>
      <c r="X137" s="19"/>
      <c r="Y137" s="19"/>
      <c r="Z137" s="19"/>
      <c r="AA137" s="19"/>
      <c r="AB137" s="19"/>
      <c r="AC137" s="19"/>
    </row>
    <row r="138" spans="12:29" ht="12.75">
      <c r="L138" s="19"/>
      <c r="M138" s="19"/>
      <c r="N138" s="19"/>
      <c r="O138" s="19"/>
      <c r="P138" s="19"/>
      <c r="Q138" s="19"/>
      <c r="R138" s="19"/>
      <c r="S138" s="19"/>
      <c r="T138" s="19"/>
      <c r="U138" s="19"/>
      <c r="V138" s="19"/>
      <c r="W138" s="19"/>
      <c r="X138" s="19"/>
      <c r="Y138" s="19"/>
      <c r="Z138" s="19"/>
      <c r="AA138" s="19"/>
      <c r="AB138" s="19"/>
      <c r="AC138" s="19"/>
    </row>
    <row r="139" spans="12:29" ht="12.75">
      <c r="L139" s="19"/>
      <c r="M139" s="19"/>
      <c r="N139" s="19"/>
      <c r="O139" s="19"/>
      <c r="P139" s="19"/>
      <c r="Q139" s="19"/>
      <c r="R139" s="19"/>
      <c r="S139" s="19"/>
      <c r="T139" s="19"/>
      <c r="U139" s="19"/>
      <c r="V139" s="19"/>
      <c r="W139" s="19"/>
      <c r="X139" s="19"/>
      <c r="Y139" s="19"/>
      <c r="Z139" s="19"/>
      <c r="AA139" s="19"/>
      <c r="AB139" s="19"/>
      <c r="AC139" s="19"/>
    </row>
    <row r="140" spans="12:29" ht="12.75">
      <c r="L140" s="19"/>
      <c r="M140" s="19"/>
      <c r="N140" s="19"/>
      <c r="O140" s="19"/>
      <c r="P140" s="19"/>
      <c r="Q140" s="19"/>
      <c r="R140" s="19"/>
      <c r="S140" s="19"/>
      <c r="T140" s="19"/>
      <c r="U140" s="19"/>
      <c r="V140" s="19"/>
      <c r="W140" s="19"/>
      <c r="X140" s="19"/>
      <c r="Y140" s="19"/>
      <c r="Z140" s="19"/>
      <c r="AA140" s="19"/>
      <c r="AB140" s="19"/>
      <c r="AC140" s="19"/>
    </row>
    <row r="141" spans="12:29" ht="12.75">
      <c r="L141" s="19"/>
      <c r="M141" s="19"/>
      <c r="N141" s="19"/>
      <c r="O141" s="19"/>
      <c r="P141" s="19"/>
      <c r="Q141" s="19"/>
      <c r="R141" s="19"/>
      <c r="S141" s="19"/>
      <c r="T141" s="19"/>
      <c r="U141" s="19"/>
      <c r="V141" s="19"/>
      <c r="W141" s="19"/>
      <c r="X141" s="19"/>
      <c r="Y141" s="19"/>
      <c r="Z141" s="19"/>
      <c r="AA141" s="19"/>
      <c r="AB141" s="19"/>
      <c r="AC141" s="19"/>
    </row>
    <row r="142" spans="12:29" ht="12.75">
      <c r="L142" s="19"/>
      <c r="M142" s="19"/>
      <c r="N142" s="19"/>
      <c r="O142" s="19"/>
      <c r="P142" s="19"/>
      <c r="Q142" s="19"/>
      <c r="R142" s="19"/>
      <c r="S142" s="19"/>
      <c r="T142" s="19"/>
      <c r="U142" s="19"/>
      <c r="V142" s="19"/>
      <c r="W142" s="19"/>
      <c r="X142" s="19"/>
      <c r="Y142" s="19"/>
      <c r="Z142" s="19"/>
      <c r="AA142" s="19"/>
      <c r="AB142" s="19"/>
      <c r="AC142" s="19"/>
    </row>
    <row r="143" spans="12:29" ht="12.75">
      <c r="L143" s="19"/>
      <c r="M143" s="19"/>
      <c r="N143" s="19"/>
      <c r="O143" s="19"/>
      <c r="P143" s="19"/>
      <c r="Q143" s="19"/>
      <c r="R143" s="19"/>
      <c r="S143" s="19"/>
      <c r="T143" s="19"/>
      <c r="U143" s="19"/>
      <c r="V143" s="19"/>
      <c r="W143" s="19"/>
      <c r="X143" s="19"/>
      <c r="Y143" s="19"/>
      <c r="Z143" s="19"/>
      <c r="AA143" s="19"/>
      <c r="AB143" s="19"/>
      <c r="AC143" s="19"/>
    </row>
    <row r="144" spans="12:29" ht="12.75">
      <c r="L144" s="19"/>
      <c r="M144" s="19"/>
      <c r="N144" s="19"/>
      <c r="O144" s="19"/>
      <c r="P144" s="19"/>
      <c r="Q144" s="19"/>
      <c r="R144" s="19"/>
      <c r="S144" s="19"/>
      <c r="T144" s="19"/>
      <c r="U144" s="19"/>
      <c r="V144" s="19"/>
      <c r="W144" s="19"/>
      <c r="X144" s="19"/>
      <c r="Y144" s="19"/>
      <c r="Z144" s="19"/>
      <c r="AA144" s="19"/>
      <c r="AB144" s="19"/>
      <c r="AC144" s="19"/>
    </row>
    <row r="145" spans="12:29" ht="12.75">
      <c r="L145" s="19"/>
      <c r="M145" s="19"/>
      <c r="N145" s="19"/>
      <c r="O145" s="19"/>
      <c r="P145" s="19"/>
      <c r="Q145" s="19"/>
      <c r="R145" s="19"/>
      <c r="S145" s="19"/>
      <c r="T145" s="19"/>
      <c r="U145" s="19"/>
      <c r="V145" s="19"/>
      <c r="W145" s="19"/>
      <c r="X145" s="19"/>
      <c r="Y145" s="19"/>
      <c r="Z145" s="19"/>
      <c r="AA145" s="19"/>
      <c r="AB145" s="19"/>
      <c r="AC145" s="19"/>
    </row>
    <row r="146" spans="12:29" ht="12.75">
      <c r="L146" s="19"/>
      <c r="M146" s="19"/>
      <c r="N146" s="19"/>
      <c r="O146" s="19"/>
      <c r="P146" s="19"/>
      <c r="Q146" s="19"/>
      <c r="R146" s="19"/>
      <c r="S146" s="19"/>
      <c r="T146" s="19"/>
      <c r="U146" s="19"/>
      <c r="V146" s="19"/>
      <c r="W146" s="19"/>
      <c r="X146" s="19"/>
      <c r="Y146" s="19"/>
      <c r="Z146" s="19"/>
      <c r="AA146" s="19"/>
      <c r="AB146" s="19"/>
      <c r="AC146" s="19"/>
    </row>
    <row r="147" spans="12:29" ht="12.75">
      <c r="L147" s="19"/>
      <c r="M147" s="19"/>
      <c r="N147" s="19"/>
      <c r="O147" s="19"/>
      <c r="P147" s="19"/>
      <c r="Q147" s="19"/>
      <c r="R147" s="19"/>
      <c r="S147" s="19"/>
      <c r="T147" s="19"/>
      <c r="U147" s="19"/>
      <c r="V147" s="19"/>
      <c r="W147" s="19"/>
      <c r="X147" s="19"/>
      <c r="Y147" s="19"/>
      <c r="Z147" s="19"/>
      <c r="AA147" s="19"/>
      <c r="AB147" s="19"/>
      <c r="AC147" s="19"/>
    </row>
    <row r="148" spans="12:29" ht="12.75">
      <c r="L148" s="19"/>
      <c r="M148" s="19"/>
      <c r="N148" s="19"/>
      <c r="O148" s="19"/>
      <c r="P148" s="19"/>
      <c r="Q148" s="19"/>
      <c r="R148" s="19"/>
      <c r="S148" s="19"/>
      <c r="T148" s="19"/>
      <c r="U148" s="19"/>
      <c r="V148" s="19"/>
      <c r="W148" s="19"/>
      <c r="X148" s="19"/>
      <c r="Y148" s="19"/>
      <c r="Z148" s="19"/>
      <c r="AA148" s="19"/>
      <c r="AB148" s="19"/>
      <c r="AC148" s="19"/>
    </row>
    <row r="149" spans="12:29" ht="12.75">
      <c r="L149" s="19"/>
      <c r="M149" s="19"/>
      <c r="N149" s="19"/>
      <c r="O149" s="19"/>
      <c r="P149" s="19"/>
      <c r="Q149" s="19"/>
      <c r="R149" s="19"/>
      <c r="S149" s="19"/>
      <c r="T149" s="19"/>
      <c r="U149" s="19"/>
      <c r="V149" s="19"/>
      <c r="W149" s="19"/>
      <c r="X149" s="19"/>
      <c r="Y149" s="19"/>
      <c r="Z149" s="19"/>
      <c r="AA149" s="19"/>
      <c r="AB149" s="19"/>
      <c r="AC149" s="19"/>
    </row>
    <row r="150" spans="12:29" ht="12.75">
      <c r="L150" s="19"/>
      <c r="M150" s="19"/>
      <c r="N150" s="19"/>
      <c r="O150" s="19"/>
      <c r="P150" s="19"/>
      <c r="Q150" s="19"/>
      <c r="R150" s="19"/>
      <c r="S150" s="19"/>
      <c r="T150" s="19"/>
      <c r="U150" s="19"/>
      <c r="V150" s="19"/>
      <c r="W150" s="19"/>
      <c r="X150" s="19"/>
      <c r="Y150" s="19"/>
      <c r="Z150" s="19"/>
      <c r="AA150" s="19"/>
      <c r="AB150" s="19"/>
      <c r="AC150" s="19"/>
    </row>
    <row r="151" spans="12:29" ht="12.75">
      <c r="L151" s="19"/>
      <c r="M151" s="19"/>
      <c r="N151" s="19"/>
      <c r="O151" s="19"/>
      <c r="P151" s="19"/>
      <c r="Q151" s="19"/>
      <c r="R151" s="19"/>
      <c r="S151" s="19"/>
      <c r="T151" s="19"/>
      <c r="U151" s="19"/>
      <c r="V151" s="19"/>
      <c r="W151" s="19"/>
      <c r="X151" s="19"/>
      <c r="Y151" s="19"/>
      <c r="Z151" s="19"/>
      <c r="AA151" s="19"/>
      <c r="AB151" s="19"/>
      <c r="AC151" s="19"/>
    </row>
    <row r="152" spans="12:29" ht="12.75">
      <c r="L152" s="19"/>
      <c r="M152" s="19"/>
      <c r="N152" s="19"/>
      <c r="O152" s="19"/>
      <c r="P152" s="19"/>
      <c r="Q152" s="19"/>
      <c r="R152" s="19"/>
      <c r="S152" s="19"/>
      <c r="T152" s="19"/>
      <c r="U152" s="19"/>
      <c r="V152" s="19"/>
      <c r="W152" s="19"/>
      <c r="X152" s="19"/>
      <c r="Y152" s="19"/>
      <c r="Z152" s="19"/>
      <c r="AA152" s="19"/>
      <c r="AB152" s="19"/>
      <c r="AC152" s="19"/>
    </row>
    <row r="153" spans="12:29" ht="12.75">
      <c r="L153" s="19"/>
      <c r="M153" s="19"/>
      <c r="N153" s="19"/>
      <c r="O153" s="19"/>
      <c r="P153" s="19"/>
      <c r="Q153" s="19"/>
      <c r="R153" s="19"/>
      <c r="S153" s="19"/>
      <c r="T153" s="19"/>
      <c r="U153" s="19"/>
      <c r="V153" s="19"/>
      <c r="W153" s="19"/>
      <c r="X153" s="19"/>
      <c r="Y153" s="19"/>
      <c r="Z153" s="19"/>
      <c r="AA153" s="19"/>
      <c r="AB153" s="19"/>
      <c r="AC153" s="19"/>
    </row>
    <row r="154" spans="12:29" ht="12.75">
      <c r="L154" s="19"/>
      <c r="M154" s="19"/>
      <c r="N154" s="19"/>
      <c r="O154" s="19"/>
      <c r="P154" s="19"/>
      <c r="Q154" s="19"/>
      <c r="R154" s="19"/>
      <c r="S154" s="19"/>
      <c r="T154" s="19"/>
      <c r="U154" s="19"/>
      <c r="V154" s="19"/>
      <c r="W154" s="19"/>
      <c r="X154" s="19"/>
      <c r="Y154" s="19"/>
      <c r="Z154" s="19"/>
      <c r="AA154" s="19"/>
      <c r="AB154" s="19"/>
      <c r="AC154" s="19"/>
    </row>
    <row r="155" spans="12:29" ht="12.75">
      <c r="L155" s="19"/>
      <c r="M155" s="19"/>
      <c r="N155" s="19"/>
      <c r="O155" s="19"/>
      <c r="P155" s="19"/>
      <c r="Q155" s="19"/>
      <c r="R155" s="19"/>
      <c r="S155" s="19"/>
      <c r="T155" s="19"/>
      <c r="U155" s="19"/>
      <c r="V155" s="19"/>
      <c r="W155" s="19"/>
      <c r="X155" s="19"/>
      <c r="Y155" s="19"/>
      <c r="Z155" s="19"/>
      <c r="AA155" s="19"/>
      <c r="AB155" s="19"/>
      <c r="AC155" s="19"/>
    </row>
    <row r="156" spans="12:29" ht="12.75">
      <c r="L156" s="19"/>
      <c r="M156" s="19"/>
      <c r="N156" s="19"/>
      <c r="O156" s="19"/>
      <c r="P156" s="19"/>
      <c r="Q156" s="19"/>
      <c r="R156" s="19"/>
      <c r="S156" s="19"/>
      <c r="T156" s="19"/>
      <c r="U156" s="19"/>
      <c r="V156" s="19"/>
      <c r="W156" s="19"/>
      <c r="X156" s="19"/>
      <c r="Y156" s="19"/>
      <c r="Z156" s="19"/>
      <c r="AA156" s="19"/>
      <c r="AB156" s="19"/>
      <c r="AC156" s="19"/>
    </row>
    <row r="157" spans="12:29" ht="12.75">
      <c r="L157" s="19"/>
      <c r="M157" s="19"/>
      <c r="N157" s="19"/>
      <c r="O157" s="19"/>
      <c r="P157" s="19"/>
      <c r="Q157" s="19"/>
      <c r="R157" s="19"/>
      <c r="S157" s="19"/>
      <c r="T157" s="19"/>
      <c r="U157" s="19"/>
      <c r="V157" s="19"/>
      <c r="W157" s="19"/>
      <c r="X157" s="19"/>
      <c r="Y157" s="19"/>
      <c r="Z157" s="19"/>
      <c r="AA157" s="19"/>
      <c r="AB157" s="19"/>
      <c r="AC157" s="19"/>
    </row>
    <row r="158" spans="12:29" ht="12.75">
      <c r="L158" s="19"/>
      <c r="M158" s="19"/>
      <c r="N158" s="19"/>
      <c r="O158" s="19"/>
      <c r="P158" s="19"/>
      <c r="Q158" s="19"/>
      <c r="R158" s="19"/>
      <c r="S158" s="19"/>
      <c r="T158" s="19"/>
      <c r="U158" s="19"/>
      <c r="V158" s="19"/>
      <c r="W158" s="19"/>
      <c r="X158" s="19"/>
      <c r="Y158" s="19"/>
      <c r="Z158" s="19"/>
      <c r="AA158" s="19"/>
      <c r="AB158" s="19"/>
      <c r="AC158" s="19"/>
    </row>
    <row r="159" spans="12:29" ht="12.75">
      <c r="L159" s="19"/>
      <c r="M159" s="19"/>
      <c r="N159" s="19"/>
      <c r="O159" s="19"/>
      <c r="P159" s="19"/>
      <c r="Q159" s="19"/>
      <c r="R159" s="19"/>
      <c r="S159" s="19"/>
      <c r="T159" s="19"/>
      <c r="U159" s="19"/>
      <c r="V159" s="19"/>
      <c r="W159" s="19"/>
      <c r="X159" s="19"/>
      <c r="Y159" s="19"/>
      <c r="Z159" s="19"/>
      <c r="AA159" s="19"/>
      <c r="AB159" s="19"/>
      <c r="AC159" s="19"/>
    </row>
    <row r="160" spans="12:29" ht="12.75">
      <c r="L160" s="19"/>
      <c r="M160" s="19"/>
      <c r="N160" s="19"/>
      <c r="O160" s="19"/>
      <c r="P160" s="19"/>
      <c r="Q160" s="19"/>
      <c r="R160" s="19"/>
      <c r="S160" s="19"/>
      <c r="T160" s="19"/>
      <c r="U160" s="19"/>
      <c r="V160" s="19"/>
      <c r="W160" s="19"/>
      <c r="X160" s="19"/>
      <c r="Y160" s="19"/>
      <c r="Z160" s="19"/>
      <c r="AA160" s="19"/>
      <c r="AB160" s="19"/>
      <c r="AC160" s="19"/>
    </row>
    <row r="161" spans="12:29" ht="12.75">
      <c r="L161" s="19"/>
      <c r="M161" s="19"/>
      <c r="N161" s="19"/>
      <c r="O161" s="19"/>
      <c r="P161" s="19"/>
      <c r="Q161" s="19"/>
      <c r="R161" s="19"/>
      <c r="S161" s="19"/>
      <c r="T161" s="19"/>
      <c r="U161" s="19"/>
      <c r="V161" s="19"/>
      <c r="W161" s="19"/>
      <c r="X161" s="19"/>
      <c r="Y161" s="19"/>
      <c r="Z161" s="19"/>
      <c r="AA161" s="19"/>
      <c r="AB161" s="19"/>
      <c r="AC161" s="19"/>
    </row>
    <row r="162" spans="12:29" ht="12.75">
      <c r="L162" s="19"/>
      <c r="M162" s="19"/>
      <c r="N162" s="19"/>
      <c r="O162" s="19"/>
      <c r="P162" s="19"/>
      <c r="Q162" s="19"/>
      <c r="R162" s="19"/>
      <c r="S162" s="19"/>
      <c r="T162" s="19"/>
      <c r="U162" s="19"/>
      <c r="V162" s="19"/>
      <c r="W162" s="19"/>
      <c r="X162" s="19"/>
      <c r="Y162" s="19"/>
      <c r="Z162" s="19"/>
      <c r="AA162" s="19"/>
      <c r="AB162" s="19"/>
      <c r="AC162" s="19"/>
    </row>
    <row r="163" spans="12:29" ht="12.75">
      <c r="L163" s="19"/>
      <c r="M163" s="19"/>
      <c r="N163" s="19"/>
      <c r="O163" s="19"/>
      <c r="P163" s="19"/>
      <c r="Q163" s="19"/>
      <c r="R163" s="19"/>
      <c r="S163" s="19"/>
      <c r="T163" s="19"/>
      <c r="U163" s="19"/>
      <c r="V163" s="19"/>
      <c r="W163" s="19"/>
      <c r="X163" s="19"/>
      <c r="Y163" s="19"/>
      <c r="Z163" s="19"/>
      <c r="AA163" s="19"/>
      <c r="AB163" s="19"/>
      <c r="AC163" s="19"/>
    </row>
    <row r="164" spans="12:29" ht="12.75">
      <c r="L164" s="19"/>
      <c r="M164" s="19"/>
      <c r="N164" s="19"/>
      <c r="O164" s="19"/>
      <c r="P164" s="19"/>
      <c r="Q164" s="19"/>
      <c r="R164" s="19"/>
      <c r="S164" s="19"/>
      <c r="T164" s="19"/>
      <c r="U164" s="19"/>
      <c r="V164" s="19"/>
      <c r="W164" s="19"/>
      <c r="X164" s="19"/>
      <c r="Y164" s="19"/>
      <c r="Z164" s="19"/>
      <c r="AA164" s="19"/>
      <c r="AB164" s="19"/>
      <c r="AC164" s="19"/>
    </row>
    <row r="165" spans="12:29" ht="12.75">
      <c r="L165" s="19"/>
      <c r="M165" s="19"/>
      <c r="N165" s="19"/>
      <c r="O165" s="19"/>
      <c r="P165" s="19"/>
      <c r="Q165" s="19"/>
      <c r="R165" s="19"/>
      <c r="S165" s="19"/>
      <c r="T165" s="19"/>
      <c r="U165" s="19"/>
      <c r="V165" s="19"/>
      <c r="W165" s="19"/>
      <c r="X165" s="19"/>
      <c r="Y165" s="19"/>
      <c r="Z165" s="19"/>
      <c r="AA165" s="19"/>
      <c r="AB165" s="19"/>
      <c r="AC165" s="19"/>
    </row>
    <row r="166" spans="12:29" ht="12.75">
      <c r="L166" s="19"/>
      <c r="M166" s="19"/>
      <c r="N166" s="19"/>
      <c r="O166" s="19"/>
      <c r="P166" s="19"/>
      <c r="Q166" s="19"/>
      <c r="R166" s="19"/>
      <c r="S166" s="19"/>
      <c r="T166" s="19"/>
      <c r="U166" s="19"/>
      <c r="V166" s="19"/>
      <c r="W166" s="19"/>
      <c r="X166" s="19"/>
      <c r="Y166" s="19"/>
      <c r="Z166" s="19"/>
      <c r="AA166" s="19"/>
      <c r="AB166" s="19"/>
      <c r="AC166" s="19"/>
    </row>
    <row r="167" spans="12:29" ht="12.75">
      <c r="L167" s="19"/>
      <c r="M167" s="19"/>
      <c r="N167" s="19"/>
      <c r="O167" s="19"/>
      <c r="P167" s="19"/>
      <c r="Q167" s="19"/>
      <c r="R167" s="19"/>
      <c r="S167" s="19"/>
      <c r="T167" s="19"/>
      <c r="U167" s="19"/>
      <c r="V167" s="19"/>
      <c r="W167" s="19"/>
      <c r="X167" s="19"/>
      <c r="Y167" s="19"/>
      <c r="Z167" s="19"/>
      <c r="AA167" s="19"/>
      <c r="AB167" s="19"/>
      <c r="AC167" s="19"/>
    </row>
    <row r="168" spans="12:29" ht="12.75">
      <c r="L168" s="19"/>
      <c r="M168" s="19"/>
      <c r="N168" s="19"/>
      <c r="O168" s="19"/>
      <c r="P168" s="19"/>
      <c r="Q168" s="19"/>
      <c r="R168" s="19"/>
      <c r="S168" s="19"/>
      <c r="T168" s="19"/>
      <c r="U168" s="19"/>
      <c r="V168" s="19"/>
      <c r="W168" s="19"/>
      <c r="X168" s="19"/>
      <c r="Y168" s="19"/>
      <c r="Z168" s="19"/>
      <c r="AA168" s="19"/>
      <c r="AB168" s="19"/>
      <c r="AC168" s="19"/>
    </row>
    <row r="169" spans="12:29" ht="12.75">
      <c r="L169" s="19"/>
      <c r="M169" s="19"/>
      <c r="N169" s="19"/>
      <c r="O169" s="19"/>
      <c r="P169" s="19"/>
      <c r="Q169" s="19"/>
      <c r="R169" s="19"/>
      <c r="S169" s="19"/>
      <c r="T169" s="19"/>
      <c r="U169" s="19"/>
      <c r="V169" s="19"/>
      <c r="W169" s="19"/>
      <c r="X169" s="19"/>
      <c r="Y169" s="19"/>
      <c r="Z169" s="19"/>
      <c r="AA169" s="19"/>
      <c r="AB169" s="19"/>
      <c r="AC169" s="19"/>
    </row>
    <row r="170" spans="12:29" ht="12.75">
      <c r="L170" s="19"/>
      <c r="M170" s="19"/>
      <c r="N170" s="19"/>
      <c r="O170" s="19"/>
      <c r="P170" s="19"/>
      <c r="Q170" s="19"/>
      <c r="R170" s="19"/>
      <c r="S170" s="19"/>
      <c r="T170" s="19"/>
      <c r="U170" s="19"/>
      <c r="V170" s="19"/>
      <c r="W170" s="19"/>
      <c r="X170" s="19"/>
      <c r="Y170" s="19"/>
      <c r="Z170" s="19"/>
      <c r="AA170" s="19"/>
      <c r="AB170" s="19"/>
      <c r="AC170" s="19"/>
    </row>
    <row r="171" spans="12:29" ht="12.75">
      <c r="L171" s="19"/>
      <c r="M171" s="19"/>
      <c r="N171" s="19"/>
      <c r="O171" s="19"/>
      <c r="P171" s="19"/>
      <c r="Q171" s="19"/>
      <c r="R171" s="19"/>
      <c r="S171" s="19"/>
      <c r="T171" s="19"/>
      <c r="U171" s="19"/>
      <c r="V171" s="19"/>
      <c r="W171" s="19"/>
      <c r="X171" s="19"/>
      <c r="Y171" s="19"/>
      <c r="Z171" s="19"/>
      <c r="AA171" s="19"/>
      <c r="AB171" s="19"/>
      <c r="AC171" s="19"/>
    </row>
    <row r="172" spans="12:29" ht="12.75">
      <c r="L172" s="19"/>
      <c r="M172" s="19"/>
      <c r="N172" s="19"/>
      <c r="O172" s="19"/>
      <c r="P172" s="19"/>
      <c r="Q172" s="19"/>
      <c r="R172" s="19"/>
      <c r="S172" s="19"/>
      <c r="T172" s="19"/>
      <c r="U172" s="19"/>
      <c r="V172" s="19"/>
      <c r="W172" s="19"/>
      <c r="X172" s="19"/>
      <c r="Y172" s="19"/>
      <c r="Z172" s="19"/>
      <c r="AA172" s="19"/>
      <c r="AB172" s="19"/>
      <c r="AC172" s="19"/>
    </row>
    <row r="173" spans="12:29" ht="12.75">
      <c r="L173" s="19"/>
      <c r="M173" s="19"/>
      <c r="N173" s="19"/>
      <c r="O173" s="19"/>
      <c r="P173" s="19"/>
      <c r="Q173" s="19"/>
      <c r="R173" s="19"/>
      <c r="S173" s="19"/>
      <c r="T173" s="19"/>
      <c r="U173" s="19"/>
      <c r="V173" s="19"/>
      <c r="W173" s="19"/>
      <c r="X173" s="19"/>
      <c r="Y173" s="19"/>
      <c r="Z173" s="19"/>
      <c r="AA173" s="19"/>
      <c r="AB173" s="19"/>
      <c r="AC173" s="19"/>
    </row>
    <row r="174" spans="12:29" ht="12.75">
      <c r="L174" s="19"/>
      <c r="M174" s="19"/>
      <c r="N174" s="19"/>
      <c r="O174" s="19"/>
      <c r="P174" s="19"/>
      <c r="Q174" s="19"/>
      <c r="R174" s="19"/>
      <c r="S174" s="19"/>
      <c r="T174" s="19"/>
      <c r="U174" s="19"/>
      <c r="V174" s="19"/>
      <c r="W174" s="19"/>
      <c r="X174" s="19"/>
      <c r="Y174" s="19"/>
      <c r="Z174" s="19"/>
      <c r="AA174" s="19"/>
      <c r="AB174" s="19"/>
      <c r="AC174" s="19"/>
    </row>
    <row r="175" spans="12:29" ht="12.75">
      <c r="L175" s="19"/>
      <c r="M175" s="19"/>
      <c r="N175" s="19"/>
      <c r="O175" s="19"/>
      <c r="P175" s="19"/>
      <c r="Q175" s="19"/>
      <c r="R175" s="19"/>
      <c r="S175" s="19"/>
      <c r="T175" s="19"/>
      <c r="U175" s="19"/>
      <c r="V175" s="19"/>
      <c r="W175" s="19"/>
      <c r="X175" s="19"/>
      <c r="Y175" s="19"/>
      <c r="Z175" s="19"/>
      <c r="AA175" s="19"/>
      <c r="AB175" s="19"/>
      <c r="AC175" s="19"/>
    </row>
    <row r="176" spans="12:29" ht="12.75">
      <c r="L176" s="19"/>
      <c r="M176" s="19"/>
      <c r="N176" s="19"/>
      <c r="O176" s="19"/>
      <c r="P176" s="19"/>
      <c r="Q176" s="19"/>
      <c r="R176" s="19"/>
      <c r="S176" s="19"/>
      <c r="T176" s="19"/>
      <c r="U176" s="19"/>
      <c r="V176" s="19"/>
      <c r="W176" s="19"/>
      <c r="X176" s="19"/>
      <c r="Y176" s="19"/>
      <c r="Z176" s="19"/>
      <c r="AA176" s="19"/>
      <c r="AB176" s="19"/>
      <c r="AC176" s="19"/>
    </row>
    <row r="177" spans="12:29" ht="12.75">
      <c r="L177" s="19"/>
      <c r="M177" s="19"/>
      <c r="N177" s="19"/>
      <c r="O177" s="19"/>
      <c r="P177" s="19"/>
      <c r="Q177" s="19"/>
      <c r="R177" s="19"/>
      <c r="S177" s="19"/>
      <c r="T177" s="19"/>
      <c r="U177" s="19"/>
      <c r="V177" s="19"/>
      <c r="W177" s="19"/>
      <c r="X177" s="19"/>
      <c r="Y177" s="19"/>
      <c r="Z177" s="19"/>
      <c r="AA177" s="19"/>
      <c r="AB177" s="19"/>
      <c r="AC177" s="19"/>
    </row>
    <row r="178" spans="12:29" ht="12.75">
      <c r="L178" s="19"/>
      <c r="M178" s="19"/>
      <c r="N178" s="19"/>
      <c r="O178" s="19"/>
      <c r="P178" s="19"/>
      <c r="Q178" s="19"/>
      <c r="R178" s="19"/>
      <c r="S178" s="19"/>
      <c r="T178" s="19"/>
      <c r="U178" s="19"/>
      <c r="V178" s="19"/>
      <c r="W178" s="19"/>
      <c r="X178" s="19"/>
      <c r="Y178" s="19"/>
      <c r="Z178" s="19"/>
      <c r="AA178" s="19"/>
      <c r="AB178" s="19"/>
      <c r="AC178" s="19"/>
    </row>
    <row r="179" spans="12:29" ht="12.75">
      <c r="L179" s="19"/>
      <c r="M179" s="19"/>
      <c r="N179" s="19"/>
      <c r="O179" s="19"/>
      <c r="P179" s="19"/>
      <c r="Q179" s="19"/>
      <c r="R179" s="19"/>
      <c r="S179" s="19"/>
      <c r="T179" s="19"/>
      <c r="U179" s="19"/>
      <c r="V179" s="19"/>
      <c r="W179" s="19"/>
      <c r="X179" s="19"/>
      <c r="Y179" s="19"/>
      <c r="Z179" s="19"/>
      <c r="AA179" s="19"/>
      <c r="AB179" s="19"/>
      <c r="AC179" s="19"/>
    </row>
    <row r="180" spans="12:29" ht="12.75">
      <c r="L180" s="19"/>
      <c r="M180" s="19"/>
      <c r="N180" s="19"/>
      <c r="O180" s="19"/>
      <c r="P180" s="19"/>
      <c r="Q180" s="19"/>
      <c r="R180" s="19"/>
      <c r="S180" s="19"/>
      <c r="T180" s="19"/>
      <c r="U180" s="19"/>
      <c r="V180" s="19"/>
      <c r="W180" s="19"/>
      <c r="X180" s="19"/>
      <c r="Y180" s="19"/>
      <c r="Z180" s="19"/>
      <c r="AA180" s="19"/>
      <c r="AB180" s="19"/>
      <c r="AC180" s="19"/>
    </row>
    <row r="181" spans="12:29" ht="12.75">
      <c r="L181" s="19"/>
      <c r="M181" s="19"/>
      <c r="N181" s="19"/>
      <c r="O181" s="19"/>
      <c r="P181" s="19"/>
      <c r="Q181" s="19"/>
      <c r="R181" s="19"/>
      <c r="S181" s="19"/>
      <c r="T181" s="19"/>
      <c r="U181" s="19"/>
      <c r="V181" s="19"/>
      <c r="W181" s="19"/>
      <c r="X181" s="19"/>
      <c r="Y181" s="19"/>
      <c r="Z181" s="19"/>
      <c r="AA181" s="19"/>
      <c r="AB181" s="19"/>
      <c r="AC181" s="19"/>
    </row>
    <row r="182" spans="12:29" ht="12.75">
      <c r="L182" s="19"/>
      <c r="M182" s="19"/>
      <c r="N182" s="19"/>
      <c r="O182" s="19"/>
      <c r="P182" s="19"/>
      <c r="Q182" s="19"/>
      <c r="R182" s="19"/>
      <c r="S182" s="19"/>
      <c r="T182" s="19"/>
      <c r="U182" s="19"/>
      <c r="V182" s="19"/>
      <c r="W182" s="19"/>
      <c r="X182" s="19"/>
      <c r="Y182" s="19"/>
      <c r="Z182" s="19"/>
      <c r="AA182" s="19"/>
      <c r="AB182" s="19"/>
      <c r="AC182" s="19"/>
    </row>
  </sheetData>
  <sheetProtection selectLockedCells="1" selectUnlockedCells="1"/>
  <mergeCells count="68">
    <mergeCell ref="E54:G54"/>
    <mergeCell ref="I54:K54"/>
    <mergeCell ref="C55:D55"/>
    <mergeCell ref="E55:G55"/>
    <mergeCell ref="E51:G51"/>
    <mergeCell ref="I55:K55"/>
    <mergeCell ref="I51:K51"/>
    <mergeCell ref="I52:K52"/>
    <mergeCell ref="C14:F14"/>
    <mergeCell ref="C42:F42"/>
    <mergeCell ref="C43:F43"/>
    <mergeCell ref="C16:F16"/>
    <mergeCell ref="C17:F17"/>
    <mergeCell ref="C30:F30"/>
    <mergeCell ref="C31:F31"/>
    <mergeCell ref="C32:F32"/>
    <mergeCell ref="C20:F20"/>
    <mergeCell ref="C41:F41"/>
    <mergeCell ref="C33:F33"/>
    <mergeCell ref="C18:F18"/>
    <mergeCell ref="C21:F21"/>
    <mergeCell ref="C22:F22"/>
    <mergeCell ref="C34:F34"/>
    <mergeCell ref="C35:F35"/>
    <mergeCell ref="C52:D52"/>
    <mergeCell ref="A49:F49"/>
    <mergeCell ref="E52:G52"/>
    <mergeCell ref="A45:F45"/>
    <mergeCell ref="A46:E46"/>
    <mergeCell ref="A48:E48"/>
    <mergeCell ref="C36:F36"/>
    <mergeCell ref="C37:F37"/>
    <mergeCell ref="A47:F47"/>
    <mergeCell ref="C15:F15"/>
    <mergeCell ref="C19:F19"/>
    <mergeCell ref="C38:F38"/>
    <mergeCell ref="C39:F39"/>
    <mergeCell ref="C44:F44"/>
    <mergeCell ref="C40:F40"/>
    <mergeCell ref="C23:F23"/>
    <mergeCell ref="C29:F29"/>
    <mergeCell ref="C24:F24"/>
    <mergeCell ref="C27:F27"/>
    <mergeCell ref="C28:F28"/>
    <mergeCell ref="C25:F25"/>
    <mergeCell ref="C26:F26"/>
    <mergeCell ref="B1:K1"/>
    <mergeCell ref="B6:C6"/>
    <mergeCell ref="D5:K5"/>
    <mergeCell ref="D4:K4"/>
    <mergeCell ref="A3:C3"/>
    <mergeCell ref="D6:K6"/>
    <mergeCell ref="A5:C5"/>
    <mergeCell ref="D3:K3"/>
    <mergeCell ref="A4:C4"/>
    <mergeCell ref="C12:F12"/>
    <mergeCell ref="C13:F13"/>
    <mergeCell ref="A2:K2"/>
    <mergeCell ref="C9:F10"/>
    <mergeCell ref="G9:G10"/>
    <mergeCell ref="H9:J9"/>
    <mergeCell ref="C11:F11"/>
    <mergeCell ref="K9:K10"/>
    <mergeCell ref="A7:C7"/>
    <mergeCell ref="D7:K7"/>
    <mergeCell ref="A8:C8"/>
    <mergeCell ref="B9:B10"/>
    <mergeCell ref="D8:K8"/>
  </mergeCells>
  <phoneticPr fontId="44" type="noConversion"/>
  <printOptions horizontalCentered="1"/>
  <pageMargins left="0.55000000000000004" right="0" top="0.5" bottom="0.35" header="0.39" footer="0.28000000000000003"/>
  <pageSetup paperSize="9" scale="95"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P116"/>
  <sheetViews>
    <sheetView view="pageBreakPreview" topLeftCell="A58" zoomScale="110" zoomScaleNormal="100" zoomScaleSheetLayoutView="110" workbookViewId="0">
      <selection activeCell="B61" sqref="B61"/>
    </sheetView>
  </sheetViews>
  <sheetFormatPr defaultColWidth="9.140625" defaultRowHeight="12.75"/>
  <cols>
    <col min="1" max="1" width="4.85546875" style="28" customWidth="1"/>
    <col min="2" max="2" width="30.28515625" style="29" customWidth="1"/>
    <col min="3" max="3" width="6.140625" style="30" customWidth="1"/>
    <col min="4" max="4" width="8.42578125" style="5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488" t="s">
        <v>76</v>
      </c>
      <c r="B1" s="488"/>
      <c r="C1" s="488"/>
      <c r="D1" s="488"/>
      <c r="E1" s="488"/>
      <c r="F1" s="488"/>
      <c r="G1" s="488"/>
      <c r="H1" s="488"/>
      <c r="I1" s="488"/>
      <c r="J1" s="488"/>
      <c r="K1" s="488"/>
      <c r="L1" s="488"/>
      <c r="M1" s="488"/>
      <c r="N1" s="488"/>
      <c r="O1" s="488"/>
    </row>
    <row r="2" spans="1:15" s="32" customFormat="1" ht="15">
      <c r="A2" s="412" t="s">
        <v>331</v>
      </c>
      <c r="B2" s="412"/>
      <c r="C2" s="412"/>
      <c r="D2" s="412"/>
      <c r="E2" s="412"/>
      <c r="F2" s="412"/>
      <c r="G2" s="412"/>
      <c r="H2" s="412"/>
      <c r="I2" s="412"/>
      <c r="J2" s="412"/>
      <c r="K2" s="412"/>
      <c r="L2" s="412"/>
      <c r="M2" s="412"/>
      <c r="N2" s="412"/>
      <c r="O2" s="412"/>
    </row>
    <row r="3" spans="1:15" s="32" customFormat="1" ht="11.25">
      <c r="A3" s="489" t="s">
        <v>3</v>
      </c>
      <c r="B3" s="489"/>
      <c r="C3" s="489"/>
      <c r="D3" s="489"/>
      <c r="E3" s="489"/>
      <c r="F3" s="489"/>
      <c r="G3" s="489"/>
      <c r="H3" s="489"/>
      <c r="I3" s="489"/>
      <c r="J3" s="489"/>
      <c r="K3" s="489"/>
      <c r="L3" s="489"/>
      <c r="M3" s="489"/>
      <c r="N3" s="489"/>
      <c r="O3" s="489"/>
    </row>
    <row r="4" spans="1:15" s="32" customFormat="1" ht="14.25">
      <c r="A4" s="476" t="s">
        <v>57</v>
      </c>
      <c r="B4" s="477"/>
      <c r="C4" s="478" t="str">
        <f>koptame1!D3</f>
        <v>Ūdenssaimniecības attīstība Ozolnieku pagastā, Ozolnieku novadā (2.kārta)</v>
      </c>
      <c r="D4" s="478"/>
      <c r="E4" s="478"/>
      <c r="F4" s="478"/>
      <c r="G4" s="478"/>
      <c r="H4" s="478"/>
      <c r="I4" s="478"/>
      <c r="J4" s="478"/>
      <c r="K4" s="478"/>
      <c r="L4" s="478"/>
      <c r="M4" s="478"/>
      <c r="N4" s="478"/>
      <c r="O4" s="478"/>
    </row>
    <row r="5" spans="1:15" s="32" customFormat="1" ht="14.25">
      <c r="A5" s="476" t="s">
        <v>39</v>
      </c>
      <c r="B5" s="477"/>
      <c r="C5" s="478" t="str">
        <f>C4</f>
        <v>Ūdenssaimniecības attīstība Ozolnieku pagastā, Ozolnieku novadā (2.kārta)</v>
      </c>
      <c r="D5" s="478"/>
      <c r="E5" s="478"/>
      <c r="F5" s="478"/>
      <c r="G5" s="478"/>
      <c r="H5" s="478"/>
      <c r="I5" s="478"/>
      <c r="J5" s="478"/>
      <c r="K5" s="478"/>
      <c r="L5" s="478"/>
      <c r="M5" s="478"/>
      <c r="N5" s="478"/>
      <c r="O5" s="478"/>
    </row>
    <row r="6" spans="1:15" s="32" customFormat="1" ht="32.25" customHeight="1">
      <c r="A6" s="476" t="s">
        <v>58</v>
      </c>
      <c r="B6" s="477"/>
      <c r="C6" s="478" t="str">
        <f>Paredz_ligumc_koptame!D11</f>
        <v>Iecavas iela, Pļavu iela, Puķu iela, Sporta iela, Bērzu iela, Meža iela, Pavasara iela, Avotu iela, Ozolnieki, Ozolnieku pagasts, Ozolnieku novads</v>
      </c>
      <c r="D6" s="478"/>
      <c r="E6" s="478"/>
      <c r="F6" s="478"/>
      <c r="G6" s="478"/>
      <c r="H6" s="478"/>
      <c r="I6" s="478"/>
      <c r="J6" s="478"/>
      <c r="K6" s="478"/>
      <c r="L6" s="478"/>
      <c r="M6" s="478"/>
      <c r="N6" s="478"/>
      <c r="O6" s="478"/>
    </row>
    <row r="7" spans="1:15" s="32" customFormat="1" ht="14.25">
      <c r="A7" s="476" t="s">
        <v>604</v>
      </c>
      <c r="B7" s="476"/>
      <c r="C7" s="476"/>
      <c r="D7" s="476"/>
      <c r="E7" s="476"/>
      <c r="F7" s="476"/>
      <c r="G7" s="476"/>
      <c r="H7" s="476"/>
      <c r="I7" s="476"/>
      <c r="J7" s="476"/>
      <c r="K7" s="476"/>
      <c r="L7" s="476"/>
      <c r="M7" s="476"/>
      <c r="N7" s="476"/>
      <c r="O7" s="476"/>
    </row>
    <row r="8" spans="1:15" s="32" customFormat="1" ht="14.25">
      <c r="B8" s="41"/>
      <c r="D8" s="42"/>
      <c r="E8" s="43"/>
      <c r="F8" s="44"/>
      <c r="G8" s="44"/>
      <c r="H8" s="44"/>
      <c r="I8" s="44"/>
      <c r="J8" s="44"/>
      <c r="K8" s="44"/>
      <c r="L8" s="45" t="s">
        <v>4</v>
      </c>
      <c r="M8" s="45"/>
      <c r="N8" s="479"/>
      <c r="O8" s="479"/>
    </row>
    <row r="9" spans="1:15" s="32" customFormat="1" ht="14.25">
      <c r="A9" s="46"/>
      <c r="B9" s="46"/>
      <c r="C9" s="47"/>
      <c r="D9" s="48"/>
      <c r="E9" s="49"/>
      <c r="F9" s="49"/>
      <c r="G9" s="49"/>
      <c r="H9" s="49"/>
      <c r="I9" s="49"/>
      <c r="J9" s="49"/>
      <c r="K9" s="49"/>
      <c r="L9" s="44" t="s">
        <v>5</v>
      </c>
      <c r="M9" s="44"/>
      <c r="N9" s="482"/>
      <c r="O9" s="482"/>
    </row>
    <row r="10" spans="1:15" ht="12.75" customHeight="1">
      <c r="A10" s="483" t="s">
        <v>6</v>
      </c>
      <c r="B10" s="484" t="s">
        <v>7</v>
      </c>
      <c r="C10" s="79"/>
      <c r="D10" s="80"/>
      <c r="E10" s="487" t="s">
        <v>8</v>
      </c>
      <c r="F10" s="487"/>
      <c r="G10" s="487"/>
      <c r="H10" s="487"/>
      <c r="I10" s="487"/>
      <c r="J10" s="487"/>
      <c r="K10" s="481" t="s">
        <v>9</v>
      </c>
      <c r="L10" s="481"/>
      <c r="M10" s="481"/>
      <c r="N10" s="481"/>
      <c r="O10" s="481"/>
    </row>
    <row r="11" spans="1:15" ht="90" customHeight="1">
      <c r="A11" s="483"/>
      <c r="B11" s="484"/>
      <c r="C11" s="79" t="s">
        <v>10</v>
      </c>
      <c r="D11" s="80" t="s">
        <v>11</v>
      </c>
      <c r="E11" s="79" t="s">
        <v>12</v>
      </c>
      <c r="F11" s="79" t="s">
        <v>13</v>
      </c>
      <c r="G11" s="79" t="s">
        <v>14</v>
      </c>
      <c r="H11" s="79" t="s">
        <v>88</v>
      </c>
      <c r="I11" s="79" t="s">
        <v>15</v>
      </c>
      <c r="J11" s="79" t="s">
        <v>16</v>
      </c>
      <c r="K11" s="79" t="s">
        <v>17</v>
      </c>
      <c r="L11" s="79" t="s">
        <v>14</v>
      </c>
      <c r="M11" s="79" t="s">
        <v>88</v>
      </c>
      <c r="N11" s="79" t="s">
        <v>15</v>
      </c>
      <c r="O11" s="79" t="s">
        <v>18</v>
      </c>
    </row>
    <row r="12" spans="1:15" s="32" customFormat="1" ht="12">
      <c r="A12" s="485" t="s">
        <v>19</v>
      </c>
      <c r="B12" s="485"/>
      <c r="C12" s="485"/>
      <c r="D12" s="485"/>
      <c r="E12" s="485"/>
      <c r="F12" s="485"/>
      <c r="G12" s="485"/>
      <c r="H12" s="485"/>
      <c r="I12" s="485"/>
      <c r="J12" s="485"/>
      <c r="K12" s="485"/>
      <c r="L12" s="485"/>
      <c r="M12" s="485"/>
      <c r="N12" s="485"/>
      <c r="O12" s="485"/>
    </row>
    <row r="13" spans="1:15" s="59" customFormat="1" ht="12">
      <c r="A13" s="108">
        <v>1</v>
      </c>
      <c r="B13" s="112" t="s">
        <v>144</v>
      </c>
      <c r="C13" s="110" t="s">
        <v>145</v>
      </c>
      <c r="D13" s="111">
        <v>1</v>
      </c>
      <c r="E13" s="346"/>
      <c r="F13" s="346"/>
      <c r="G13" s="348"/>
      <c r="H13" s="347"/>
      <c r="I13" s="347"/>
      <c r="J13" s="122"/>
      <c r="K13" s="95"/>
      <c r="L13" s="95"/>
      <c r="M13" s="95"/>
      <c r="N13" s="95"/>
      <c r="O13" s="95"/>
    </row>
    <row r="14" spans="1:15" s="59" customFormat="1" ht="24">
      <c r="A14" s="108">
        <f t="shared" ref="A14:A27" si="0">A13+1</f>
        <v>2</v>
      </c>
      <c r="B14" s="112" t="s">
        <v>146</v>
      </c>
      <c r="C14" s="110" t="s">
        <v>145</v>
      </c>
      <c r="D14" s="111">
        <v>1</v>
      </c>
      <c r="E14" s="346"/>
      <c r="F14" s="346"/>
      <c r="G14" s="348"/>
      <c r="H14" s="347"/>
      <c r="I14" s="347"/>
      <c r="J14" s="122"/>
      <c r="K14" s="95"/>
      <c r="L14" s="95"/>
      <c r="M14" s="95"/>
      <c r="N14" s="95"/>
      <c r="O14" s="95"/>
    </row>
    <row r="15" spans="1:15" s="59" customFormat="1" ht="84">
      <c r="A15" s="108">
        <f t="shared" si="0"/>
        <v>3</v>
      </c>
      <c r="B15" s="112" t="s">
        <v>147</v>
      </c>
      <c r="C15" s="110" t="s">
        <v>145</v>
      </c>
      <c r="D15" s="111">
        <v>1</v>
      </c>
      <c r="E15" s="346"/>
      <c r="F15" s="346"/>
      <c r="G15" s="348"/>
      <c r="H15" s="347"/>
      <c r="I15" s="347"/>
      <c r="J15" s="122"/>
      <c r="K15" s="95"/>
      <c r="L15" s="95"/>
      <c r="M15" s="95"/>
      <c r="N15" s="95"/>
      <c r="O15" s="95"/>
    </row>
    <row r="16" spans="1:15" s="59" customFormat="1" ht="12">
      <c r="A16" s="108">
        <f t="shared" si="0"/>
        <v>4</v>
      </c>
      <c r="B16" s="112" t="s">
        <v>148</v>
      </c>
      <c r="C16" s="110" t="s">
        <v>145</v>
      </c>
      <c r="D16" s="111">
        <v>1</v>
      </c>
      <c r="E16" s="346"/>
      <c r="F16" s="346"/>
      <c r="G16" s="348"/>
      <c r="H16" s="347"/>
      <c r="I16" s="347"/>
      <c r="J16" s="122"/>
      <c r="K16" s="95"/>
      <c r="L16" s="95"/>
      <c r="M16" s="95"/>
      <c r="N16" s="95"/>
      <c r="O16" s="95"/>
    </row>
    <row r="17" spans="1:15" s="59" customFormat="1" ht="12">
      <c r="A17" s="108">
        <f t="shared" si="0"/>
        <v>5</v>
      </c>
      <c r="B17" s="112" t="s">
        <v>149</v>
      </c>
      <c r="C17" s="110" t="s">
        <v>20</v>
      </c>
      <c r="D17" s="111">
        <v>252</v>
      </c>
      <c r="E17" s="346"/>
      <c r="F17" s="346"/>
      <c r="G17" s="348"/>
      <c r="H17" s="347"/>
      <c r="I17" s="347"/>
      <c r="J17" s="122"/>
      <c r="K17" s="95"/>
      <c r="L17" s="95"/>
      <c r="M17" s="95"/>
      <c r="N17" s="95"/>
      <c r="O17" s="95"/>
    </row>
    <row r="18" spans="1:15" s="59" customFormat="1" ht="48">
      <c r="A18" s="108">
        <f t="shared" si="0"/>
        <v>6</v>
      </c>
      <c r="B18" s="112" t="s">
        <v>332</v>
      </c>
      <c r="C18" s="110" t="s">
        <v>102</v>
      </c>
      <c r="D18" s="111">
        <v>602</v>
      </c>
      <c r="E18" s="346"/>
      <c r="F18" s="346"/>
      <c r="G18" s="348"/>
      <c r="H18" s="347"/>
      <c r="I18" s="347"/>
      <c r="J18" s="122"/>
      <c r="K18" s="95"/>
      <c r="L18" s="95"/>
      <c r="M18" s="95"/>
      <c r="N18" s="95"/>
      <c r="O18" s="95"/>
    </row>
    <row r="19" spans="1:15" s="59" customFormat="1" ht="60">
      <c r="A19" s="108">
        <f t="shared" si="0"/>
        <v>7</v>
      </c>
      <c r="B19" s="112" t="s">
        <v>333</v>
      </c>
      <c r="C19" s="110" t="s">
        <v>102</v>
      </c>
      <c r="D19" s="111">
        <v>735</v>
      </c>
      <c r="E19" s="346"/>
      <c r="F19" s="346"/>
      <c r="G19" s="348"/>
      <c r="H19" s="347"/>
      <c r="I19" s="347"/>
      <c r="J19" s="122"/>
      <c r="K19" s="95"/>
      <c r="L19" s="95"/>
      <c r="M19" s="95"/>
      <c r="N19" s="95"/>
      <c r="O19" s="95"/>
    </row>
    <row r="20" spans="1:15" s="59" customFormat="1" ht="36">
      <c r="A20" s="108">
        <f t="shared" si="0"/>
        <v>8</v>
      </c>
      <c r="B20" s="112" t="s">
        <v>150</v>
      </c>
      <c r="C20" s="110" t="s">
        <v>102</v>
      </c>
      <c r="D20" s="111">
        <v>90</v>
      </c>
      <c r="E20" s="346"/>
      <c r="F20" s="346"/>
      <c r="G20" s="348"/>
      <c r="H20" s="347"/>
      <c r="I20" s="347"/>
      <c r="J20" s="122"/>
      <c r="K20" s="95"/>
      <c r="L20" s="95"/>
      <c r="M20" s="95"/>
      <c r="N20" s="95"/>
      <c r="O20" s="95"/>
    </row>
    <row r="21" spans="1:15" s="59" customFormat="1" ht="36">
      <c r="A21" s="108">
        <f t="shared" si="0"/>
        <v>9</v>
      </c>
      <c r="B21" s="112" t="s">
        <v>334</v>
      </c>
      <c r="C21" s="110" t="s">
        <v>102</v>
      </c>
      <c r="D21" s="111">
        <v>14</v>
      </c>
      <c r="E21" s="346"/>
      <c r="F21" s="346"/>
      <c r="G21" s="348"/>
      <c r="H21" s="347"/>
      <c r="I21" s="347"/>
      <c r="J21" s="122"/>
      <c r="K21" s="95"/>
      <c r="L21" s="95"/>
      <c r="M21" s="95"/>
      <c r="N21" s="95"/>
      <c r="O21" s="95"/>
    </row>
    <row r="22" spans="1:15" s="59" customFormat="1" ht="24">
      <c r="A22" s="108">
        <f t="shared" si="0"/>
        <v>10</v>
      </c>
      <c r="B22" s="112" t="s">
        <v>151</v>
      </c>
      <c r="C22" s="110" t="s">
        <v>102</v>
      </c>
      <c r="D22" s="111">
        <v>30</v>
      </c>
      <c r="E22" s="346"/>
      <c r="F22" s="346"/>
      <c r="G22" s="348"/>
      <c r="H22" s="347"/>
      <c r="I22" s="347"/>
      <c r="J22" s="122"/>
      <c r="K22" s="95"/>
      <c r="L22" s="95"/>
      <c r="M22" s="95"/>
      <c r="N22" s="95"/>
      <c r="O22" s="95"/>
    </row>
    <row r="23" spans="1:15" s="59" customFormat="1" ht="24">
      <c r="A23" s="108">
        <f t="shared" si="0"/>
        <v>11</v>
      </c>
      <c r="B23" s="112" t="s">
        <v>152</v>
      </c>
      <c r="C23" s="110" t="s">
        <v>104</v>
      </c>
      <c r="D23" s="111">
        <v>1</v>
      </c>
      <c r="E23" s="346"/>
      <c r="F23" s="346"/>
      <c r="G23" s="348"/>
      <c r="H23" s="347"/>
      <c r="I23" s="347"/>
      <c r="J23" s="122"/>
      <c r="K23" s="95"/>
      <c r="L23" s="95"/>
      <c r="M23" s="95"/>
      <c r="N23" s="95"/>
      <c r="O23" s="95"/>
    </row>
    <row r="24" spans="1:15" s="59" customFormat="1" ht="24">
      <c r="A24" s="108">
        <f t="shared" si="0"/>
        <v>12</v>
      </c>
      <c r="B24" s="112" t="s">
        <v>153</v>
      </c>
      <c r="C24" s="110" t="s">
        <v>20</v>
      </c>
      <c r="D24" s="111">
        <v>185</v>
      </c>
      <c r="E24" s="346"/>
      <c r="F24" s="346"/>
      <c r="G24" s="348"/>
      <c r="H24" s="347"/>
      <c r="I24" s="347"/>
      <c r="J24" s="122"/>
      <c r="K24" s="95"/>
      <c r="L24" s="95"/>
      <c r="M24" s="95"/>
      <c r="N24" s="95"/>
      <c r="O24" s="95"/>
    </row>
    <row r="25" spans="1:15" s="334" customFormat="1" ht="36">
      <c r="A25" s="108">
        <f t="shared" si="0"/>
        <v>13</v>
      </c>
      <c r="B25" s="363" t="s">
        <v>154</v>
      </c>
      <c r="C25" s="357" t="s">
        <v>104</v>
      </c>
      <c r="D25" s="350">
        <v>2</v>
      </c>
      <c r="E25" s="346"/>
      <c r="F25" s="346"/>
      <c r="G25" s="348"/>
      <c r="H25" s="347"/>
      <c r="I25" s="347"/>
      <c r="J25" s="122"/>
      <c r="K25" s="221"/>
      <c r="L25" s="221"/>
      <c r="M25" s="221"/>
      <c r="N25" s="221"/>
      <c r="O25" s="221"/>
    </row>
    <row r="26" spans="1:15" s="334" customFormat="1" ht="36">
      <c r="A26" s="108">
        <f t="shared" si="0"/>
        <v>14</v>
      </c>
      <c r="B26" s="363" t="s">
        <v>335</v>
      </c>
      <c r="C26" s="357" t="s">
        <v>101</v>
      </c>
      <c r="D26" s="350">
        <v>12</v>
      </c>
      <c r="E26" s="346"/>
      <c r="F26" s="346"/>
      <c r="G26" s="348"/>
      <c r="H26" s="347"/>
      <c r="I26" s="347"/>
      <c r="J26" s="122"/>
      <c r="K26" s="221"/>
      <c r="L26" s="221"/>
      <c r="M26" s="221"/>
      <c r="N26" s="221"/>
      <c r="O26" s="221"/>
    </row>
    <row r="27" spans="1:15" s="334" customFormat="1" ht="60">
      <c r="A27" s="108">
        <f t="shared" si="0"/>
        <v>15</v>
      </c>
      <c r="B27" s="363" t="s">
        <v>155</v>
      </c>
      <c r="C27" s="357" t="s">
        <v>145</v>
      </c>
      <c r="D27" s="350">
        <v>1</v>
      </c>
      <c r="E27" s="346"/>
      <c r="F27" s="346"/>
      <c r="G27" s="348"/>
      <c r="H27" s="347"/>
      <c r="I27" s="347"/>
      <c r="J27" s="122"/>
      <c r="K27" s="221"/>
      <c r="L27" s="221"/>
      <c r="M27" s="221"/>
      <c r="N27" s="221"/>
      <c r="O27" s="221"/>
    </row>
    <row r="28" spans="1:15" s="59" customFormat="1" ht="12">
      <c r="A28" s="486" t="s">
        <v>156</v>
      </c>
      <c r="B28" s="486"/>
      <c r="C28" s="486"/>
      <c r="D28" s="486"/>
      <c r="E28" s="486"/>
      <c r="F28" s="486"/>
      <c r="G28" s="486"/>
      <c r="H28" s="486"/>
      <c r="I28" s="486"/>
      <c r="J28" s="486"/>
      <c r="K28" s="486"/>
      <c r="L28" s="486"/>
      <c r="M28" s="486"/>
      <c r="N28" s="486"/>
      <c r="O28" s="486"/>
    </row>
    <row r="29" spans="1:15" s="59" customFormat="1" ht="48">
      <c r="A29" s="108">
        <f>A24+1</f>
        <v>13</v>
      </c>
      <c r="B29" s="112" t="s">
        <v>336</v>
      </c>
      <c r="C29" s="110" t="s">
        <v>104</v>
      </c>
      <c r="D29" s="111">
        <v>1</v>
      </c>
      <c r="E29" s="346"/>
      <c r="F29" s="346"/>
      <c r="G29" s="348"/>
      <c r="H29" s="347"/>
      <c r="I29" s="347"/>
      <c r="J29" s="122"/>
      <c r="K29" s="95"/>
      <c r="L29" s="95"/>
      <c r="M29" s="95"/>
      <c r="N29" s="95"/>
      <c r="O29" s="95"/>
    </row>
    <row r="30" spans="1:15" s="59" customFormat="1" ht="36">
      <c r="A30" s="108">
        <f>A29+1</f>
        <v>14</v>
      </c>
      <c r="B30" s="112" t="s">
        <v>337</v>
      </c>
      <c r="C30" s="110" t="s">
        <v>104</v>
      </c>
      <c r="D30" s="111">
        <v>2</v>
      </c>
      <c r="E30" s="346"/>
      <c r="F30" s="346"/>
      <c r="G30" s="348"/>
      <c r="H30" s="347"/>
      <c r="I30" s="347"/>
      <c r="J30" s="122"/>
      <c r="K30" s="95"/>
      <c r="L30" s="95"/>
      <c r="M30" s="95"/>
      <c r="N30" s="95"/>
      <c r="O30" s="95"/>
    </row>
    <row r="31" spans="1:15" s="59" customFormat="1" ht="60">
      <c r="A31" s="108">
        <f>A30+1</f>
        <v>15</v>
      </c>
      <c r="B31" s="112" t="s">
        <v>158</v>
      </c>
      <c r="C31" s="110" t="s">
        <v>104</v>
      </c>
      <c r="D31" s="111">
        <v>10</v>
      </c>
      <c r="E31" s="346"/>
      <c r="F31" s="346"/>
      <c r="G31" s="348"/>
      <c r="H31" s="347"/>
      <c r="I31" s="347"/>
      <c r="J31" s="122"/>
      <c r="K31" s="95"/>
      <c r="L31" s="95"/>
      <c r="M31" s="95"/>
      <c r="N31" s="95"/>
      <c r="O31" s="95"/>
    </row>
    <row r="32" spans="1:15" s="59" customFormat="1" ht="48">
      <c r="A32" s="108">
        <f>A31+1</f>
        <v>16</v>
      </c>
      <c r="B32" s="112" t="s">
        <v>338</v>
      </c>
      <c r="C32" s="110" t="s">
        <v>104</v>
      </c>
      <c r="D32" s="111">
        <v>1</v>
      </c>
      <c r="E32" s="346"/>
      <c r="F32" s="346"/>
      <c r="G32" s="348"/>
      <c r="H32" s="347"/>
      <c r="I32" s="347"/>
      <c r="J32" s="122"/>
      <c r="K32" s="95"/>
      <c r="L32" s="95"/>
      <c r="M32" s="95"/>
      <c r="N32" s="95"/>
      <c r="O32" s="95"/>
    </row>
    <row r="33" spans="1:16" s="59" customFormat="1" ht="48">
      <c r="A33" s="108">
        <f>A32+1</f>
        <v>17</v>
      </c>
      <c r="B33" s="112" t="s">
        <v>191</v>
      </c>
      <c r="C33" s="110" t="s">
        <v>104</v>
      </c>
      <c r="D33" s="111">
        <v>3</v>
      </c>
      <c r="E33" s="346"/>
      <c r="F33" s="346"/>
      <c r="G33" s="348"/>
      <c r="H33" s="347"/>
      <c r="I33" s="347"/>
      <c r="J33" s="122"/>
      <c r="K33" s="95"/>
      <c r="L33" s="95"/>
      <c r="M33" s="95"/>
      <c r="N33" s="95"/>
      <c r="O33" s="95"/>
    </row>
    <row r="34" spans="1:16" s="334" customFormat="1" ht="36">
      <c r="A34" s="108">
        <f t="shared" ref="A34:A35" si="1">A33+1</f>
        <v>18</v>
      </c>
      <c r="B34" s="112" t="s">
        <v>159</v>
      </c>
      <c r="C34" s="110" t="s">
        <v>20</v>
      </c>
      <c r="D34" s="224">
        <v>194</v>
      </c>
      <c r="E34" s="346"/>
      <c r="F34" s="346"/>
      <c r="G34" s="348"/>
      <c r="H34" s="347"/>
      <c r="I34" s="347"/>
      <c r="J34" s="122"/>
      <c r="K34" s="221"/>
      <c r="L34" s="221"/>
      <c r="M34" s="221"/>
      <c r="N34" s="221"/>
      <c r="O34" s="221"/>
    </row>
    <row r="35" spans="1:16" s="334" customFormat="1" ht="36">
      <c r="A35" s="108">
        <f t="shared" si="1"/>
        <v>19</v>
      </c>
      <c r="B35" s="112" t="s">
        <v>160</v>
      </c>
      <c r="C35" s="110" t="s">
        <v>20</v>
      </c>
      <c r="D35" s="224">
        <v>105</v>
      </c>
      <c r="E35" s="346"/>
      <c r="F35" s="346"/>
      <c r="G35" s="348"/>
      <c r="H35" s="347"/>
      <c r="I35" s="347"/>
      <c r="J35" s="122"/>
      <c r="K35" s="221"/>
      <c r="L35" s="221"/>
      <c r="M35" s="221"/>
      <c r="N35" s="221"/>
      <c r="O35" s="221"/>
    </row>
    <row r="36" spans="1:16" s="59" customFormat="1" ht="14.45" customHeight="1">
      <c r="A36" s="486" t="s">
        <v>21</v>
      </c>
      <c r="B36" s="486"/>
      <c r="C36" s="486"/>
      <c r="D36" s="486"/>
      <c r="E36" s="486"/>
      <c r="F36" s="486"/>
      <c r="G36" s="486"/>
      <c r="H36" s="486"/>
      <c r="I36" s="486"/>
      <c r="J36" s="486"/>
      <c r="K36" s="486"/>
      <c r="L36" s="486"/>
      <c r="M36" s="486"/>
      <c r="N36" s="486"/>
      <c r="O36" s="486"/>
    </row>
    <row r="37" spans="1:16" s="59" customFormat="1" ht="24">
      <c r="A37" s="108">
        <f>A33+1</f>
        <v>18</v>
      </c>
      <c r="B37" s="112" t="s">
        <v>161</v>
      </c>
      <c r="C37" s="110" t="s">
        <v>101</v>
      </c>
      <c r="D37" s="111">
        <v>2430</v>
      </c>
      <c r="E37" s="346"/>
      <c r="F37" s="346"/>
      <c r="G37" s="348"/>
      <c r="H37" s="347"/>
      <c r="I37" s="347"/>
      <c r="J37" s="122"/>
      <c r="K37" s="95"/>
      <c r="L37" s="95"/>
      <c r="M37" s="95"/>
      <c r="N37" s="95"/>
      <c r="O37" s="95"/>
    </row>
    <row r="38" spans="1:16" s="59" customFormat="1" ht="36">
      <c r="A38" s="108">
        <f>A37+1</f>
        <v>19</v>
      </c>
      <c r="B38" s="112" t="s">
        <v>162</v>
      </c>
      <c r="C38" s="110" t="s">
        <v>101</v>
      </c>
      <c r="D38" s="111">
        <v>222</v>
      </c>
      <c r="E38" s="346"/>
      <c r="F38" s="346"/>
      <c r="G38" s="348"/>
      <c r="H38" s="347"/>
      <c r="I38" s="347"/>
      <c r="J38" s="122"/>
      <c r="K38" s="95"/>
      <c r="L38" s="95"/>
      <c r="M38" s="95"/>
      <c r="N38" s="95"/>
      <c r="O38" s="95"/>
    </row>
    <row r="39" spans="1:16" s="59" customFormat="1" ht="60">
      <c r="A39" s="108">
        <f>A38+1</f>
        <v>20</v>
      </c>
      <c r="B39" s="109" t="s">
        <v>339</v>
      </c>
      <c r="C39" s="110" t="s">
        <v>102</v>
      </c>
      <c r="D39" s="111">
        <v>690</v>
      </c>
      <c r="E39" s="346"/>
      <c r="F39" s="346"/>
      <c r="G39" s="348"/>
      <c r="H39" s="347"/>
      <c r="I39" s="347"/>
      <c r="J39" s="122"/>
      <c r="K39" s="95"/>
      <c r="L39" s="95"/>
      <c r="M39" s="95"/>
      <c r="N39" s="95"/>
      <c r="O39" s="95"/>
    </row>
    <row r="40" spans="1:16" s="59" customFormat="1" ht="84">
      <c r="A40" s="108">
        <f>A39+1</f>
        <v>21</v>
      </c>
      <c r="B40" s="109" t="s">
        <v>340</v>
      </c>
      <c r="C40" s="110" t="s">
        <v>102</v>
      </c>
      <c r="D40" s="111">
        <v>385</v>
      </c>
      <c r="E40" s="346"/>
      <c r="F40" s="346"/>
      <c r="G40" s="348"/>
      <c r="H40" s="347"/>
      <c r="I40" s="347"/>
      <c r="J40" s="122"/>
      <c r="K40" s="95"/>
      <c r="L40" s="95"/>
      <c r="M40" s="95"/>
      <c r="N40" s="95"/>
      <c r="O40" s="95"/>
    </row>
    <row r="41" spans="1:16" s="334" customFormat="1" ht="24">
      <c r="A41" s="108">
        <f>A40+1</f>
        <v>22</v>
      </c>
      <c r="B41" s="223" t="s">
        <v>341</v>
      </c>
      <c r="C41" s="110" t="s">
        <v>20</v>
      </c>
      <c r="D41" s="224">
        <v>114</v>
      </c>
      <c r="E41" s="346"/>
      <c r="F41" s="346"/>
      <c r="G41" s="348"/>
      <c r="H41" s="347"/>
      <c r="I41" s="347"/>
      <c r="J41" s="122"/>
      <c r="K41" s="221"/>
      <c r="L41" s="221"/>
      <c r="M41" s="221"/>
      <c r="N41" s="221"/>
      <c r="O41" s="221"/>
    </row>
    <row r="42" spans="1:16" s="59" customFormat="1" ht="12">
      <c r="A42" s="486" t="s">
        <v>110</v>
      </c>
      <c r="B42" s="486"/>
      <c r="C42" s="486"/>
      <c r="D42" s="486"/>
      <c r="E42" s="486"/>
      <c r="F42" s="486"/>
      <c r="G42" s="486"/>
      <c r="H42" s="486"/>
      <c r="I42" s="486"/>
      <c r="J42" s="486"/>
      <c r="K42" s="486"/>
      <c r="L42" s="486"/>
      <c r="M42" s="486"/>
      <c r="N42" s="486"/>
      <c r="O42" s="486"/>
    </row>
    <row r="43" spans="1:16" s="59" customFormat="1" ht="14.45" customHeight="1">
      <c r="A43" s="475" t="s">
        <v>163</v>
      </c>
      <c r="B43" s="475"/>
      <c r="C43" s="475"/>
      <c r="D43" s="475"/>
      <c r="E43" s="475"/>
      <c r="F43" s="475"/>
      <c r="G43" s="475"/>
      <c r="H43" s="475"/>
      <c r="I43" s="475"/>
      <c r="J43" s="475"/>
      <c r="K43" s="475"/>
      <c r="L43" s="475"/>
      <c r="M43" s="475"/>
      <c r="N43" s="475"/>
      <c r="O43" s="475"/>
    </row>
    <row r="44" spans="1:16" s="59" customFormat="1" ht="12">
      <c r="A44" s="108">
        <f>A40+1</f>
        <v>22</v>
      </c>
      <c r="B44" s="113" t="s">
        <v>342</v>
      </c>
      <c r="C44" s="110" t="s">
        <v>102</v>
      </c>
      <c r="D44" s="114">
        <v>2151</v>
      </c>
      <c r="E44" s="346"/>
      <c r="F44" s="346"/>
      <c r="G44" s="348"/>
      <c r="H44" s="347"/>
      <c r="I44" s="347"/>
      <c r="J44" s="122"/>
      <c r="K44" s="95"/>
      <c r="L44" s="95"/>
      <c r="M44" s="95"/>
      <c r="N44" s="95"/>
      <c r="O44" s="95"/>
      <c r="P44" s="82"/>
    </row>
    <row r="45" spans="1:16" s="59" customFormat="1" ht="48">
      <c r="A45" s="108">
        <f>A44+1</f>
        <v>23</v>
      </c>
      <c r="B45" s="223" t="s">
        <v>164</v>
      </c>
      <c r="C45" s="110" t="s">
        <v>101</v>
      </c>
      <c r="D45" s="114">
        <v>944</v>
      </c>
      <c r="E45" s="346"/>
      <c r="F45" s="346"/>
      <c r="G45" s="348"/>
      <c r="H45" s="347"/>
      <c r="I45" s="347"/>
      <c r="J45" s="122"/>
      <c r="K45" s="95"/>
      <c r="L45" s="95"/>
      <c r="M45" s="95"/>
      <c r="N45" s="95"/>
      <c r="O45" s="95"/>
    </row>
    <row r="46" spans="1:16" s="59" customFormat="1" ht="24">
      <c r="A46" s="108">
        <f>A45+1</f>
        <v>24</v>
      </c>
      <c r="B46" s="113" t="s">
        <v>192</v>
      </c>
      <c r="C46" s="110" t="s">
        <v>102</v>
      </c>
      <c r="D46" s="114">
        <v>1161</v>
      </c>
      <c r="E46" s="346"/>
      <c r="F46" s="346"/>
      <c r="G46" s="348"/>
      <c r="H46" s="347"/>
      <c r="I46" s="347"/>
      <c r="J46" s="122"/>
      <c r="K46" s="95"/>
      <c r="L46" s="95"/>
      <c r="M46" s="95"/>
      <c r="N46" s="95"/>
      <c r="O46" s="95"/>
    </row>
    <row r="47" spans="1:16" s="59" customFormat="1" ht="24">
      <c r="A47" s="108">
        <f>A46+1</f>
        <v>25</v>
      </c>
      <c r="B47" s="113" t="s">
        <v>193</v>
      </c>
      <c r="C47" s="110" t="s">
        <v>102</v>
      </c>
      <c r="D47" s="114">
        <v>1161</v>
      </c>
      <c r="E47" s="346"/>
      <c r="F47" s="346"/>
      <c r="G47" s="348"/>
      <c r="H47" s="347"/>
      <c r="I47" s="347"/>
      <c r="J47" s="122"/>
      <c r="K47" s="95"/>
      <c r="L47" s="95"/>
      <c r="M47" s="95"/>
      <c r="N47" s="95"/>
      <c r="O47" s="95"/>
    </row>
    <row r="48" spans="1:16" s="59" customFormat="1" ht="24">
      <c r="A48" s="108">
        <f>A47+1</f>
        <v>26</v>
      </c>
      <c r="B48" s="109" t="s">
        <v>194</v>
      </c>
      <c r="C48" s="110" t="s">
        <v>102</v>
      </c>
      <c r="D48" s="114">
        <v>1161</v>
      </c>
      <c r="E48" s="346"/>
      <c r="F48" s="346"/>
      <c r="G48" s="348"/>
      <c r="H48" s="347"/>
      <c r="I48" s="347"/>
      <c r="J48" s="122"/>
      <c r="K48" s="95"/>
      <c r="L48" s="95"/>
      <c r="M48" s="95"/>
      <c r="N48" s="95"/>
      <c r="O48" s="95"/>
    </row>
    <row r="49" spans="1:16" s="59" customFormat="1" ht="23.45" customHeight="1">
      <c r="A49" s="108">
        <f>A48+1</f>
        <v>27</v>
      </c>
      <c r="B49" s="109" t="s">
        <v>167</v>
      </c>
      <c r="C49" s="110" t="s">
        <v>102</v>
      </c>
      <c r="D49" s="114">
        <v>1161</v>
      </c>
      <c r="E49" s="346"/>
      <c r="F49" s="346"/>
      <c r="G49" s="348"/>
      <c r="H49" s="347"/>
      <c r="I49" s="347"/>
      <c r="J49" s="122"/>
      <c r="K49" s="95"/>
      <c r="L49" s="95"/>
      <c r="M49" s="95"/>
      <c r="N49" s="95"/>
      <c r="O49" s="95"/>
    </row>
    <row r="50" spans="1:16" s="59" customFormat="1" ht="12">
      <c r="A50" s="475" t="s">
        <v>173</v>
      </c>
      <c r="B50" s="475"/>
      <c r="C50" s="475"/>
      <c r="D50" s="475"/>
      <c r="E50" s="475"/>
      <c r="F50" s="475"/>
      <c r="G50" s="475"/>
      <c r="H50" s="475"/>
      <c r="I50" s="475"/>
      <c r="J50" s="475"/>
      <c r="K50" s="475"/>
      <c r="L50" s="475"/>
      <c r="M50" s="475"/>
      <c r="N50" s="475"/>
      <c r="O50" s="475"/>
      <c r="P50" s="82"/>
    </row>
    <row r="51" spans="1:16" s="59" customFormat="1" ht="12">
      <c r="A51" s="108">
        <f>A49+1</f>
        <v>28</v>
      </c>
      <c r="B51" s="115" t="s">
        <v>342</v>
      </c>
      <c r="C51" s="110" t="s">
        <v>102</v>
      </c>
      <c r="D51" s="114">
        <v>337</v>
      </c>
      <c r="E51" s="346"/>
      <c r="F51" s="346"/>
      <c r="G51" s="348"/>
      <c r="H51" s="347"/>
      <c r="I51" s="347"/>
      <c r="J51" s="122"/>
      <c r="K51" s="95"/>
      <c r="L51" s="95"/>
      <c r="M51" s="95"/>
      <c r="N51" s="95"/>
      <c r="O51" s="95"/>
      <c r="P51" s="82"/>
    </row>
    <row r="52" spans="1:16" s="334" customFormat="1" ht="48">
      <c r="A52" s="108">
        <f>A51+1</f>
        <v>29</v>
      </c>
      <c r="B52" s="358" t="s">
        <v>169</v>
      </c>
      <c r="C52" s="357" t="s">
        <v>101</v>
      </c>
      <c r="D52" s="359">
        <v>142</v>
      </c>
      <c r="E52" s="346"/>
      <c r="F52" s="346"/>
      <c r="G52" s="348"/>
      <c r="H52" s="347"/>
      <c r="I52" s="347"/>
      <c r="J52" s="122"/>
      <c r="K52" s="221"/>
      <c r="L52" s="221"/>
      <c r="M52" s="221"/>
      <c r="N52" s="221"/>
      <c r="O52" s="221"/>
      <c r="P52" s="82"/>
    </row>
    <row r="53" spans="1:16" s="59" customFormat="1" ht="24">
      <c r="A53" s="108">
        <f t="shared" ref="A53:A56" si="2">A52+1</f>
        <v>30</v>
      </c>
      <c r="B53" s="115" t="s">
        <v>174</v>
      </c>
      <c r="C53" s="110" t="s">
        <v>102</v>
      </c>
      <c r="D53" s="114">
        <v>201</v>
      </c>
      <c r="E53" s="346"/>
      <c r="F53" s="346"/>
      <c r="G53" s="348"/>
      <c r="H53" s="347"/>
      <c r="I53" s="347"/>
      <c r="J53" s="122"/>
      <c r="K53" s="95"/>
      <c r="L53" s="95"/>
      <c r="M53" s="95"/>
      <c r="N53" s="95"/>
      <c r="O53" s="95"/>
      <c r="P53" s="82"/>
    </row>
    <row r="54" spans="1:16" s="59" customFormat="1" ht="24">
      <c r="A54" s="108">
        <f t="shared" si="2"/>
        <v>31</v>
      </c>
      <c r="B54" s="115" t="s">
        <v>175</v>
      </c>
      <c r="C54" s="110" t="s">
        <v>102</v>
      </c>
      <c r="D54" s="114">
        <v>201</v>
      </c>
      <c r="E54" s="346"/>
      <c r="F54" s="346"/>
      <c r="G54" s="348"/>
      <c r="H54" s="347"/>
      <c r="I54" s="347"/>
      <c r="J54" s="122"/>
      <c r="K54" s="95"/>
      <c r="L54" s="95"/>
      <c r="M54" s="95"/>
      <c r="N54" s="95"/>
      <c r="O54" s="95"/>
      <c r="P54" s="82"/>
    </row>
    <row r="55" spans="1:16" s="59" customFormat="1" ht="24">
      <c r="A55" s="108">
        <f t="shared" si="2"/>
        <v>32</v>
      </c>
      <c r="B55" s="115" t="s">
        <v>171</v>
      </c>
      <c r="C55" s="110" t="s">
        <v>102</v>
      </c>
      <c r="D55" s="114">
        <v>201</v>
      </c>
      <c r="E55" s="346"/>
      <c r="F55" s="346"/>
      <c r="G55" s="348"/>
      <c r="H55" s="347"/>
      <c r="I55" s="347"/>
      <c r="J55" s="122"/>
      <c r="K55" s="95"/>
      <c r="L55" s="95"/>
      <c r="M55" s="95"/>
      <c r="N55" s="95"/>
      <c r="O55" s="95"/>
      <c r="P55" s="82"/>
    </row>
    <row r="56" spans="1:16" s="59" customFormat="1" ht="60">
      <c r="A56" s="108">
        <f t="shared" si="2"/>
        <v>33</v>
      </c>
      <c r="B56" s="115" t="s">
        <v>176</v>
      </c>
      <c r="C56" s="110" t="s">
        <v>102</v>
      </c>
      <c r="D56" s="114">
        <v>201</v>
      </c>
      <c r="E56" s="346"/>
      <c r="F56" s="346"/>
      <c r="G56" s="348"/>
      <c r="H56" s="347"/>
      <c r="I56" s="347"/>
      <c r="J56" s="122"/>
      <c r="K56" s="95"/>
      <c r="L56" s="95"/>
      <c r="M56" s="95"/>
      <c r="N56" s="95"/>
      <c r="O56" s="95"/>
      <c r="P56" s="82"/>
    </row>
    <row r="57" spans="1:16" s="334" customFormat="1" ht="12">
      <c r="A57" s="475" t="s">
        <v>177</v>
      </c>
      <c r="B57" s="475"/>
      <c r="C57" s="475"/>
      <c r="D57" s="475"/>
      <c r="E57" s="475"/>
      <c r="F57" s="475"/>
      <c r="G57" s="475"/>
      <c r="H57" s="475"/>
      <c r="I57" s="475"/>
      <c r="J57" s="475"/>
      <c r="K57" s="475"/>
      <c r="L57" s="475"/>
      <c r="M57" s="475"/>
      <c r="N57" s="475"/>
      <c r="O57" s="475"/>
      <c r="P57" s="82"/>
    </row>
    <row r="58" spans="1:16" s="334" customFormat="1" ht="12">
      <c r="A58" s="356">
        <f>A56+1</f>
        <v>34</v>
      </c>
      <c r="B58" s="358" t="s">
        <v>342</v>
      </c>
      <c r="C58" s="357" t="s">
        <v>102</v>
      </c>
      <c r="D58" s="359">
        <v>30</v>
      </c>
      <c r="E58" s="346"/>
      <c r="F58" s="346"/>
      <c r="G58" s="348"/>
      <c r="H58" s="347"/>
      <c r="I58" s="347"/>
      <c r="J58" s="122"/>
      <c r="K58" s="221"/>
      <c r="L58" s="221"/>
      <c r="M58" s="221"/>
      <c r="N58" s="221"/>
      <c r="O58" s="221"/>
      <c r="P58" s="82"/>
    </row>
    <row r="59" spans="1:16" s="334" customFormat="1" ht="24">
      <c r="A59" s="356">
        <f>A58+1</f>
        <v>35</v>
      </c>
      <c r="B59" s="358" t="s">
        <v>178</v>
      </c>
      <c r="C59" s="357" t="s">
        <v>101</v>
      </c>
      <c r="D59" s="359">
        <v>14</v>
      </c>
      <c r="E59" s="346"/>
      <c r="F59" s="346"/>
      <c r="G59" s="348"/>
      <c r="H59" s="347"/>
      <c r="I59" s="347"/>
      <c r="J59" s="122"/>
      <c r="K59" s="221"/>
      <c r="L59" s="221"/>
      <c r="M59" s="221"/>
      <c r="N59" s="221"/>
      <c r="O59" s="221"/>
      <c r="P59" s="82"/>
    </row>
    <row r="60" spans="1:16" s="334" customFormat="1" ht="24">
      <c r="A60" s="356">
        <f t="shared" ref="A60:A61" si="3">A59+1</f>
        <v>36</v>
      </c>
      <c r="B60" s="358" t="s">
        <v>170</v>
      </c>
      <c r="C60" s="357" t="s">
        <v>102</v>
      </c>
      <c r="D60" s="359">
        <v>27</v>
      </c>
      <c r="E60" s="346"/>
      <c r="F60" s="346"/>
      <c r="G60" s="348"/>
      <c r="H60" s="347"/>
      <c r="I60" s="347"/>
      <c r="J60" s="122"/>
      <c r="K60" s="221"/>
      <c r="L60" s="221"/>
      <c r="M60" s="221"/>
      <c r="N60" s="221"/>
      <c r="O60" s="221"/>
      <c r="P60" s="82"/>
    </row>
    <row r="61" spans="1:16" s="334" customFormat="1" ht="60">
      <c r="A61" s="356">
        <f t="shared" si="3"/>
        <v>37</v>
      </c>
      <c r="B61" s="358" t="s">
        <v>179</v>
      </c>
      <c r="C61" s="357" t="s">
        <v>102</v>
      </c>
      <c r="D61" s="359">
        <v>27</v>
      </c>
      <c r="E61" s="346"/>
      <c r="F61" s="346"/>
      <c r="G61" s="348"/>
      <c r="H61" s="347"/>
      <c r="I61" s="347"/>
      <c r="J61" s="122"/>
      <c r="K61" s="221"/>
      <c r="L61" s="221"/>
      <c r="M61" s="221"/>
      <c r="N61" s="221"/>
      <c r="O61" s="221"/>
      <c r="P61" s="82"/>
    </row>
    <row r="62" spans="1:16" s="59" customFormat="1" ht="12" customHeight="1">
      <c r="A62" s="475" t="s">
        <v>105</v>
      </c>
      <c r="B62" s="475"/>
      <c r="C62" s="475"/>
      <c r="D62" s="475"/>
      <c r="E62" s="475"/>
      <c r="F62" s="475"/>
      <c r="G62" s="475"/>
      <c r="H62" s="475"/>
      <c r="I62" s="475"/>
      <c r="J62" s="475"/>
      <c r="K62" s="475"/>
      <c r="L62" s="475"/>
      <c r="M62" s="475"/>
      <c r="N62" s="475"/>
      <c r="O62" s="475"/>
    </row>
    <row r="63" spans="1:16" s="59" customFormat="1" ht="36">
      <c r="A63" s="108">
        <f>A61+1</f>
        <v>38</v>
      </c>
      <c r="B63" s="115" t="s">
        <v>180</v>
      </c>
      <c r="C63" s="110" t="s">
        <v>102</v>
      </c>
      <c r="D63" s="114">
        <v>14</v>
      </c>
      <c r="E63" s="346"/>
      <c r="F63" s="346"/>
      <c r="G63" s="348"/>
      <c r="H63" s="347"/>
      <c r="I63" s="347"/>
      <c r="J63" s="122"/>
      <c r="K63" s="95"/>
      <c r="L63" s="95"/>
      <c r="M63" s="95"/>
      <c r="N63" s="95"/>
      <c r="O63" s="95"/>
      <c r="P63" s="82"/>
    </row>
    <row r="64" spans="1:16" s="59" customFormat="1" ht="24">
      <c r="A64" s="108">
        <f>A63+1</f>
        <v>39</v>
      </c>
      <c r="B64" s="115" t="s">
        <v>181</v>
      </c>
      <c r="C64" s="110" t="s">
        <v>102</v>
      </c>
      <c r="D64" s="114">
        <v>14</v>
      </c>
      <c r="E64" s="346"/>
      <c r="F64" s="346"/>
      <c r="G64" s="348"/>
      <c r="H64" s="347"/>
      <c r="I64" s="347"/>
      <c r="J64" s="122"/>
      <c r="K64" s="95"/>
      <c r="L64" s="95"/>
      <c r="M64" s="95"/>
      <c r="N64" s="95"/>
      <c r="O64" s="95"/>
      <c r="P64" s="82"/>
    </row>
    <row r="65" spans="1:16" s="334" customFormat="1" ht="12">
      <c r="A65" s="475" t="s">
        <v>365</v>
      </c>
      <c r="B65" s="475"/>
      <c r="C65" s="475"/>
      <c r="D65" s="475"/>
      <c r="E65" s="475"/>
      <c r="F65" s="475"/>
      <c r="G65" s="475"/>
      <c r="H65" s="475"/>
      <c r="I65" s="475"/>
      <c r="J65" s="475"/>
      <c r="K65" s="475"/>
      <c r="L65" s="475"/>
      <c r="M65" s="475"/>
      <c r="N65" s="475"/>
      <c r="O65" s="475"/>
      <c r="P65" s="82"/>
    </row>
    <row r="66" spans="1:16" s="59" customFormat="1" ht="24">
      <c r="A66" s="108">
        <f>A64+1</f>
        <v>40</v>
      </c>
      <c r="B66" s="115" t="s">
        <v>343</v>
      </c>
      <c r="C66" s="110" t="s">
        <v>102</v>
      </c>
      <c r="D66" s="114">
        <v>25</v>
      </c>
      <c r="E66" s="346"/>
      <c r="F66" s="346"/>
      <c r="G66" s="348"/>
      <c r="H66" s="347"/>
      <c r="I66" s="347"/>
      <c r="J66" s="122"/>
      <c r="K66" s="95"/>
      <c r="L66" s="95"/>
      <c r="M66" s="95"/>
      <c r="N66" s="95"/>
      <c r="O66" s="95"/>
      <c r="P66" s="82"/>
    </row>
    <row r="67" spans="1:16" s="59" customFormat="1" ht="12" customHeight="1">
      <c r="A67" s="475" t="s">
        <v>111</v>
      </c>
      <c r="B67" s="475"/>
      <c r="C67" s="475"/>
      <c r="D67" s="475"/>
      <c r="E67" s="475"/>
      <c r="F67" s="475"/>
      <c r="G67" s="475"/>
      <c r="H67" s="475"/>
      <c r="I67" s="475"/>
      <c r="J67" s="475"/>
      <c r="K67" s="475"/>
      <c r="L67" s="475"/>
      <c r="M67" s="475"/>
      <c r="N67" s="475"/>
      <c r="O67" s="475"/>
    </row>
    <row r="68" spans="1:16" s="59" customFormat="1" ht="36">
      <c r="A68" s="108">
        <f>A66+1</f>
        <v>41</v>
      </c>
      <c r="B68" s="115" t="s">
        <v>182</v>
      </c>
      <c r="C68" s="110" t="s">
        <v>20</v>
      </c>
      <c r="D68" s="114">
        <v>588</v>
      </c>
      <c r="E68" s="346"/>
      <c r="F68" s="346"/>
      <c r="G68" s="348"/>
      <c r="H68" s="347"/>
      <c r="I68" s="347"/>
      <c r="J68" s="122"/>
      <c r="K68" s="95"/>
      <c r="L68" s="95"/>
      <c r="M68" s="95"/>
      <c r="N68" s="95"/>
      <c r="O68" s="95"/>
    </row>
    <row r="69" spans="1:16" s="59" customFormat="1" ht="36">
      <c r="A69" s="108">
        <f>A68+1</f>
        <v>42</v>
      </c>
      <c r="B69" s="115" t="s">
        <v>184</v>
      </c>
      <c r="C69" s="110" t="s">
        <v>20</v>
      </c>
      <c r="D69" s="114">
        <v>138</v>
      </c>
      <c r="E69" s="346"/>
      <c r="F69" s="346"/>
      <c r="G69" s="348"/>
      <c r="H69" s="347"/>
      <c r="I69" s="347"/>
      <c r="J69" s="122"/>
      <c r="K69" s="95"/>
      <c r="L69" s="95"/>
      <c r="M69" s="95"/>
      <c r="N69" s="95"/>
      <c r="O69" s="95"/>
    </row>
    <row r="70" spans="1:16" s="59" customFormat="1" ht="12">
      <c r="A70" s="486" t="s">
        <v>187</v>
      </c>
      <c r="B70" s="475"/>
      <c r="C70" s="475"/>
      <c r="D70" s="475"/>
      <c r="E70" s="475"/>
      <c r="F70" s="475"/>
      <c r="G70" s="475"/>
      <c r="H70" s="475"/>
      <c r="I70" s="475"/>
      <c r="J70" s="475"/>
      <c r="K70" s="475"/>
      <c r="L70" s="475"/>
      <c r="M70" s="475"/>
      <c r="N70" s="475"/>
      <c r="O70" s="475"/>
    </row>
    <row r="71" spans="1:16" s="59" customFormat="1" ht="12">
      <c r="A71" s="475" t="s">
        <v>188</v>
      </c>
      <c r="B71" s="475"/>
      <c r="C71" s="475"/>
      <c r="D71" s="475"/>
      <c r="E71" s="475"/>
      <c r="F71" s="475"/>
      <c r="G71" s="475"/>
      <c r="H71" s="475"/>
      <c r="I71" s="475"/>
      <c r="J71" s="475"/>
      <c r="K71" s="475"/>
      <c r="L71" s="475"/>
      <c r="M71" s="475"/>
      <c r="N71" s="475"/>
      <c r="O71" s="475"/>
    </row>
    <row r="72" spans="1:16" s="59" customFormat="1" ht="36">
      <c r="A72" s="108">
        <f>A69+1</f>
        <v>43</v>
      </c>
      <c r="B72" s="109" t="s">
        <v>189</v>
      </c>
      <c r="C72" s="110" t="s">
        <v>104</v>
      </c>
      <c r="D72" s="111">
        <v>3</v>
      </c>
      <c r="E72" s="346"/>
      <c r="F72" s="346"/>
      <c r="G72" s="348"/>
      <c r="H72" s="347"/>
      <c r="I72" s="347"/>
      <c r="J72" s="122"/>
      <c r="K72" s="95"/>
      <c r="L72" s="95"/>
      <c r="M72" s="95"/>
      <c r="N72" s="95"/>
      <c r="O72" s="95"/>
    </row>
    <row r="73" spans="1:16" s="59" customFormat="1" ht="48">
      <c r="A73" s="108">
        <f>A72+1</f>
        <v>44</v>
      </c>
      <c r="B73" s="109" t="s">
        <v>344</v>
      </c>
      <c r="C73" s="110" t="s">
        <v>104</v>
      </c>
      <c r="D73" s="111">
        <v>1</v>
      </c>
      <c r="E73" s="346"/>
      <c r="F73" s="346"/>
      <c r="G73" s="348"/>
      <c r="H73" s="347"/>
      <c r="I73" s="347"/>
      <c r="J73" s="122"/>
      <c r="K73" s="95"/>
      <c r="L73" s="95"/>
      <c r="M73" s="95"/>
      <c r="N73" s="95"/>
      <c r="O73" s="95"/>
    </row>
    <row r="74" spans="1:16" s="334" customFormat="1" ht="12">
      <c r="A74" s="108">
        <f t="shared" ref="A74:A76" si="4">A73+1</f>
        <v>45</v>
      </c>
      <c r="B74" s="349">
        <v>206</v>
      </c>
      <c r="C74" s="357" t="s">
        <v>104</v>
      </c>
      <c r="D74" s="350">
        <v>2</v>
      </c>
      <c r="E74" s="346"/>
      <c r="F74" s="346"/>
      <c r="G74" s="348"/>
      <c r="H74" s="347"/>
      <c r="I74" s="347"/>
      <c r="J74" s="122"/>
      <c r="K74" s="221"/>
      <c r="L74" s="221"/>
      <c r="M74" s="221"/>
      <c r="N74" s="221"/>
      <c r="O74" s="221"/>
    </row>
    <row r="75" spans="1:16" s="334" customFormat="1" ht="12">
      <c r="A75" s="108">
        <f t="shared" si="4"/>
        <v>46</v>
      </c>
      <c r="B75" s="349">
        <v>323</v>
      </c>
      <c r="C75" s="357" t="s">
        <v>104</v>
      </c>
      <c r="D75" s="350">
        <v>2</v>
      </c>
      <c r="E75" s="346"/>
      <c r="F75" s="346"/>
      <c r="G75" s="348"/>
      <c r="H75" s="347"/>
      <c r="I75" s="347"/>
      <c r="J75" s="122"/>
      <c r="K75" s="221"/>
      <c r="L75" s="221"/>
      <c r="M75" s="221"/>
      <c r="N75" s="221"/>
      <c r="O75" s="221"/>
    </row>
    <row r="76" spans="1:16" s="334" customFormat="1" ht="24">
      <c r="A76" s="108">
        <f t="shared" si="4"/>
        <v>47</v>
      </c>
      <c r="B76" s="349" t="s">
        <v>345</v>
      </c>
      <c r="C76" s="357" t="s">
        <v>104</v>
      </c>
      <c r="D76" s="350">
        <v>1</v>
      </c>
      <c r="E76" s="346"/>
      <c r="F76" s="346"/>
      <c r="G76" s="348"/>
      <c r="H76" s="347"/>
      <c r="I76" s="347"/>
      <c r="J76" s="122"/>
      <c r="K76" s="221"/>
      <c r="L76" s="221"/>
      <c r="M76" s="221"/>
      <c r="N76" s="221"/>
      <c r="O76" s="221"/>
    </row>
    <row r="77" spans="1:16" s="32" customFormat="1" ht="27.75" customHeight="1">
      <c r="A77" s="116" t="s">
        <v>41</v>
      </c>
      <c r="B77" s="480" t="s">
        <v>95</v>
      </c>
      <c r="C77" s="480"/>
      <c r="D77" s="480"/>
      <c r="E77" s="480"/>
      <c r="F77" s="480"/>
      <c r="G77" s="480"/>
      <c r="H77" s="480"/>
      <c r="I77" s="480"/>
      <c r="J77" s="480"/>
      <c r="K77" s="123"/>
      <c r="L77" s="369"/>
      <c r="M77" s="369"/>
      <c r="N77" s="369"/>
      <c r="O77" s="369"/>
    </row>
    <row r="78" spans="1:16">
      <c r="A78" s="60" t="s">
        <v>77</v>
      </c>
      <c r="B78" s="61"/>
      <c r="C78" s="62"/>
      <c r="D78" s="62"/>
      <c r="E78" s="63"/>
      <c r="F78" s="64"/>
      <c r="G78" s="64"/>
      <c r="H78" s="64"/>
      <c r="I78" s="64"/>
      <c r="J78" s="64"/>
      <c r="K78" s="64"/>
      <c r="L78" s="65"/>
      <c r="M78" s="65"/>
      <c r="N78" s="65"/>
      <c r="O78" s="65"/>
    </row>
    <row r="79" spans="1:16">
      <c r="A79" s="66"/>
      <c r="B79" s="492" t="s">
        <v>78</v>
      </c>
      <c r="C79" s="492"/>
      <c r="D79" s="492"/>
      <c r="E79" s="492"/>
      <c r="F79" s="492"/>
      <c r="G79" s="492"/>
      <c r="H79" s="67"/>
      <c r="I79" s="67"/>
      <c r="J79" s="67"/>
      <c r="K79" s="67"/>
      <c r="L79" s="68"/>
      <c r="M79" s="68"/>
      <c r="N79" s="68"/>
      <c r="O79" s="68"/>
    </row>
    <row r="80" spans="1:16">
      <c r="A80" s="66"/>
      <c r="B80" s="492" t="s">
        <v>109</v>
      </c>
      <c r="C80" s="492"/>
      <c r="D80" s="492"/>
      <c r="E80" s="492"/>
      <c r="F80" s="492"/>
      <c r="G80" s="492"/>
      <c r="H80" s="492"/>
      <c r="I80" s="492"/>
      <c r="J80" s="492"/>
      <c r="K80" s="492"/>
      <c r="L80" s="492"/>
      <c r="M80" s="492"/>
      <c r="N80" s="492"/>
      <c r="O80" s="492"/>
    </row>
    <row r="81" spans="1:15" ht="24.75" customHeight="1">
      <c r="A81" s="66"/>
      <c r="B81" s="492" t="s">
        <v>91</v>
      </c>
      <c r="C81" s="492"/>
      <c r="D81" s="492"/>
      <c r="E81" s="492"/>
      <c r="F81" s="492"/>
      <c r="G81" s="492"/>
      <c r="H81" s="492"/>
      <c r="I81" s="492"/>
      <c r="J81" s="492"/>
      <c r="K81" s="492"/>
      <c r="L81" s="492"/>
      <c r="M81" s="492"/>
      <c r="N81" s="492"/>
      <c r="O81" s="492"/>
    </row>
    <row r="82" spans="1:15">
      <c r="A82" s="66"/>
      <c r="B82" s="492" t="s">
        <v>92</v>
      </c>
      <c r="C82" s="492"/>
      <c r="D82" s="492"/>
      <c r="E82" s="492"/>
      <c r="F82" s="492"/>
      <c r="G82" s="492"/>
      <c r="H82" s="492"/>
      <c r="I82" s="492"/>
      <c r="J82" s="492"/>
      <c r="K82" s="492"/>
      <c r="L82" s="492"/>
      <c r="M82" s="492"/>
      <c r="N82" s="492"/>
      <c r="O82" s="492"/>
    </row>
    <row r="83" spans="1:15" ht="22.5" customHeight="1">
      <c r="A83" s="66"/>
      <c r="B83" s="492" t="s">
        <v>89</v>
      </c>
      <c r="C83" s="492"/>
      <c r="D83" s="492"/>
      <c r="E83" s="492"/>
      <c r="F83" s="492"/>
      <c r="G83" s="492"/>
      <c r="H83" s="492"/>
      <c r="I83" s="492"/>
      <c r="J83" s="492"/>
      <c r="K83" s="492"/>
      <c r="L83" s="492"/>
      <c r="M83" s="492"/>
      <c r="N83" s="492"/>
      <c r="O83" s="492"/>
    </row>
    <row r="84" spans="1:15" ht="24.75" customHeight="1">
      <c r="A84" s="69"/>
      <c r="B84" s="492" t="s">
        <v>93</v>
      </c>
      <c r="C84" s="492"/>
      <c r="D84" s="492"/>
      <c r="E84" s="492"/>
      <c r="F84" s="492"/>
      <c r="G84" s="492"/>
      <c r="H84" s="492"/>
      <c r="I84" s="492"/>
      <c r="J84" s="492"/>
      <c r="K84" s="492"/>
      <c r="L84" s="492"/>
      <c r="M84" s="492"/>
      <c r="N84" s="492"/>
      <c r="O84" s="492"/>
    </row>
    <row r="85" spans="1:15">
      <c r="A85" s="69"/>
      <c r="B85" s="492" t="s">
        <v>94</v>
      </c>
      <c r="C85" s="492"/>
      <c r="D85" s="492"/>
      <c r="E85" s="492"/>
      <c r="F85" s="492"/>
      <c r="G85" s="492"/>
      <c r="H85" s="492"/>
      <c r="I85" s="492"/>
      <c r="J85" s="492"/>
      <c r="K85" s="492"/>
      <c r="L85" s="492"/>
      <c r="M85" s="492"/>
      <c r="N85" s="492"/>
      <c r="O85" s="492"/>
    </row>
    <row r="86" spans="1:15">
      <c r="A86" s="38"/>
      <c r="B86" s="37" t="s">
        <v>44</v>
      </c>
      <c r="C86" s="490" t="s">
        <v>2</v>
      </c>
      <c r="D86" s="490"/>
      <c r="E86" s="490"/>
      <c r="F86" s="490"/>
      <c r="G86" s="490"/>
      <c r="H86" s="490"/>
      <c r="I86" s="490"/>
      <c r="J86" s="490"/>
      <c r="K86" s="490"/>
      <c r="L86" s="39"/>
      <c r="M86" s="400"/>
      <c r="N86" s="400"/>
      <c r="O86" s="400"/>
    </row>
    <row r="87" spans="1:15" ht="15" customHeight="1">
      <c r="A87" s="38"/>
      <c r="C87" s="490" t="s">
        <v>46</v>
      </c>
      <c r="D87" s="490"/>
      <c r="E87" s="490"/>
      <c r="F87" s="490"/>
      <c r="G87" s="490"/>
      <c r="H87" s="490"/>
      <c r="I87" s="490"/>
      <c r="J87" s="490"/>
      <c r="K87" s="490"/>
      <c r="L87" s="39"/>
      <c r="M87" s="490"/>
      <c r="N87" s="490"/>
      <c r="O87" s="490"/>
    </row>
    <row r="88" spans="1:15">
      <c r="A88" s="88"/>
      <c r="B88" s="491"/>
      <c r="C88" s="491"/>
      <c r="D88" s="88"/>
      <c r="E88" s="39"/>
      <c r="F88" s="39"/>
      <c r="G88" s="39"/>
      <c r="H88" s="39"/>
      <c r="I88" s="39"/>
      <c r="J88" s="39"/>
      <c r="K88" s="39"/>
      <c r="L88" s="39"/>
      <c r="M88" s="39"/>
      <c r="N88" s="39"/>
      <c r="O88" s="39"/>
    </row>
    <row r="89" spans="1:15">
      <c r="A89" s="38"/>
      <c r="B89" s="37" t="s">
        <v>22</v>
      </c>
      <c r="C89" s="490" t="s">
        <v>2</v>
      </c>
      <c r="D89" s="490"/>
      <c r="E89" s="490"/>
      <c r="F89" s="490"/>
      <c r="G89" s="490"/>
      <c r="H89" s="490"/>
      <c r="I89" s="490"/>
      <c r="J89" s="490"/>
      <c r="K89" s="490"/>
      <c r="L89" s="39"/>
      <c r="M89" s="400"/>
      <c r="N89" s="400"/>
      <c r="O89" s="400"/>
    </row>
    <row r="90" spans="1:15">
      <c r="A90" s="38"/>
      <c r="B90" s="37"/>
      <c r="C90" s="490" t="s">
        <v>46</v>
      </c>
      <c r="D90" s="490"/>
      <c r="E90" s="490"/>
      <c r="F90" s="406"/>
      <c r="G90" s="406"/>
      <c r="H90" s="406"/>
      <c r="I90" s="406"/>
      <c r="J90" s="406"/>
      <c r="K90" s="406"/>
      <c r="L90" s="39"/>
      <c r="M90" s="490"/>
      <c r="N90" s="490"/>
      <c r="O90" s="490"/>
    </row>
    <row r="91" spans="1:15" ht="27.75" customHeight="1">
      <c r="A91" s="56"/>
      <c r="B91" s="32"/>
      <c r="C91" s="57"/>
      <c r="D91" s="58"/>
      <c r="E91" s="57"/>
      <c r="F91" s="57"/>
      <c r="G91" s="57"/>
      <c r="H91" s="57"/>
      <c r="I91" s="57"/>
      <c r="J91" s="57"/>
      <c r="K91" s="57"/>
      <c r="L91" s="57"/>
      <c r="M91" s="57"/>
      <c r="N91" s="57"/>
      <c r="O91" s="57"/>
    </row>
    <row r="92" spans="1:15" ht="27.75" customHeight="1"/>
    <row r="93" spans="1:15" ht="27.75" customHeight="1"/>
    <row r="94" spans="1:15" ht="27.75" customHeight="1"/>
    <row r="95" spans="1:15" ht="27.75" customHeight="1"/>
    <row r="96" spans="1:15"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sheetData>
  <mergeCells count="49">
    <mergeCell ref="B80:O80"/>
    <mergeCell ref="B79:G79"/>
    <mergeCell ref="B85:O85"/>
    <mergeCell ref="B83:O83"/>
    <mergeCell ref="B82:O82"/>
    <mergeCell ref="B84:O84"/>
    <mergeCell ref="B81:O81"/>
    <mergeCell ref="C90:E90"/>
    <mergeCell ref="F90:K90"/>
    <mergeCell ref="M90:O90"/>
    <mergeCell ref="C86:E86"/>
    <mergeCell ref="F86:K86"/>
    <mergeCell ref="F89:K89"/>
    <mergeCell ref="M89:O89"/>
    <mergeCell ref="B88:C88"/>
    <mergeCell ref="C89:E89"/>
    <mergeCell ref="M86:O86"/>
    <mergeCell ref="M87:O87"/>
    <mergeCell ref="C87:E87"/>
    <mergeCell ref="F87:K87"/>
    <mergeCell ref="A1:O1"/>
    <mergeCell ref="A2:O2"/>
    <mergeCell ref="A3:O3"/>
    <mergeCell ref="A4:B4"/>
    <mergeCell ref="C4:O4"/>
    <mergeCell ref="B77:J77"/>
    <mergeCell ref="A67:O67"/>
    <mergeCell ref="K10:O10"/>
    <mergeCell ref="A62:O62"/>
    <mergeCell ref="N9:O9"/>
    <mergeCell ref="A10:A11"/>
    <mergeCell ref="B10:B11"/>
    <mergeCell ref="A12:O12"/>
    <mergeCell ref="A28:O28"/>
    <mergeCell ref="E10:J10"/>
    <mergeCell ref="A42:O42"/>
    <mergeCell ref="A36:O36"/>
    <mergeCell ref="A43:O43"/>
    <mergeCell ref="A50:O50"/>
    <mergeCell ref="A70:O70"/>
    <mergeCell ref="A71:O71"/>
    <mergeCell ref="A57:O57"/>
    <mergeCell ref="A65:O65"/>
    <mergeCell ref="A5:B5"/>
    <mergeCell ref="C5:O5"/>
    <mergeCell ref="A6:B6"/>
    <mergeCell ref="C6:O6"/>
    <mergeCell ref="A7:O7"/>
    <mergeCell ref="N8:O8"/>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P130"/>
  <sheetViews>
    <sheetView view="pageBreakPreview" topLeftCell="A76" zoomScale="130" zoomScaleNormal="100" zoomScaleSheetLayoutView="130" workbookViewId="0">
      <selection activeCell="B73" sqref="B73"/>
    </sheetView>
  </sheetViews>
  <sheetFormatPr defaultColWidth="9.140625" defaultRowHeight="12.75"/>
  <cols>
    <col min="1" max="1" width="4.85546875" style="28" customWidth="1"/>
    <col min="2" max="2" width="30.28515625" style="29" customWidth="1"/>
    <col min="3" max="3" width="6.140625" style="30" customWidth="1"/>
    <col min="4" max="4" width="8.42578125" style="5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488" t="s">
        <v>96</v>
      </c>
      <c r="B1" s="488"/>
      <c r="C1" s="488"/>
      <c r="D1" s="488"/>
      <c r="E1" s="488"/>
      <c r="F1" s="488"/>
      <c r="G1" s="488"/>
      <c r="H1" s="488"/>
      <c r="I1" s="488"/>
      <c r="J1" s="488"/>
      <c r="K1" s="488"/>
      <c r="L1" s="488"/>
      <c r="M1" s="488"/>
      <c r="N1" s="488"/>
      <c r="O1" s="488"/>
    </row>
    <row r="2" spans="1:15" s="32" customFormat="1" ht="15">
      <c r="A2" s="412" t="s">
        <v>346</v>
      </c>
      <c r="B2" s="412"/>
      <c r="C2" s="412"/>
      <c r="D2" s="412"/>
      <c r="E2" s="412"/>
      <c r="F2" s="412"/>
      <c r="G2" s="412"/>
      <c r="H2" s="412"/>
      <c r="I2" s="412"/>
      <c r="J2" s="412"/>
      <c r="K2" s="412"/>
      <c r="L2" s="412"/>
      <c r="M2" s="412"/>
      <c r="N2" s="412"/>
      <c r="O2" s="412"/>
    </row>
    <row r="3" spans="1:15" s="32" customFormat="1" ht="11.25">
      <c r="A3" s="489" t="s">
        <v>3</v>
      </c>
      <c r="B3" s="489"/>
      <c r="C3" s="489"/>
      <c r="D3" s="489"/>
      <c r="E3" s="489"/>
      <c r="F3" s="489"/>
      <c r="G3" s="489"/>
      <c r="H3" s="489"/>
      <c r="I3" s="489"/>
      <c r="J3" s="489"/>
      <c r="K3" s="489"/>
      <c r="L3" s="489"/>
      <c r="M3" s="489"/>
      <c r="N3" s="489"/>
      <c r="O3" s="489"/>
    </row>
    <row r="4" spans="1:15" s="32" customFormat="1" ht="14.25">
      <c r="A4" s="476" t="s">
        <v>57</v>
      </c>
      <c r="B4" s="477"/>
      <c r="C4" s="478" t="str">
        <f>koptame1!D3</f>
        <v>Ūdenssaimniecības attīstība Ozolnieku pagastā, Ozolnieku novadā (2.kārta)</v>
      </c>
      <c r="D4" s="478"/>
      <c r="E4" s="478"/>
      <c r="F4" s="478"/>
      <c r="G4" s="478"/>
      <c r="H4" s="478"/>
      <c r="I4" s="478"/>
      <c r="J4" s="478"/>
      <c r="K4" s="478"/>
      <c r="L4" s="478"/>
      <c r="M4" s="478"/>
      <c r="N4" s="478"/>
      <c r="O4" s="478"/>
    </row>
    <row r="5" spans="1:15" s="32" customFormat="1" ht="14.25">
      <c r="A5" s="476" t="s">
        <v>39</v>
      </c>
      <c r="B5" s="477"/>
      <c r="C5" s="478" t="str">
        <f>C4</f>
        <v>Ūdenssaimniecības attīstība Ozolnieku pagastā, Ozolnieku novadā (2.kārta)</v>
      </c>
      <c r="D5" s="478"/>
      <c r="E5" s="478"/>
      <c r="F5" s="478"/>
      <c r="G5" s="478"/>
      <c r="H5" s="478"/>
      <c r="I5" s="478"/>
      <c r="J5" s="478"/>
      <c r="K5" s="478"/>
      <c r="L5" s="478"/>
      <c r="M5" s="478"/>
      <c r="N5" s="478"/>
      <c r="O5" s="478"/>
    </row>
    <row r="6" spans="1:15" s="32" customFormat="1" ht="33.75" customHeight="1">
      <c r="A6" s="476" t="s">
        <v>58</v>
      </c>
      <c r="B6" s="477"/>
      <c r="C6" s="478" t="str">
        <f>Paredz_ligumc_koptame!D11</f>
        <v>Iecavas iela, Pļavu iela, Puķu iela, Sporta iela, Bērzu iela, Meža iela, Pavasara iela, Avotu iela, Ozolnieki, Ozolnieku pagasts, Ozolnieku novads</v>
      </c>
      <c r="D6" s="478"/>
      <c r="E6" s="478"/>
      <c r="F6" s="478"/>
      <c r="G6" s="478"/>
      <c r="H6" s="478"/>
      <c r="I6" s="478"/>
      <c r="J6" s="478"/>
      <c r="K6" s="478"/>
      <c r="L6" s="478"/>
      <c r="M6" s="478"/>
      <c r="N6" s="478"/>
      <c r="O6" s="478"/>
    </row>
    <row r="7" spans="1:15" s="32" customFormat="1" ht="14.25">
      <c r="A7" s="476" t="s">
        <v>604</v>
      </c>
      <c r="B7" s="476"/>
      <c r="C7" s="476"/>
      <c r="D7" s="476"/>
      <c r="E7" s="476"/>
      <c r="F7" s="476"/>
      <c r="G7" s="476"/>
      <c r="H7" s="476"/>
      <c r="I7" s="476"/>
      <c r="J7" s="476"/>
      <c r="K7" s="476"/>
      <c r="L7" s="476"/>
      <c r="M7" s="476"/>
      <c r="N7" s="476"/>
      <c r="O7" s="476"/>
    </row>
    <row r="8" spans="1:15" s="32" customFormat="1" ht="14.25">
      <c r="B8" s="41"/>
      <c r="D8" s="42"/>
      <c r="E8" s="43"/>
      <c r="F8" s="44"/>
      <c r="G8" s="44"/>
      <c r="H8" s="44"/>
      <c r="I8" s="44"/>
      <c r="J8" s="44"/>
      <c r="K8" s="44"/>
      <c r="L8" s="45" t="s">
        <v>4</v>
      </c>
      <c r="M8" s="45"/>
      <c r="N8" s="479"/>
      <c r="O8" s="479"/>
    </row>
    <row r="9" spans="1:15" s="32" customFormat="1" ht="14.25">
      <c r="A9" s="46"/>
      <c r="B9" s="46"/>
      <c r="C9" s="47"/>
      <c r="D9" s="48"/>
      <c r="E9" s="49"/>
      <c r="F9" s="49"/>
      <c r="G9" s="49"/>
      <c r="H9" s="49"/>
      <c r="I9" s="49"/>
      <c r="J9" s="49"/>
      <c r="K9" s="49"/>
      <c r="L9" s="44" t="s">
        <v>5</v>
      </c>
      <c r="M9" s="44"/>
      <c r="N9" s="482"/>
      <c r="O9" s="482"/>
    </row>
    <row r="10" spans="1:15" ht="12.75" customHeight="1">
      <c r="A10" s="483" t="s">
        <v>6</v>
      </c>
      <c r="B10" s="484" t="s">
        <v>7</v>
      </c>
      <c r="C10" s="79"/>
      <c r="D10" s="80"/>
      <c r="E10" s="487" t="s">
        <v>8</v>
      </c>
      <c r="F10" s="487"/>
      <c r="G10" s="487"/>
      <c r="H10" s="487"/>
      <c r="I10" s="487"/>
      <c r="J10" s="487"/>
      <c r="K10" s="481" t="s">
        <v>9</v>
      </c>
      <c r="L10" s="481"/>
      <c r="M10" s="481"/>
      <c r="N10" s="481"/>
      <c r="O10" s="481"/>
    </row>
    <row r="11" spans="1:15" ht="90" customHeight="1">
      <c r="A11" s="483"/>
      <c r="B11" s="484"/>
      <c r="C11" s="79" t="s">
        <v>10</v>
      </c>
      <c r="D11" s="80" t="s">
        <v>11</v>
      </c>
      <c r="E11" s="79" t="s">
        <v>12</v>
      </c>
      <c r="F11" s="79" t="s">
        <v>13</v>
      </c>
      <c r="G11" s="79" t="s">
        <v>14</v>
      </c>
      <c r="H11" s="79" t="s">
        <v>88</v>
      </c>
      <c r="I11" s="79" t="s">
        <v>15</v>
      </c>
      <c r="J11" s="79" t="s">
        <v>16</v>
      </c>
      <c r="K11" s="79" t="s">
        <v>17</v>
      </c>
      <c r="L11" s="79" t="s">
        <v>14</v>
      </c>
      <c r="M11" s="79" t="s">
        <v>88</v>
      </c>
      <c r="N11" s="79" t="s">
        <v>15</v>
      </c>
      <c r="O11" s="79" t="s">
        <v>18</v>
      </c>
    </row>
    <row r="12" spans="1:15" s="32" customFormat="1" ht="12">
      <c r="A12" s="485" t="s">
        <v>19</v>
      </c>
      <c r="B12" s="485"/>
      <c r="C12" s="485"/>
      <c r="D12" s="485"/>
      <c r="E12" s="485"/>
      <c r="F12" s="485"/>
      <c r="G12" s="485"/>
      <c r="H12" s="485"/>
      <c r="I12" s="485"/>
      <c r="J12" s="485"/>
      <c r="K12" s="485"/>
      <c r="L12" s="485"/>
      <c r="M12" s="485"/>
      <c r="N12" s="485"/>
      <c r="O12" s="485"/>
    </row>
    <row r="13" spans="1:15" s="59" customFormat="1" ht="12">
      <c r="A13" s="108">
        <v>1</v>
      </c>
      <c r="B13" s="112" t="s">
        <v>144</v>
      </c>
      <c r="C13" s="110" t="s">
        <v>145</v>
      </c>
      <c r="D13" s="111">
        <v>1</v>
      </c>
      <c r="E13" s="346"/>
      <c r="F13" s="346"/>
      <c r="G13" s="348"/>
      <c r="H13" s="347"/>
      <c r="I13" s="347"/>
      <c r="J13" s="122"/>
      <c r="K13" s="95"/>
      <c r="L13" s="95"/>
      <c r="M13" s="95"/>
      <c r="N13" s="95"/>
      <c r="O13" s="95"/>
    </row>
    <row r="14" spans="1:15" s="59" customFormat="1" ht="24">
      <c r="A14" s="108">
        <f t="shared" ref="A14:A24" si="0">A13+1</f>
        <v>2</v>
      </c>
      <c r="B14" s="112" t="s">
        <v>146</v>
      </c>
      <c r="C14" s="110" t="s">
        <v>145</v>
      </c>
      <c r="D14" s="111">
        <v>1</v>
      </c>
      <c r="E14" s="346"/>
      <c r="F14" s="346"/>
      <c r="G14" s="348"/>
      <c r="H14" s="347"/>
      <c r="I14" s="347"/>
      <c r="J14" s="122"/>
      <c r="K14" s="95"/>
      <c r="L14" s="95"/>
      <c r="M14" s="95"/>
      <c r="N14" s="95"/>
      <c r="O14" s="95"/>
    </row>
    <row r="15" spans="1:15" s="59" customFormat="1" ht="84">
      <c r="A15" s="108">
        <f t="shared" si="0"/>
        <v>3</v>
      </c>
      <c r="B15" s="112" t="s">
        <v>147</v>
      </c>
      <c r="C15" s="110" t="s">
        <v>145</v>
      </c>
      <c r="D15" s="111">
        <v>1</v>
      </c>
      <c r="E15" s="346"/>
      <c r="F15" s="346"/>
      <c r="G15" s="348"/>
      <c r="H15" s="347"/>
      <c r="I15" s="347"/>
      <c r="J15" s="122"/>
      <c r="K15" s="95"/>
      <c r="L15" s="95"/>
      <c r="M15" s="95"/>
      <c r="N15" s="95"/>
      <c r="O15" s="95"/>
    </row>
    <row r="16" spans="1:15" s="59" customFormat="1" ht="12">
      <c r="A16" s="108">
        <f t="shared" si="0"/>
        <v>4</v>
      </c>
      <c r="B16" s="112" t="s">
        <v>148</v>
      </c>
      <c r="C16" s="110" t="s">
        <v>145</v>
      </c>
      <c r="D16" s="111">
        <v>1</v>
      </c>
      <c r="E16" s="346"/>
      <c r="F16" s="346"/>
      <c r="G16" s="348"/>
      <c r="H16" s="347"/>
      <c r="I16" s="347"/>
      <c r="J16" s="122"/>
      <c r="K16" s="95"/>
      <c r="L16" s="95"/>
      <c r="M16" s="95"/>
      <c r="N16" s="95"/>
      <c r="O16" s="95"/>
    </row>
    <row r="17" spans="1:15" s="59" customFormat="1" ht="12">
      <c r="A17" s="108">
        <f t="shared" si="0"/>
        <v>5</v>
      </c>
      <c r="B17" s="112" t="s">
        <v>149</v>
      </c>
      <c r="C17" s="110" t="s">
        <v>20</v>
      </c>
      <c r="D17" s="111">
        <v>319</v>
      </c>
      <c r="E17" s="346"/>
      <c r="F17" s="346"/>
      <c r="G17" s="348"/>
      <c r="H17" s="347"/>
      <c r="I17" s="347"/>
      <c r="J17" s="122"/>
      <c r="K17" s="95"/>
      <c r="L17" s="95"/>
      <c r="M17" s="95"/>
      <c r="N17" s="95"/>
      <c r="O17" s="95"/>
    </row>
    <row r="18" spans="1:15" s="59" customFormat="1" ht="48">
      <c r="A18" s="108">
        <f t="shared" si="0"/>
        <v>6</v>
      </c>
      <c r="B18" s="112" t="s">
        <v>347</v>
      </c>
      <c r="C18" s="110" t="s">
        <v>102</v>
      </c>
      <c r="D18" s="111">
        <v>1696</v>
      </c>
      <c r="E18" s="346"/>
      <c r="F18" s="346"/>
      <c r="G18" s="348"/>
      <c r="H18" s="347"/>
      <c r="I18" s="347"/>
      <c r="J18" s="122"/>
      <c r="K18" s="95"/>
      <c r="L18" s="95"/>
      <c r="M18" s="95"/>
      <c r="N18" s="95"/>
      <c r="O18" s="95"/>
    </row>
    <row r="19" spans="1:15" s="59" customFormat="1" ht="60">
      <c r="A19" s="108">
        <f t="shared" si="0"/>
        <v>7</v>
      </c>
      <c r="B19" s="112" t="s">
        <v>333</v>
      </c>
      <c r="C19" s="110" t="s">
        <v>102</v>
      </c>
      <c r="D19" s="111">
        <v>45</v>
      </c>
      <c r="E19" s="346"/>
      <c r="F19" s="346"/>
      <c r="G19" s="348"/>
      <c r="H19" s="347"/>
      <c r="I19" s="347"/>
      <c r="J19" s="122"/>
      <c r="K19" s="95"/>
      <c r="L19" s="95"/>
      <c r="M19" s="95"/>
      <c r="N19" s="95"/>
      <c r="O19" s="95"/>
    </row>
    <row r="20" spans="1:15" s="59" customFormat="1" ht="36">
      <c r="A20" s="108">
        <f t="shared" si="0"/>
        <v>8</v>
      </c>
      <c r="B20" s="112" t="s">
        <v>150</v>
      </c>
      <c r="C20" s="110" t="s">
        <v>102</v>
      </c>
      <c r="D20" s="111">
        <v>30</v>
      </c>
      <c r="E20" s="346"/>
      <c r="F20" s="346"/>
      <c r="G20" s="348"/>
      <c r="H20" s="347"/>
      <c r="I20" s="347"/>
      <c r="J20" s="122"/>
      <c r="K20" s="95"/>
      <c r="L20" s="95"/>
      <c r="M20" s="95"/>
      <c r="N20" s="95"/>
      <c r="O20" s="95"/>
    </row>
    <row r="21" spans="1:15" s="59" customFormat="1" ht="24">
      <c r="A21" s="108">
        <f t="shared" si="0"/>
        <v>9</v>
      </c>
      <c r="B21" s="112" t="s">
        <v>151</v>
      </c>
      <c r="C21" s="110" t="s">
        <v>102</v>
      </c>
      <c r="D21" s="111">
        <v>25</v>
      </c>
      <c r="E21" s="346"/>
      <c r="F21" s="346"/>
      <c r="G21" s="348"/>
      <c r="H21" s="347"/>
      <c r="I21" s="347"/>
      <c r="J21" s="122"/>
      <c r="K21" s="95"/>
      <c r="L21" s="95"/>
      <c r="M21" s="95"/>
      <c r="N21" s="95"/>
      <c r="O21" s="95"/>
    </row>
    <row r="22" spans="1:15" s="59" customFormat="1" ht="24">
      <c r="A22" s="108">
        <f t="shared" si="0"/>
        <v>10</v>
      </c>
      <c r="B22" s="112" t="s">
        <v>152</v>
      </c>
      <c r="C22" s="110" t="s">
        <v>104</v>
      </c>
      <c r="D22" s="111">
        <v>46</v>
      </c>
      <c r="E22" s="346"/>
      <c r="F22" s="346"/>
      <c r="G22" s="348"/>
      <c r="H22" s="347"/>
      <c r="I22" s="347"/>
      <c r="J22" s="122"/>
      <c r="K22" s="95"/>
      <c r="L22" s="95"/>
      <c r="M22" s="95"/>
      <c r="N22" s="95"/>
      <c r="O22" s="95"/>
    </row>
    <row r="23" spans="1:15" s="59" customFormat="1" ht="24">
      <c r="A23" s="108">
        <f t="shared" si="0"/>
        <v>11</v>
      </c>
      <c r="B23" s="112" t="s">
        <v>153</v>
      </c>
      <c r="C23" s="110" t="s">
        <v>20</v>
      </c>
      <c r="D23" s="111">
        <v>22</v>
      </c>
      <c r="E23" s="346"/>
      <c r="F23" s="346"/>
      <c r="G23" s="348"/>
      <c r="H23" s="347"/>
      <c r="I23" s="347"/>
      <c r="J23" s="122"/>
      <c r="K23" s="95"/>
      <c r="L23" s="95"/>
      <c r="M23" s="95"/>
      <c r="N23" s="95"/>
      <c r="O23" s="95"/>
    </row>
    <row r="24" spans="1:15" s="59" customFormat="1" ht="36">
      <c r="A24" s="108">
        <f t="shared" si="0"/>
        <v>12</v>
      </c>
      <c r="B24" s="112" t="s">
        <v>154</v>
      </c>
      <c r="C24" s="110" t="s">
        <v>104</v>
      </c>
      <c r="D24" s="111">
        <v>3</v>
      </c>
      <c r="E24" s="346"/>
      <c r="F24" s="346"/>
      <c r="G24" s="348"/>
      <c r="H24" s="347"/>
      <c r="I24" s="347"/>
      <c r="J24" s="122"/>
      <c r="K24" s="95"/>
      <c r="L24" s="95"/>
      <c r="M24" s="95"/>
      <c r="N24" s="95"/>
      <c r="O24" s="95"/>
    </row>
    <row r="25" spans="1:15" s="59" customFormat="1" ht="12">
      <c r="A25" s="486" t="s">
        <v>156</v>
      </c>
      <c r="B25" s="486"/>
      <c r="C25" s="486"/>
      <c r="D25" s="486"/>
      <c r="E25" s="486"/>
      <c r="F25" s="486"/>
      <c r="G25" s="486"/>
      <c r="H25" s="486"/>
      <c r="I25" s="486"/>
      <c r="J25" s="486"/>
      <c r="K25" s="486"/>
      <c r="L25" s="486"/>
      <c r="M25" s="486"/>
      <c r="N25" s="486"/>
      <c r="O25" s="486"/>
    </row>
    <row r="26" spans="1:15" s="59" customFormat="1" ht="36">
      <c r="A26" s="108">
        <f>A24+1</f>
        <v>13</v>
      </c>
      <c r="B26" s="112" t="s">
        <v>337</v>
      </c>
      <c r="C26" s="110" t="s">
        <v>104</v>
      </c>
      <c r="D26" s="111">
        <v>2</v>
      </c>
      <c r="E26" s="346"/>
      <c r="F26" s="346"/>
      <c r="G26" s="348"/>
      <c r="H26" s="347"/>
      <c r="I26" s="347"/>
      <c r="J26" s="122"/>
      <c r="K26" s="95"/>
      <c r="L26" s="95"/>
      <c r="M26" s="95"/>
      <c r="N26" s="95"/>
      <c r="O26" s="95"/>
    </row>
    <row r="27" spans="1:15" s="59" customFormat="1" ht="48">
      <c r="A27" s="108">
        <f>A26+1</f>
        <v>14</v>
      </c>
      <c r="B27" s="112" t="s">
        <v>191</v>
      </c>
      <c r="C27" s="110" t="s">
        <v>104</v>
      </c>
      <c r="D27" s="111">
        <v>1</v>
      </c>
      <c r="E27" s="346"/>
      <c r="F27" s="346"/>
      <c r="G27" s="348"/>
      <c r="H27" s="347"/>
      <c r="I27" s="347"/>
      <c r="J27" s="122"/>
      <c r="K27" s="95"/>
      <c r="L27" s="95"/>
      <c r="M27" s="95"/>
      <c r="N27" s="95"/>
      <c r="O27" s="95"/>
    </row>
    <row r="28" spans="1:15" s="59" customFormat="1" ht="60">
      <c r="A28" s="108">
        <f>A27+1</f>
        <v>15</v>
      </c>
      <c r="B28" s="112" t="s">
        <v>158</v>
      </c>
      <c r="C28" s="110" t="s">
        <v>104</v>
      </c>
      <c r="D28" s="111">
        <v>9</v>
      </c>
      <c r="E28" s="346"/>
      <c r="F28" s="346"/>
      <c r="G28" s="348"/>
      <c r="H28" s="347"/>
      <c r="I28" s="347"/>
      <c r="J28" s="122"/>
      <c r="K28" s="95"/>
      <c r="L28" s="95"/>
      <c r="M28" s="95"/>
      <c r="N28" s="95"/>
      <c r="O28" s="95"/>
    </row>
    <row r="29" spans="1:15" s="59" customFormat="1" ht="36">
      <c r="A29" s="108">
        <f>A28+1</f>
        <v>16</v>
      </c>
      <c r="B29" s="112" t="s">
        <v>159</v>
      </c>
      <c r="C29" s="110" t="s">
        <v>20</v>
      </c>
      <c r="D29" s="111">
        <v>143</v>
      </c>
      <c r="E29" s="346"/>
      <c r="F29" s="346"/>
      <c r="G29" s="348"/>
      <c r="H29" s="347"/>
      <c r="I29" s="347"/>
      <c r="J29" s="122"/>
      <c r="K29" s="95"/>
      <c r="L29" s="95"/>
      <c r="M29" s="95"/>
      <c r="N29" s="95"/>
      <c r="O29" s="95"/>
    </row>
    <row r="30" spans="1:15" s="59" customFormat="1" ht="14.45" customHeight="1">
      <c r="A30" s="486" t="s">
        <v>21</v>
      </c>
      <c r="B30" s="486"/>
      <c r="C30" s="486"/>
      <c r="D30" s="486"/>
      <c r="E30" s="486"/>
      <c r="F30" s="486"/>
      <c r="G30" s="486"/>
      <c r="H30" s="486"/>
      <c r="I30" s="486"/>
      <c r="J30" s="486"/>
      <c r="K30" s="486"/>
      <c r="L30" s="486"/>
      <c r="M30" s="486"/>
      <c r="N30" s="486"/>
      <c r="O30" s="486"/>
    </row>
    <row r="31" spans="1:15" s="59" customFormat="1" ht="24">
      <c r="A31" s="108">
        <f>A29+1</f>
        <v>17</v>
      </c>
      <c r="B31" s="112" t="s">
        <v>161</v>
      </c>
      <c r="C31" s="110" t="s">
        <v>101</v>
      </c>
      <c r="D31" s="111">
        <v>2580</v>
      </c>
      <c r="E31" s="346"/>
      <c r="F31" s="346"/>
      <c r="G31" s="348"/>
      <c r="H31" s="347"/>
      <c r="I31" s="347"/>
      <c r="J31" s="122"/>
      <c r="K31" s="95"/>
      <c r="L31" s="95"/>
      <c r="M31" s="95"/>
      <c r="N31" s="95"/>
      <c r="O31" s="95"/>
    </row>
    <row r="32" spans="1:15" s="59" customFormat="1" ht="36">
      <c r="A32" s="108">
        <f>A31+1</f>
        <v>18</v>
      </c>
      <c r="B32" s="112" t="s">
        <v>162</v>
      </c>
      <c r="C32" s="110" t="s">
        <v>101</v>
      </c>
      <c r="D32" s="111">
        <v>292</v>
      </c>
      <c r="E32" s="346"/>
      <c r="F32" s="346"/>
      <c r="G32" s="348"/>
      <c r="H32" s="347"/>
      <c r="I32" s="347"/>
      <c r="J32" s="122"/>
      <c r="K32" s="95"/>
      <c r="L32" s="95"/>
      <c r="M32" s="95"/>
      <c r="N32" s="95"/>
      <c r="O32" s="95"/>
    </row>
    <row r="33" spans="1:16" s="59" customFormat="1" ht="60">
      <c r="A33" s="108">
        <f>A32+1</f>
        <v>19</v>
      </c>
      <c r="B33" s="109" t="s">
        <v>348</v>
      </c>
      <c r="C33" s="110" t="s">
        <v>102</v>
      </c>
      <c r="D33" s="111">
        <v>805</v>
      </c>
      <c r="E33" s="346"/>
      <c r="F33" s="346"/>
      <c r="G33" s="348"/>
      <c r="H33" s="347"/>
      <c r="I33" s="347"/>
      <c r="J33" s="122"/>
      <c r="K33" s="95"/>
      <c r="L33" s="95"/>
      <c r="M33" s="95"/>
      <c r="N33" s="95"/>
      <c r="O33" s="95"/>
    </row>
    <row r="34" spans="1:16" s="59" customFormat="1" ht="84">
      <c r="A34" s="108">
        <f>A33+1</f>
        <v>20</v>
      </c>
      <c r="B34" s="109" t="s">
        <v>340</v>
      </c>
      <c r="C34" s="110" t="s">
        <v>102</v>
      </c>
      <c r="D34" s="111">
        <v>579</v>
      </c>
      <c r="E34" s="346"/>
      <c r="F34" s="346"/>
      <c r="G34" s="348"/>
      <c r="H34" s="347"/>
      <c r="I34" s="347"/>
      <c r="J34" s="122"/>
      <c r="K34" s="95"/>
      <c r="L34" s="95"/>
      <c r="M34" s="95"/>
      <c r="N34" s="95"/>
      <c r="O34" s="95"/>
    </row>
    <row r="35" spans="1:16" s="334" customFormat="1" ht="24">
      <c r="A35" s="108">
        <f t="shared" ref="A35" si="1">A34+1</f>
        <v>21</v>
      </c>
      <c r="B35" s="223" t="s">
        <v>341</v>
      </c>
      <c r="C35" s="110" t="s">
        <v>20</v>
      </c>
      <c r="D35" s="224">
        <v>200</v>
      </c>
      <c r="E35" s="346"/>
      <c r="F35" s="346"/>
      <c r="G35" s="348"/>
      <c r="H35" s="347"/>
      <c r="I35" s="347"/>
      <c r="J35" s="122"/>
      <c r="K35" s="221"/>
      <c r="L35" s="221"/>
      <c r="M35" s="221"/>
      <c r="N35" s="221"/>
      <c r="O35" s="221"/>
    </row>
    <row r="36" spans="1:16" s="59" customFormat="1" ht="12">
      <c r="A36" s="486" t="s">
        <v>110</v>
      </c>
      <c r="B36" s="486"/>
      <c r="C36" s="486"/>
      <c r="D36" s="486"/>
      <c r="E36" s="486"/>
      <c r="F36" s="486"/>
      <c r="G36" s="486"/>
      <c r="H36" s="486"/>
      <c r="I36" s="486"/>
      <c r="J36" s="486"/>
      <c r="K36" s="486"/>
      <c r="L36" s="486"/>
      <c r="M36" s="486"/>
      <c r="N36" s="486"/>
      <c r="O36" s="486"/>
    </row>
    <row r="37" spans="1:16" s="59" customFormat="1" ht="14.45" customHeight="1">
      <c r="A37" s="475" t="s">
        <v>163</v>
      </c>
      <c r="B37" s="475"/>
      <c r="C37" s="475"/>
      <c r="D37" s="475"/>
      <c r="E37" s="475"/>
      <c r="F37" s="475"/>
      <c r="G37" s="475"/>
      <c r="H37" s="475"/>
      <c r="I37" s="475"/>
      <c r="J37" s="475"/>
      <c r="K37" s="475"/>
      <c r="L37" s="475"/>
      <c r="M37" s="475"/>
      <c r="N37" s="475"/>
      <c r="O37" s="475"/>
    </row>
    <row r="38" spans="1:16" s="59" customFormat="1" ht="12">
      <c r="A38" s="108">
        <f>A35+1</f>
        <v>22</v>
      </c>
      <c r="B38" s="113" t="s">
        <v>342</v>
      </c>
      <c r="C38" s="110" t="s">
        <v>102</v>
      </c>
      <c r="D38" s="114">
        <v>2265</v>
      </c>
      <c r="E38" s="346"/>
      <c r="F38" s="346"/>
      <c r="G38" s="348"/>
      <c r="H38" s="347"/>
      <c r="I38" s="347"/>
      <c r="J38" s="122"/>
      <c r="K38" s="95"/>
      <c r="L38" s="95"/>
      <c r="M38" s="95"/>
      <c r="N38" s="95"/>
      <c r="O38" s="95"/>
      <c r="P38" s="82"/>
    </row>
    <row r="39" spans="1:16" s="59" customFormat="1" ht="48">
      <c r="A39" s="108">
        <f>A38+1</f>
        <v>23</v>
      </c>
      <c r="B39" s="223" t="s">
        <v>164</v>
      </c>
      <c r="C39" s="110" t="s">
        <v>101</v>
      </c>
      <c r="D39" s="114">
        <v>735</v>
      </c>
      <c r="E39" s="346"/>
      <c r="F39" s="346"/>
      <c r="G39" s="348"/>
      <c r="H39" s="347"/>
      <c r="I39" s="347"/>
      <c r="J39" s="122"/>
      <c r="K39" s="95"/>
      <c r="L39" s="95"/>
      <c r="M39" s="95"/>
      <c r="N39" s="95"/>
      <c r="O39" s="95"/>
    </row>
    <row r="40" spans="1:16" s="59" customFormat="1" ht="24">
      <c r="A40" s="108">
        <f>A39+1</f>
        <v>24</v>
      </c>
      <c r="B40" s="113" t="s">
        <v>192</v>
      </c>
      <c r="C40" s="110" t="s">
        <v>102</v>
      </c>
      <c r="D40" s="114">
        <v>1477</v>
      </c>
      <c r="E40" s="346"/>
      <c r="F40" s="346"/>
      <c r="G40" s="348"/>
      <c r="H40" s="347"/>
      <c r="I40" s="347"/>
      <c r="J40" s="122"/>
      <c r="K40" s="95"/>
      <c r="L40" s="95"/>
      <c r="M40" s="95"/>
      <c r="N40" s="95"/>
      <c r="O40" s="95"/>
    </row>
    <row r="41" spans="1:16" s="59" customFormat="1" ht="24">
      <c r="A41" s="108">
        <f>A40+1</f>
        <v>25</v>
      </c>
      <c r="B41" s="113" t="s">
        <v>193</v>
      </c>
      <c r="C41" s="110" t="s">
        <v>102</v>
      </c>
      <c r="D41" s="114">
        <v>1477</v>
      </c>
      <c r="E41" s="346"/>
      <c r="F41" s="346"/>
      <c r="G41" s="348"/>
      <c r="H41" s="347"/>
      <c r="I41" s="347"/>
      <c r="J41" s="122"/>
      <c r="K41" s="95"/>
      <c r="L41" s="95"/>
      <c r="M41" s="95"/>
      <c r="N41" s="95"/>
      <c r="O41" s="95"/>
    </row>
    <row r="42" spans="1:16" s="59" customFormat="1" ht="24">
      <c r="A42" s="108">
        <f>A41+1</f>
        <v>26</v>
      </c>
      <c r="B42" s="109" t="s">
        <v>194</v>
      </c>
      <c r="C42" s="110" t="s">
        <v>102</v>
      </c>
      <c r="D42" s="114">
        <v>1477</v>
      </c>
      <c r="E42" s="346"/>
      <c r="F42" s="346"/>
      <c r="G42" s="348"/>
      <c r="H42" s="347"/>
      <c r="I42" s="347"/>
      <c r="J42" s="122"/>
      <c r="K42" s="95"/>
      <c r="L42" s="95"/>
      <c r="M42" s="95"/>
      <c r="N42" s="95"/>
      <c r="O42" s="95"/>
    </row>
    <row r="43" spans="1:16" s="59" customFormat="1" ht="24">
      <c r="A43" s="108">
        <f>A42+1</f>
        <v>27</v>
      </c>
      <c r="B43" s="109" t="s">
        <v>167</v>
      </c>
      <c r="C43" s="110" t="s">
        <v>102</v>
      </c>
      <c r="D43" s="114">
        <v>1477</v>
      </c>
      <c r="E43" s="346"/>
      <c r="F43" s="346"/>
      <c r="G43" s="348"/>
      <c r="H43" s="347"/>
      <c r="I43" s="347"/>
      <c r="J43" s="122"/>
      <c r="K43" s="95"/>
      <c r="L43" s="95"/>
      <c r="M43" s="95"/>
      <c r="N43" s="95"/>
      <c r="O43" s="95"/>
    </row>
    <row r="44" spans="1:16" s="59" customFormat="1" ht="12">
      <c r="A44" s="475" t="s">
        <v>173</v>
      </c>
      <c r="B44" s="475"/>
      <c r="C44" s="475"/>
      <c r="D44" s="475"/>
      <c r="E44" s="475"/>
      <c r="F44" s="475"/>
      <c r="G44" s="475"/>
      <c r="H44" s="475"/>
      <c r="I44" s="475"/>
      <c r="J44" s="475"/>
      <c r="K44" s="475"/>
      <c r="L44" s="475"/>
      <c r="M44" s="475"/>
      <c r="N44" s="475"/>
      <c r="O44" s="475"/>
      <c r="P44" s="82"/>
    </row>
    <row r="45" spans="1:16" s="334" customFormat="1" ht="12">
      <c r="A45" s="108">
        <f>A43+1</f>
        <v>28</v>
      </c>
      <c r="B45" s="115" t="s">
        <v>342</v>
      </c>
      <c r="C45" s="110" t="s">
        <v>102</v>
      </c>
      <c r="D45" s="114">
        <v>371</v>
      </c>
      <c r="E45" s="346"/>
      <c r="F45" s="346"/>
      <c r="G45" s="348"/>
      <c r="H45" s="347"/>
      <c r="I45" s="347"/>
      <c r="J45" s="122"/>
      <c r="K45" s="221"/>
      <c r="L45" s="221"/>
      <c r="M45" s="221"/>
      <c r="N45" s="221"/>
      <c r="O45" s="221"/>
      <c r="P45" s="82"/>
    </row>
    <row r="46" spans="1:16" s="59" customFormat="1" ht="48">
      <c r="A46" s="108">
        <f>A45+1</f>
        <v>29</v>
      </c>
      <c r="B46" s="115" t="s">
        <v>169</v>
      </c>
      <c r="C46" s="110" t="s">
        <v>101</v>
      </c>
      <c r="D46" s="114">
        <v>82</v>
      </c>
      <c r="E46" s="346"/>
      <c r="F46" s="346"/>
      <c r="G46" s="348"/>
      <c r="H46" s="347"/>
      <c r="I46" s="347"/>
      <c r="J46" s="122"/>
      <c r="K46" s="95"/>
      <c r="L46" s="95"/>
      <c r="M46" s="95"/>
      <c r="N46" s="95"/>
      <c r="O46" s="95"/>
      <c r="P46" s="82"/>
    </row>
    <row r="47" spans="1:16" s="59" customFormat="1" ht="24">
      <c r="A47" s="108">
        <f>A46+1</f>
        <v>30</v>
      </c>
      <c r="B47" s="115" t="s">
        <v>174</v>
      </c>
      <c r="C47" s="110" t="s">
        <v>102</v>
      </c>
      <c r="D47" s="114">
        <v>208</v>
      </c>
      <c r="E47" s="346"/>
      <c r="F47" s="346"/>
      <c r="G47" s="348"/>
      <c r="H47" s="347"/>
      <c r="I47" s="347"/>
      <c r="J47" s="122"/>
      <c r="K47" s="95"/>
      <c r="L47" s="95"/>
      <c r="M47" s="95"/>
      <c r="N47" s="95"/>
      <c r="O47" s="95"/>
      <c r="P47" s="82"/>
    </row>
    <row r="48" spans="1:16" s="59" customFormat="1" ht="24">
      <c r="A48" s="108">
        <f>A47+1</f>
        <v>31</v>
      </c>
      <c r="B48" s="115" t="s">
        <v>175</v>
      </c>
      <c r="C48" s="110" t="s">
        <v>102</v>
      </c>
      <c r="D48" s="114">
        <v>208</v>
      </c>
      <c r="E48" s="346"/>
      <c r="F48" s="346"/>
      <c r="G48" s="348"/>
      <c r="H48" s="347"/>
      <c r="I48" s="347"/>
      <c r="J48" s="122"/>
      <c r="K48" s="95"/>
      <c r="L48" s="95"/>
      <c r="M48" s="95"/>
      <c r="N48" s="95"/>
      <c r="O48" s="95"/>
      <c r="P48" s="82"/>
    </row>
    <row r="49" spans="1:16" s="59" customFormat="1" ht="24">
      <c r="A49" s="108">
        <f>A48+1</f>
        <v>32</v>
      </c>
      <c r="B49" s="115" t="s">
        <v>171</v>
      </c>
      <c r="C49" s="110" t="s">
        <v>102</v>
      </c>
      <c r="D49" s="114">
        <v>208</v>
      </c>
      <c r="E49" s="346"/>
      <c r="F49" s="346"/>
      <c r="G49" s="348"/>
      <c r="H49" s="347"/>
      <c r="I49" s="347"/>
      <c r="J49" s="122"/>
      <c r="K49" s="95"/>
      <c r="L49" s="95"/>
      <c r="M49" s="95"/>
      <c r="N49" s="95"/>
      <c r="O49" s="95"/>
      <c r="P49" s="82"/>
    </row>
    <row r="50" spans="1:16" s="59" customFormat="1" ht="60">
      <c r="A50" s="108">
        <f>A49+1</f>
        <v>33</v>
      </c>
      <c r="B50" s="115" t="s">
        <v>176</v>
      </c>
      <c r="C50" s="110" t="s">
        <v>102</v>
      </c>
      <c r="D50" s="114">
        <v>208</v>
      </c>
      <c r="E50" s="346"/>
      <c r="F50" s="346"/>
      <c r="G50" s="348"/>
      <c r="H50" s="347"/>
      <c r="I50" s="347"/>
      <c r="J50" s="122"/>
      <c r="K50" s="95"/>
      <c r="L50" s="95"/>
      <c r="M50" s="95"/>
      <c r="N50" s="95"/>
      <c r="O50" s="95"/>
      <c r="P50" s="82"/>
    </row>
    <row r="51" spans="1:16" s="334" customFormat="1" ht="12">
      <c r="A51" s="475" t="s">
        <v>349</v>
      </c>
      <c r="B51" s="475"/>
      <c r="C51" s="475"/>
      <c r="D51" s="475"/>
      <c r="E51" s="475"/>
      <c r="F51" s="475"/>
      <c r="G51" s="475"/>
      <c r="H51" s="475"/>
      <c r="I51" s="475"/>
      <c r="J51" s="475"/>
      <c r="K51" s="475"/>
      <c r="L51" s="475"/>
      <c r="M51" s="475"/>
      <c r="N51" s="475"/>
      <c r="O51" s="475"/>
      <c r="P51" s="82"/>
    </row>
    <row r="52" spans="1:16" s="334" customFormat="1" ht="12">
      <c r="A52" s="356">
        <f>A50+1</f>
        <v>34</v>
      </c>
      <c r="B52" s="358" t="s">
        <v>342</v>
      </c>
      <c r="C52" s="357" t="s">
        <v>102</v>
      </c>
      <c r="D52" s="359">
        <v>45</v>
      </c>
      <c r="E52" s="346"/>
      <c r="F52" s="346"/>
      <c r="G52" s="348"/>
      <c r="H52" s="347"/>
      <c r="I52" s="347"/>
      <c r="J52" s="122"/>
      <c r="K52" s="221"/>
      <c r="L52" s="221"/>
      <c r="M52" s="221"/>
      <c r="N52" s="221"/>
      <c r="O52" s="221"/>
      <c r="P52" s="82"/>
    </row>
    <row r="53" spans="1:16" s="334" customFormat="1" ht="48">
      <c r="A53" s="356">
        <f>A52+1</f>
        <v>35</v>
      </c>
      <c r="B53" s="358" t="s">
        <v>169</v>
      </c>
      <c r="C53" s="357" t="s">
        <v>101</v>
      </c>
      <c r="D53" s="359">
        <v>8</v>
      </c>
      <c r="E53" s="346"/>
      <c r="F53" s="346"/>
      <c r="G53" s="348"/>
      <c r="H53" s="347"/>
      <c r="I53" s="347"/>
      <c r="J53" s="122"/>
      <c r="K53" s="221"/>
      <c r="L53" s="221"/>
      <c r="M53" s="221"/>
      <c r="N53" s="221"/>
      <c r="O53" s="221"/>
      <c r="P53" s="82"/>
    </row>
    <row r="54" spans="1:16" s="334" customFormat="1" ht="24">
      <c r="A54" s="356">
        <f t="shared" ref="A54:A56" si="2">A53+1</f>
        <v>36</v>
      </c>
      <c r="B54" s="358" t="s">
        <v>170</v>
      </c>
      <c r="C54" s="357" t="s">
        <v>102</v>
      </c>
      <c r="D54" s="359">
        <v>24</v>
      </c>
      <c r="E54" s="346"/>
      <c r="F54" s="346"/>
      <c r="G54" s="348"/>
      <c r="H54" s="347"/>
      <c r="I54" s="347"/>
      <c r="J54" s="122"/>
      <c r="K54" s="221"/>
      <c r="L54" s="221"/>
      <c r="M54" s="221"/>
      <c r="N54" s="221"/>
      <c r="O54" s="221"/>
      <c r="P54" s="82"/>
    </row>
    <row r="55" spans="1:16" s="334" customFormat="1" ht="24">
      <c r="A55" s="356">
        <f t="shared" si="2"/>
        <v>37</v>
      </c>
      <c r="B55" s="358" t="s">
        <v>171</v>
      </c>
      <c r="C55" s="357" t="s">
        <v>102</v>
      </c>
      <c r="D55" s="359">
        <v>24</v>
      </c>
      <c r="E55" s="346"/>
      <c r="F55" s="346"/>
      <c r="G55" s="348"/>
      <c r="H55" s="347"/>
      <c r="I55" s="347"/>
      <c r="J55" s="122"/>
      <c r="K55" s="221"/>
      <c r="L55" s="221"/>
      <c r="M55" s="221"/>
      <c r="N55" s="221"/>
      <c r="O55" s="221"/>
      <c r="P55" s="82"/>
    </row>
    <row r="56" spans="1:16" s="334" customFormat="1" ht="24">
      <c r="A56" s="356">
        <f t="shared" si="2"/>
        <v>38</v>
      </c>
      <c r="B56" s="358" t="s">
        <v>350</v>
      </c>
      <c r="C56" s="357" t="s">
        <v>102</v>
      </c>
      <c r="D56" s="359">
        <v>24</v>
      </c>
      <c r="E56" s="346"/>
      <c r="F56" s="346"/>
      <c r="G56" s="348"/>
      <c r="H56" s="347"/>
      <c r="I56" s="347"/>
      <c r="J56" s="122"/>
      <c r="K56" s="221"/>
      <c r="L56" s="221"/>
      <c r="M56" s="221"/>
      <c r="N56" s="221"/>
      <c r="O56" s="221"/>
      <c r="P56" s="82"/>
    </row>
    <row r="57" spans="1:16" s="59" customFormat="1" ht="12" customHeight="1">
      <c r="A57" s="475" t="s">
        <v>177</v>
      </c>
      <c r="B57" s="475"/>
      <c r="C57" s="475"/>
      <c r="D57" s="475"/>
      <c r="E57" s="475"/>
      <c r="F57" s="475"/>
      <c r="G57" s="475"/>
      <c r="H57" s="475"/>
      <c r="I57" s="475"/>
      <c r="J57" s="475"/>
      <c r="K57" s="475"/>
      <c r="L57" s="475"/>
      <c r="M57" s="475"/>
      <c r="N57" s="475"/>
      <c r="O57" s="475"/>
    </row>
    <row r="58" spans="1:16" s="59" customFormat="1" ht="12">
      <c r="A58" s="108">
        <f>A50+1</f>
        <v>34</v>
      </c>
      <c r="B58" s="115" t="s">
        <v>342</v>
      </c>
      <c r="C58" s="110" t="s">
        <v>102</v>
      </c>
      <c r="D58" s="114">
        <v>37</v>
      </c>
      <c r="E58" s="346"/>
      <c r="F58" s="346"/>
      <c r="G58" s="348"/>
      <c r="H58" s="347"/>
      <c r="I58" s="347"/>
      <c r="J58" s="122"/>
      <c r="K58" s="95"/>
      <c r="L58" s="95"/>
      <c r="M58" s="95"/>
      <c r="N58" s="95"/>
      <c r="O58" s="95"/>
      <c r="P58" s="82"/>
    </row>
    <row r="59" spans="1:16" s="59" customFormat="1" ht="24">
      <c r="A59" s="108">
        <f>A58+1</f>
        <v>35</v>
      </c>
      <c r="B59" s="115" t="s">
        <v>178</v>
      </c>
      <c r="C59" s="110" t="s">
        <v>101</v>
      </c>
      <c r="D59" s="114">
        <v>10</v>
      </c>
      <c r="E59" s="346"/>
      <c r="F59" s="346"/>
      <c r="G59" s="348"/>
      <c r="H59" s="347"/>
      <c r="I59" s="347"/>
      <c r="J59" s="122"/>
      <c r="K59" s="95"/>
      <c r="L59" s="95"/>
      <c r="M59" s="95"/>
      <c r="N59" s="95"/>
      <c r="O59" s="95"/>
      <c r="P59" s="82"/>
    </row>
    <row r="60" spans="1:16" s="59" customFormat="1" ht="24">
      <c r="A60" s="108">
        <f>A59+1</f>
        <v>36</v>
      </c>
      <c r="B60" s="115" t="s">
        <v>170</v>
      </c>
      <c r="C60" s="110" t="s">
        <v>102</v>
      </c>
      <c r="D60" s="114">
        <v>32</v>
      </c>
      <c r="E60" s="346"/>
      <c r="F60" s="346"/>
      <c r="G60" s="348"/>
      <c r="H60" s="347"/>
      <c r="I60" s="347"/>
      <c r="J60" s="122"/>
      <c r="K60" s="95"/>
      <c r="L60" s="95"/>
      <c r="M60" s="95"/>
      <c r="N60" s="95"/>
      <c r="O60" s="95"/>
      <c r="P60" s="82"/>
    </row>
    <row r="61" spans="1:16" s="59" customFormat="1" ht="60">
      <c r="A61" s="108">
        <f>A60+1</f>
        <v>37</v>
      </c>
      <c r="B61" s="115" t="s">
        <v>179</v>
      </c>
      <c r="C61" s="110" t="s">
        <v>102</v>
      </c>
      <c r="D61" s="114">
        <v>32</v>
      </c>
      <c r="E61" s="346"/>
      <c r="F61" s="346"/>
      <c r="G61" s="348"/>
      <c r="H61" s="347"/>
      <c r="I61" s="347"/>
      <c r="J61" s="122"/>
      <c r="K61" s="95"/>
      <c r="L61" s="95"/>
      <c r="M61" s="95"/>
      <c r="N61" s="95"/>
      <c r="O61" s="95"/>
      <c r="P61" s="82"/>
    </row>
    <row r="62" spans="1:16" s="59" customFormat="1" ht="12">
      <c r="A62" s="475" t="s">
        <v>105</v>
      </c>
      <c r="B62" s="475"/>
      <c r="C62" s="475"/>
      <c r="D62" s="475"/>
      <c r="E62" s="475"/>
      <c r="F62" s="475"/>
      <c r="G62" s="475"/>
      <c r="H62" s="475"/>
      <c r="I62" s="475"/>
      <c r="J62" s="475"/>
      <c r="K62" s="475"/>
      <c r="L62" s="475"/>
      <c r="M62" s="475"/>
      <c r="N62" s="475"/>
      <c r="O62" s="475"/>
      <c r="P62" s="82"/>
    </row>
    <row r="63" spans="1:16" s="59" customFormat="1" ht="36">
      <c r="A63" s="108">
        <f>A61+1</f>
        <v>38</v>
      </c>
      <c r="B63" s="115" t="s">
        <v>180</v>
      </c>
      <c r="C63" s="110" t="s">
        <v>102</v>
      </c>
      <c r="D63" s="114">
        <v>17</v>
      </c>
      <c r="E63" s="346"/>
      <c r="F63" s="346"/>
      <c r="G63" s="348"/>
      <c r="H63" s="347"/>
      <c r="I63" s="347"/>
      <c r="J63" s="122"/>
      <c r="K63" s="95"/>
      <c r="L63" s="95"/>
      <c r="M63" s="95"/>
      <c r="N63" s="95"/>
      <c r="O63" s="95"/>
      <c r="P63" s="82"/>
    </row>
    <row r="64" spans="1:16" s="59" customFormat="1" ht="24">
      <c r="A64" s="108">
        <f>A63+1</f>
        <v>39</v>
      </c>
      <c r="B64" s="115" t="s">
        <v>181</v>
      </c>
      <c r="C64" s="110" t="s">
        <v>102</v>
      </c>
      <c r="D64" s="114">
        <v>17</v>
      </c>
      <c r="E64" s="346"/>
      <c r="F64" s="346"/>
      <c r="G64" s="348"/>
      <c r="H64" s="347"/>
      <c r="I64" s="347"/>
      <c r="J64" s="122"/>
      <c r="K64" s="95"/>
      <c r="L64" s="95"/>
      <c r="M64" s="95"/>
      <c r="N64" s="95"/>
      <c r="O64" s="95"/>
      <c r="P64" s="82"/>
    </row>
    <row r="65" spans="1:16" s="334" customFormat="1" ht="12">
      <c r="A65" s="475" t="s">
        <v>351</v>
      </c>
      <c r="B65" s="475"/>
      <c r="C65" s="475"/>
      <c r="D65" s="475"/>
      <c r="E65" s="475"/>
      <c r="F65" s="475"/>
      <c r="G65" s="475"/>
      <c r="H65" s="475"/>
      <c r="I65" s="475"/>
      <c r="J65" s="475"/>
      <c r="K65" s="475"/>
      <c r="L65" s="475"/>
      <c r="M65" s="475"/>
      <c r="N65" s="475"/>
      <c r="O65" s="475"/>
      <c r="P65" s="82"/>
    </row>
    <row r="66" spans="1:16" s="334" customFormat="1" ht="36">
      <c r="A66" s="108">
        <f>A64+1</f>
        <v>40</v>
      </c>
      <c r="B66" s="358" t="s">
        <v>352</v>
      </c>
      <c r="C66" s="357" t="s">
        <v>102</v>
      </c>
      <c r="D66" s="359">
        <v>4</v>
      </c>
      <c r="E66" s="346"/>
      <c r="F66" s="346"/>
      <c r="G66" s="348"/>
      <c r="H66" s="347"/>
      <c r="I66" s="347"/>
      <c r="J66" s="122"/>
      <c r="K66" s="221"/>
      <c r="L66" s="221"/>
      <c r="M66" s="221"/>
      <c r="N66" s="221"/>
      <c r="O66" s="221"/>
      <c r="P66" s="82"/>
    </row>
    <row r="67" spans="1:16" s="334" customFormat="1" ht="24">
      <c r="A67" s="356">
        <f>A66+1</f>
        <v>41</v>
      </c>
      <c r="B67" s="358" t="s">
        <v>353</v>
      </c>
      <c r="C67" s="357" t="s">
        <v>102</v>
      </c>
      <c r="D67" s="359">
        <v>4</v>
      </c>
      <c r="E67" s="346"/>
      <c r="F67" s="346"/>
      <c r="G67" s="348"/>
      <c r="H67" s="347"/>
      <c r="I67" s="347"/>
      <c r="J67" s="122"/>
      <c r="K67" s="221"/>
      <c r="L67" s="221"/>
      <c r="M67" s="221"/>
      <c r="N67" s="221"/>
      <c r="O67" s="221"/>
      <c r="P67" s="82"/>
    </row>
    <row r="68" spans="1:16" s="334" customFormat="1" ht="24">
      <c r="A68" s="356">
        <f t="shared" ref="A68:A69" si="3">A67+1</f>
        <v>42</v>
      </c>
      <c r="B68" s="358" t="s">
        <v>354</v>
      </c>
      <c r="C68" s="357" t="s">
        <v>102</v>
      </c>
      <c r="D68" s="359">
        <v>4</v>
      </c>
      <c r="E68" s="346"/>
      <c r="F68" s="346"/>
      <c r="G68" s="348"/>
      <c r="H68" s="347"/>
      <c r="I68" s="347"/>
      <c r="J68" s="122"/>
      <c r="K68" s="221"/>
      <c r="L68" s="221"/>
      <c r="M68" s="221"/>
      <c r="N68" s="221"/>
      <c r="O68" s="221"/>
      <c r="P68" s="82"/>
    </row>
    <row r="69" spans="1:16" s="334" customFormat="1" ht="24">
      <c r="A69" s="356">
        <f t="shared" si="3"/>
        <v>43</v>
      </c>
      <c r="B69" s="358" t="s">
        <v>355</v>
      </c>
      <c r="C69" s="357" t="s">
        <v>102</v>
      </c>
      <c r="D69" s="359">
        <v>4</v>
      </c>
      <c r="E69" s="346"/>
      <c r="F69" s="346"/>
      <c r="G69" s="348"/>
      <c r="H69" s="347"/>
      <c r="I69" s="347"/>
      <c r="J69" s="122"/>
      <c r="K69" s="221"/>
      <c r="L69" s="221"/>
      <c r="M69" s="221"/>
      <c r="N69" s="221"/>
      <c r="O69" s="221"/>
      <c r="P69" s="82"/>
    </row>
    <row r="70" spans="1:16" s="59" customFormat="1" ht="12" customHeight="1">
      <c r="A70" s="475" t="s">
        <v>111</v>
      </c>
      <c r="B70" s="475"/>
      <c r="C70" s="475"/>
      <c r="D70" s="475"/>
      <c r="E70" s="475"/>
      <c r="F70" s="475"/>
      <c r="G70" s="475"/>
      <c r="H70" s="475"/>
      <c r="I70" s="475"/>
      <c r="J70" s="475"/>
      <c r="K70" s="475"/>
      <c r="L70" s="475"/>
      <c r="M70" s="475"/>
      <c r="N70" s="475"/>
      <c r="O70" s="475"/>
    </row>
    <row r="71" spans="1:16" s="59" customFormat="1" ht="36">
      <c r="A71" s="108">
        <f>A69+1</f>
        <v>44</v>
      </c>
      <c r="B71" s="115" t="s">
        <v>182</v>
      </c>
      <c r="C71" s="110" t="s">
        <v>20</v>
      </c>
      <c r="D71" s="114">
        <v>723</v>
      </c>
      <c r="E71" s="346"/>
      <c r="F71" s="346"/>
      <c r="G71" s="348"/>
      <c r="H71" s="347"/>
      <c r="I71" s="347"/>
      <c r="J71" s="122"/>
      <c r="K71" s="95"/>
      <c r="L71" s="95"/>
      <c r="M71" s="95"/>
      <c r="N71" s="95"/>
      <c r="O71" s="95"/>
    </row>
    <row r="72" spans="1:16" s="59" customFormat="1" ht="36">
      <c r="A72" s="108">
        <f>A71+1</f>
        <v>45</v>
      </c>
      <c r="B72" s="115" t="s">
        <v>184</v>
      </c>
      <c r="C72" s="110" t="s">
        <v>20</v>
      </c>
      <c r="D72" s="114">
        <v>176</v>
      </c>
      <c r="E72" s="346"/>
      <c r="F72" s="346"/>
      <c r="G72" s="348"/>
      <c r="H72" s="347"/>
      <c r="I72" s="347"/>
      <c r="J72" s="122"/>
      <c r="K72" s="95"/>
      <c r="L72" s="95"/>
      <c r="M72" s="95"/>
      <c r="N72" s="95"/>
      <c r="O72" s="95"/>
    </row>
    <row r="73" spans="1:16" s="334" customFormat="1" ht="36">
      <c r="A73" s="108">
        <f t="shared" ref="A73:A74" si="4">A72+1</f>
        <v>46</v>
      </c>
      <c r="B73" s="115" t="s">
        <v>183</v>
      </c>
      <c r="C73" s="110" t="s">
        <v>20</v>
      </c>
      <c r="D73" s="114">
        <v>12</v>
      </c>
      <c r="E73" s="346"/>
      <c r="F73" s="346"/>
      <c r="G73" s="348"/>
      <c r="H73" s="347"/>
      <c r="I73" s="347"/>
      <c r="J73" s="122"/>
      <c r="K73" s="221"/>
      <c r="L73" s="221"/>
      <c r="M73" s="221"/>
      <c r="N73" s="221"/>
      <c r="O73" s="221"/>
    </row>
    <row r="74" spans="1:16" s="334" customFormat="1" ht="36">
      <c r="A74" s="108">
        <f t="shared" si="4"/>
        <v>47</v>
      </c>
      <c r="B74" s="115" t="s">
        <v>185</v>
      </c>
      <c r="C74" s="110" t="s">
        <v>20</v>
      </c>
      <c r="D74" s="114">
        <v>4</v>
      </c>
      <c r="E74" s="346"/>
      <c r="F74" s="346"/>
      <c r="G74" s="348"/>
      <c r="H74" s="347"/>
      <c r="I74" s="347"/>
      <c r="J74" s="122"/>
      <c r="K74" s="221"/>
      <c r="L74" s="221"/>
      <c r="M74" s="221"/>
      <c r="N74" s="221"/>
      <c r="O74" s="221"/>
    </row>
    <row r="75" spans="1:16" s="59" customFormat="1" ht="12">
      <c r="A75" s="486" t="s">
        <v>187</v>
      </c>
      <c r="B75" s="475"/>
      <c r="C75" s="475"/>
      <c r="D75" s="475"/>
      <c r="E75" s="475"/>
      <c r="F75" s="475"/>
      <c r="G75" s="475"/>
      <c r="H75" s="475"/>
      <c r="I75" s="475"/>
      <c r="J75" s="475"/>
      <c r="K75" s="475"/>
      <c r="L75" s="475"/>
      <c r="M75" s="475"/>
      <c r="N75" s="475"/>
      <c r="O75" s="475"/>
    </row>
    <row r="76" spans="1:16" s="59" customFormat="1" ht="12">
      <c r="A76" s="475" t="s">
        <v>188</v>
      </c>
      <c r="B76" s="475"/>
      <c r="C76" s="475"/>
      <c r="D76" s="475"/>
      <c r="E76" s="475"/>
      <c r="F76" s="475"/>
      <c r="G76" s="475"/>
      <c r="H76" s="475"/>
      <c r="I76" s="475"/>
      <c r="J76" s="475"/>
      <c r="K76" s="475"/>
      <c r="L76" s="475"/>
      <c r="M76" s="475"/>
      <c r="N76" s="475"/>
      <c r="O76" s="475"/>
    </row>
    <row r="77" spans="1:16" s="59" customFormat="1" ht="36">
      <c r="A77" s="108">
        <f>A74+1</f>
        <v>48</v>
      </c>
      <c r="B77" s="360" t="s">
        <v>189</v>
      </c>
      <c r="C77" s="361" t="s">
        <v>104</v>
      </c>
      <c r="D77" s="362">
        <v>8</v>
      </c>
      <c r="E77" s="346"/>
      <c r="F77" s="346"/>
      <c r="G77" s="348"/>
      <c r="H77" s="347"/>
      <c r="I77" s="347"/>
      <c r="J77" s="122"/>
      <c r="K77" s="95"/>
      <c r="L77" s="95"/>
      <c r="M77" s="95"/>
      <c r="N77" s="95"/>
      <c r="O77" s="95"/>
    </row>
    <row r="78" spans="1:16" s="59" customFormat="1" ht="12">
      <c r="A78" s="108">
        <f>A77+1</f>
        <v>49</v>
      </c>
      <c r="B78" s="360">
        <v>113</v>
      </c>
      <c r="C78" s="361" t="s">
        <v>104</v>
      </c>
      <c r="D78" s="362">
        <v>2</v>
      </c>
      <c r="E78" s="346"/>
      <c r="F78" s="346"/>
      <c r="G78" s="348"/>
      <c r="H78" s="347"/>
      <c r="I78" s="347"/>
      <c r="J78" s="122"/>
      <c r="K78" s="95"/>
      <c r="L78" s="95"/>
      <c r="M78" s="95"/>
      <c r="N78" s="95"/>
      <c r="O78" s="95"/>
    </row>
    <row r="79" spans="1:16" s="59" customFormat="1" ht="12">
      <c r="A79" s="108">
        <f>A78+1</f>
        <v>50</v>
      </c>
      <c r="B79" s="360">
        <v>206</v>
      </c>
      <c r="C79" s="361" t="s">
        <v>104</v>
      </c>
      <c r="D79" s="362">
        <v>2</v>
      </c>
      <c r="E79" s="346"/>
      <c r="F79" s="346"/>
      <c r="G79" s="348"/>
      <c r="H79" s="347"/>
      <c r="I79" s="347"/>
      <c r="J79" s="122"/>
      <c r="K79" s="95"/>
      <c r="L79" s="95"/>
      <c r="M79" s="95"/>
      <c r="N79" s="95"/>
      <c r="O79" s="95"/>
    </row>
    <row r="80" spans="1:16" s="59" customFormat="1" ht="12">
      <c r="A80" s="108">
        <f>A79+1</f>
        <v>51</v>
      </c>
      <c r="B80" s="360" t="s">
        <v>356</v>
      </c>
      <c r="C80" s="361" t="s">
        <v>104</v>
      </c>
      <c r="D80" s="362">
        <v>2</v>
      </c>
      <c r="E80" s="346"/>
      <c r="F80" s="346"/>
      <c r="G80" s="348"/>
      <c r="H80" s="347"/>
      <c r="I80" s="347"/>
      <c r="J80" s="122"/>
      <c r="K80" s="95"/>
      <c r="L80" s="95"/>
      <c r="M80" s="95"/>
      <c r="N80" s="95"/>
      <c r="O80" s="95"/>
    </row>
    <row r="81" spans="1:15" s="334" customFormat="1" ht="12">
      <c r="A81" s="108">
        <f t="shared" ref="A81:A85" si="5">A80+1</f>
        <v>52</v>
      </c>
      <c r="B81" s="360">
        <v>306</v>
      </c>
      <c r="C81" s="361" t="s">
        <v>104</v>
      </c>
      <c r="D81" s="362">
        <v>1</v>
      </c>
      <c r="E81" s="346"/>
      <c r="F81" s="346"/>
      <c r="G81" s="348"/>
      <c r="H81" s="347"/>
      <c r="I81" s="347"/>
      <c r="J81" s="122"/>
      <c r="K81" s="221"/>
      <c r="L81" s="221"/>
      <c r="M81" s="221"/>
      <c r="N81" s="221"/>
      <c r="O81" s="221"/>
    </row>
    <row r="82" spans="1:15" s="334" customFormat="1" ht="12">
      <c r="A82" s="108">
        <f t="shared" si="5"/>
        <v>53</v>
      </c>
      <c r="B82" s="360">
        <v>323</v>
      </c>
      <c r="C82" s="361" t="s">
        <v>104</v>
      </c>
      <c r="D82" s="362">
        <v>2</v>
      </c>
      <c r="E82" s="346"/>
      <c r="F82" s="346"/>
      <c r="G82" s="348"/>
      <c r="H82" s="347"/>
      <c r="I82" s="347"/>
      <c r="J82" s="122"/>
      <c r="K82" s="221"/>
      <c r="L82" s="221"/>
      <c r="M82" s="221"/>
      <c r="N82" s="221"/>
      <c r="O82" s="221"/>
    </row>
    <row r="83" spans="1:15" s="334" customFormat="1" ht="12">
      <c r="A83" s="108">
        <f t="shared" si="5"/>
        <v>54</v>
      </c>
      <c r="B83" s="360">
        <v>814</v>
      </c>
      <c r="C83" s="361" t="s">
        <v>104</v>
      </c>
      <c r="D83" s="362">
        <v>1</v>
      </c>
      <c r="E83" s="346"/>
      <c r="F83" s="346"/>
      <c r="G83" s="348"/>
      <c r="H83" s="347"/>
      <c r="I83" s="347"/>
      <c r="J83" s="122"/>
      <c r="K83" s="221"/>
      <c r="L83" s="221"/>
      <c r="M83" s="221"/>
      <c r="N83" s="221"/>
      <c r="O83" s="221"/>
    </row>
    <row r="84" spans="1:15" s="334" customFormat="1" ht="12">
      <c r="A84" s="108">
        <f t="shared" si="5"/>
        <v>55</v>
      </c>
      <c r="B84" s="360">
        <v>816</v>
      </c>
      <c r="C84" s="361" t="s">
        <v>104</v>
      </c>
      <c r="D84" s="362">
        <v>1</v>
      </c>
      <c r="E84" s="346"/>
      <c r="F84" s="346"/>
      <c r="G84" s="348"/>
      <c r="H84" s="347"/>
      <c r="I84" s="347"/>
      <c r="J84" s="122"/>
      <c r="K84" s="221"/>
      <c r="L84" s="221"/>
      <c r="M84" s="221"/>
      <c r="N84" s="221"/>
      <c r="O84" s="221"/>
    </row>
    <row r="85" spans="1:15" s="334" customFormat="1" ht="12">
      <c r="A85" s="108">
        <f t="shared" si="5"/>
        <v>56</v>
      </c>
      <c r="B85" s="360">
        <v>849</v>
      </c>
      <c r="C85" s="361" t="s">
        <v>104</v>
      </c>
      <c r="D85" s="362">
        <v>2</v>
      </c>
      <c r="E85" s="346"/>
      <c r="F85" s="346"/>
      <c r="G85" s="348"/>
      <c r="H85" s="347"/>
      <c r="I85" s="347"/>
      <c r="J85" s="122"/>
      <c r="K85" s="221"/>
      <c r="L85" s="221"/>
      <c r="M85" s="221"/>
      <c r="N85" s="221"/>
      <c r="O85" s="221"/>
    </row>
    <row r="86" spans="1:15" s="334" customFormat="1" ht="12">
      <c r="A86" s="475" t="s">
        <v>357</v>
      </c>
      <c r="B86" s="475"/>
      <c r="C86" s="475"/>
      <c r="D86" s="475"/>
      <c r="E86" s="475"/>
      <c r="F86" s="475"/>
      <c r="G86" s="475"/>
      <c r="H86" s="475"/>
      <c r="I86" s="475"/>
      <c r="J86" s="475"/>
      <c r="K86" s="475"/>
      <c r="L86" s="475"/>
      <c r="M86" s="475"/>
      <c r="N86" s="475"/>
      <c r="O86" s="475"/>
    </row>
    <row r="87" spans="1:15" s="59" customFormat="1" ht="36">
      <c r="A87" s="108">
        <f>A80+1</f>
        <v>52</v>
      </c>
      <c r="B87" s="360" t="s">
        <v>358</v>
      </c>
      <c r="C87" s="361" t="s">
        <v>104</v>
      </c>
      <c r="D87" s="362">
        <v>4</v>
      </c>
      <c r="E87" s="346"/>
      <c r="F87" s="346"/>
      <c r="G87" s="348"/>
      <c r="H87" s="347"/>
      <c r="I87" s="347"/>
      <c r="J87" s="122"/>
      <c r="K87" s="95"/>
      <c r="L87" s="95"/>
      <c r="M87" s="95"/>
      <c r="N87" s="95"/>
      <c r="O87" s="95"/>
    </row>
    <row r="88" spans="1:15" s="334" customFormat="1" ht="36">
      <c r="A88" s="108">
        <f t="shared" ref="A88" si="6">A87+1</f>
        <v>53</v>
      </c>
      <c r="B88" s="360" t="s">
        <v>359</v>
      </c>
      <c r="C88" s="361" t="s">
        <v>25</v>
      </c>
      <c r="D88" s="362">
        <v>1</v>
      </c>
      <c r="E88" s="346"/>
      <c r="F88" s="346"/>
      <c r="G88" s="348"/>
      <c r="H88" s="347"/>
      <c r="I88" s="347"/>
      <c r="J88" s="122"/>
      <c r="K88" s="221"/>
      <c r="L88" s="221"/>
      <c r="M88" s="221"/>
      <c r="N88" s="221"/>
      <c r="O88" s="221"/>
    </row>
    <row r="89" spans="1:15" s="334" customFormat="1" ht="12">
      <c r="A89" s="475" t="s">
        <v>190</v>
      </c>
      <c r="B89" s="475"/>
      <c r="C89" s="475"/>
      <c r="D89" s="475"/>
      <c r="E89" s="475"/>
      <c r="F89" s="475"/>
      <c r="G89" s="475"/>
      <c r="H89" s="475"/>
      <c r="I89" s="475"/>
      <c r="J89" s="475"/>
      <c r="K89" s="475"/>
      <c r="L89" s="475"/>
      <c r="M89" s="475"/>
      <c r="N89" s="475"/>
      <c r="O89" s="475"/>
    </row>
    <row r="90" spans="1:15" s="334" customFormat="1" ht="12">
      <c r="A90" s="108">
        <f>A88+1</f>
        <v>54</v>
      </c>
      <c r="B90" s="223" t="s">
        <v>360</v>
      </c>
      <c r="C90" s="110" t="s">
        <v>102</v>
      </c>
      <c r="D90" s="224">
        <v>4.5</v>
      </c>
      <c r="E90" s="346"/>
      <c r="F90" s="346"/>
      <c r="G90" s="348"/>
      <c r="H90" s="347"/>
      <c r="I90" s="347"/>
      <c r="J90" s="122"/>
      <c r="K90" s="221"/>
      <c r="L90" s="221"/>
      <c r="M90" s="221"/>
      <c r="N90" s="221"/>
      <c r="O90" s="221"/>
    </row>
    <row r="91" spans="1:15" s="32" customFormat="1" ht="27.75" customHeight="1">
      <c r="A91" s="116" t="s">
        <v>41</v>
      </c>
      <c r="B91" s="480" t="s">
        <v>95</v>
      </c>
      <c r="C91" s="480"/>
      <c r="D91" s="480"/>
      <c r="E91" s="480"/>
      <c r="F91" s="480"/>
      <c r="G91" s="480"/>
      <c r="H91" s="480"/>
      <c r="I91" s="480"/>
      <c r="J91" s="480"/>
      <c r="K91" s="123"/>
      <c r="L91" s="370"/>
      <c r="M91" s="370"/>
      <c r="N91" s="370"/>
      <c r="O91" s="370"/>
    </row>
    <row r="92" spans="1:15">
      <c r="A92" s="60" t="s">
        <v>77</v>
      </c>
      <c r="B92" s="61"/>
      <c r="C92" s="62"/>
      <c r="D92" s="62"/>
      <c r="E92" s="63"/>
      <c r="F92" s="64"/>
      <c r="G92" s="64"/>
      <c r="H92" s="64"/>
      <c r="I92" s="64"/>
      <c r="J92" s="64"/>
      <c r="K92" s="64"/>
      <c r="L92" s="65"/>
      <c r="M92" s="65"/>
      <c r="N92" s="65"/>
      <c r="O92" s="65"/>
    </row>
    <row r="93" spans="1:15">
      <c r="A93" s="66"/>
      <c r="B93" s="492" t="s">
        <v>78</v>
      </c>
      <c r="C93" s="492"/>
      <c r="D93" s="492"/>
      <c r="E93" s="492"/>
      <c r="F93" s="492"/>
      <c r="G93" s="492"/>
      <c r="H93" s="67"/>
      <c r="I93" s="67"/>
      <c r="J93" s="67"/>
      <c r="K93" s="67"/>
      <c r="L93" s="68"/>
      <c r="M93" s="68"/>
      <c r="N93" s="68"/>
      <c r="O93" s="68"/>
    </row>
    <row r="94" spans="1:15">
      <c r="A94" s="66"/>
      <c r="B94" s="492" t="s">
        <v>109</v>
      </c>
      <c r="C94" s="492"/>
      <c r="D94" s="492"/>
      <c r="E94" s="492"/>
      <c r="F94" s="492"/>
      <c r="G94" s="492"/>
      <c r="H94" s="492"/>
      <c r="I94" s="492"/>
      <c r="J94" s="492"/>
      <c r="K94" s="492"/>
      <c r="L94" s="492"/>
      <c r="M94" s="492"/>
      <c r="N94" s="492"/>
      <c r="O94" s="492"/>
    </row>
    <row r="95" spans="1:15" ht="24.75" customHeight="1">
      <c r="A95" s="66"/>
      <c r="B95" s="492" t="s">
        <v>91</v>
      </c>
      <c r="C95" s="492"/>
      <c r="D95" s="492"/>
      <c r="E95" s="492"/>
      <c r="F95" s="492"/>
      <c r="G95" s="492"/>
      <c r="H95" s="492"/>
      <c r="I95" s="492"/>
      <c r="J95" s="492"/>
      <c r="K95" s="492"/>
      <c r="L95" s="492"/>
      <c r="M95" s="492"/>
      <c r="N95" s="492"/>
      <c r="O95" s="492"/>
    </row>
    <row r="96" spans="1:15">
      <c r="A96" s="66"/>
      <c r="B96" s="492" t="s">
        <v>92</v>
      </c>
      <c r="C96" s="492"/>
      <c r="D96" s="492"/>
      <c r="E96" s="492"/>
      <c r="F96" s="492"/>
      <c r="G96" s="492"/>
      <c r="H96" s="492"/>
      <c r="I96" s="492"/>
      <c r="J96" s="492"/>
      <c r="K96" s="492"/>
      <c r="L96" s="492"/>
      <c r="M96" s="492"/>
      <c r="N96" s="492"/>
      <c r="O96" s="492"/>
    </row>
    <row r="97" spans="1:15" ht="22.5" customHeight="1">
      <c r="A97" s="66"/>
      <c r="B97" s="492" t="s">
        <v>89</v>
      </c>
      <c r="C97" s="492"/>
      <c r="D97" s="492"/>
      <c r="E97" s="492"/>
      <c r="F97" s="492"/>
      <c r="G97" s="492"/>
      <c r="H97" s="492"/>
      <c r="I97" s="492"/>
      <c r="J97" s="492"/>
      <c r="K97" s="492"/>
      <c r="L97" s="492"/>
      <c r="M97" s="492"/>
      <c r="N97" s="492"/>
      <c r="O97" s="492"/>
    </row>
    <row r="98" spans="1:15" ht="24.75" customHeight="1">
      <c r="A98" s="69"/>
      <c r="B98" s="492" t="s">
        <v>93</v>
      </c>
      <c r="C98" s="492"/>
      <c r="D98" s="492"/>
      <c r="E98" s="492"/>
      <c r="F98" s="492"/>
      <c r="G98" s="492"/>
      <c r="H98" s="492"/>
      <c r="I98" s="492"/>
      <c r="J98" s="492"/>
      <c r="K98" s="492"/>
      <c r="L98" s="492"/>
      <c r="M98" s="492"/>
      <c r="N98" s="492"/>
      <c r="O98" s="492"/>
    </row>
    <row r="99" spans="1:15">
      <c r="A99" s="69"/>
      <c r="B99" s="492" t="s">
        <v>94</v>
      </c>
      <c r="C99" s="492"/>
      <c r="D99" s="492"/>
      <c r="E99" s="492"/>
      <c r="F99" s="492"/>
      <c r="G99" s="492"/>
      <c r="H99" s="492"/>
      <c r="I99" s="492"/>
      <c r="J99" s="492"/>
      <c r="K99" s="492"/>
      <c r="L99" s="492"/>
      <c r="M99" s="492"/>
      <c r="N99" s="492"/>
      <c r="O99" s="492"/>
    </row>
    <row r="100" spans="1:15">
      <c r="A100" s="38"/>
      <c r="B100" s="37" t="s">
        <v>44</v>
      </c>
      <c r="C100" s="490" t="s">
        <v>2</v>
      </c>
      <c r="D100" s="490"/>
      <c r="E100" s="490"/>
      <c r="F100" s="490"/>
      <c r="G100" s="490"/>
      <c r="H100" s="490"/>
      <c r="I100" s="490"/>
      <c r="J100" s="490"/>
      <c r="K100" s="490"/>
      <c r="L100" s="39"/>
      <c r="M100" s="400"/>
      <c r="N100" s="400"/>
      <c r="O100" s="400"/>
    </row>
    <row r="101" spans="1:15" ht="15" customHeight="1">
      <c r="A101" s="38"/>
      <c r="C101" s="490" t="s">
        <v>46</v>
      </c>
      <c r="D101" s="490"/>
      <c r="E101" s="490"/>
      <c r="F101" s="490"/>
      <c r="G101" s="490"/>
      <c r="H101" s="490"/>
      <c r="I101" s="490"/>
      <c r="J101" s="490"/>
      <c r="K101" s="490"/>
      <c r="L101" s="39"/>
      <c r="M101" s="490"/>
      <c r="N101" s="490"/>
      <c r="O101" s="490"/>
    </row>
    <row r="102" spans="1:15">
      <c r="A102" s="88"/>
      <c r="B102" s="491"/>
      <c r="C102" s="491"/>
      <c r="D102" s="88"/>
      <c r="E102" s="39"/>
      <c r="F102" s="39"/>
      <c r="G102" s="39"/>
      <c r="H102" s="39"/>
      <c r="I102" s="39"/>
      <c r="J102" s="39"/>
      <c r="K102" s="39"/>
      <c r="L102" s="39"/>
      <c r="M102" s="39"/>
      <c r="N102" s="39"/>
      <c r="O102" s="39"/>
    </row>
    <row r="103" spans="1:15">
      <c r="A103" s="38"/>
      <c r="B103" s="37" t="s">
        <v>22</v>
      </c>
      <c r="C103" s="490" t="s">
        <v>2</v>
      </c>
      <c r="D103" s="490"/>
      <c r="E103" s="490"/>
      <c r="F103" s="490"/>
      <c r="G103" s="490"/>
      <c r="H103" s="490"/>
      <c r="I103" s="490"/>
      <c r="J103" s="490"/>
      <c r="K103" s="490"/>
      <c r="L103" s="39"/>
      <c r="M103" s="400"/>
      <c r="N103" s="400"/>
      <c r="O103" s="400"/>
    </row>
    <row r="104" spans="1:15">
      <c r="A104" s="38"/>
      <c r="B104" s="37"/>
      <c r="C104" s="490" t="s">
        <v>46</v>
      </c>
      <c r="D104" s="490"/>
      <c r="E104" s="490"/>
      <c r="F104" s="406"/>
      <c r="G104" s="406"/>
      <c r="H104" s="406"/>
      <c r="I104" s="406"/>
      <c r="J104" s="406"/>
      <c r="K104" s="406"/>
      <c r="L104" s="39"/>
      <c r="M104" s="490"/>
      <c r="N104" s="490"/>
      <c r="O104" s="490"/>
    </row>
    <row r="105" spans="1:15" ht="27.75" customHeight="1">
      <c r="A105" s="56"/>
      <c r="B105" s="32"/>
      <c r="C105" s="57"/>
      <c r="D105" s="58"/>
      <c r="E105" s="57"/>
      <c r="F105" s="57"/>
      <c r="G105" s="57"/>
      <c r="H105" s="57"/>
      <c r="I105" s="57"/>
      <c r="J105" s="57"/>
      <c r="K105" s="57"/>
      <c r="L105" s="57"/>
      <c r="M105" s="57"/>
      <c r="N105" s="57"/>
      <c r="O105" s="57"/>
    </row>
    <row r="106" spans="1:15" ht="27.75" customHeight="1"/>
    <row r="107" spans="1:15" ht="27.75" customHeight="1"/>
    <row r="108" spans="1:15" ht="27.75" customHeight="1"/>
    <row r="109" spans="1:15" ht="27.75" customHeight="1"/>
    <row r="110" spans="1:15" ht="27.75" customHeight="1"/>
    <row r="111" spans="1:15" ht="27.75" customHeight="1"/>
    <row r="112" spans="1:15" ht="27.75" customHeight="1"/>
    <row r="113" ht="27.75" customHeight="1"/>
    <row r="114" ht="27.75" customHeight="1"/>
    <row r="115" ht="27.75" customHeight="1"/>
    <row r="116" ht="27.75" customHeight="1"/>
    <row r="117" ht="27.75" customHeight="1"/>
    <row r="118" ht="27.75" customHeight="1"/>
    <row r="119" ht="27.75" customHeight="1"/>
    <row r="120" ht="27.75" customHeight="1"/>
    <row r="121" ht="27.75" customHeight="1"/>
    <row r="122" ht="27.75" customHeight="1"/>
    <row r="123" ht="27.75" customHeight="1"/>
    <row r="124" ht="27.75" customHeight="1"/>
    <row r="125" ht="27.75" customHeight="1"/>
    <row r="126" ht="27.75" customHeight="1"/>
    <row r="127" ht="27.75" customHeight="1"/>
    <row r="128" ht="27.75" customHeight="1"/>
    <row r="129" ht="27.75" customHeight="1"/>
    <row r="130" ht="27.75" customHeight="1"/>
  </sheetData>
  <mergeCells count="52">
    <mergeCell ref="B102:C102"/>
    <mergeCell ref="C103:E103"/>
    <mergeCell ref="F103:K103"/>
    <mergeCell ref="M103:O103"/>
    <mergeCell ref="C104:E104"/>
    <mergeCell ref="F104:K104"/>
    <mergeCell ref="M104:O104"/>
    <mergeCell ref="B99:O99"/>
    <mergeCell ref="C100:E100"/>
    <mergeCell ref="F100:K100"/>
    <mergeCell ref="M100:O100"/>
    <mergeCell ref="C101:E101"/>
    <mergeCell ref="F101:K101"/>
    <mergeCell ref="M101:O101"/>
    <mergeCell ref="B98:O98"/>
    <mergeCell ref="A75:O75"/>
    <mergeCell ref="A76:O76"/>
    <mergeCell ref="B91:J91"/>
    <mergeCell ref="B93:G93"/>
    <mergeCell ref="B94:O94"/>
    <mergeCell ref="B95:O95"/>
    <mergeCell ref="B96:O96"/>
    <mergeCell ref="B97:O97"/>
    <mergeCell ref="A86:O86"/>
    <mergeCell ref="A89:O89"/>
    <mergeCell ref="A44:O44"/>
    <mergeCell ref="A57:O57"/>
    <mergeCell ref="A62:O62"/>
    <mergeCell ref="A70:O70"/>
    <mergeCell ref="A10:A11"/>
    <mergeCell ref="B10:B11"/>
    <mergeCell ref="E10:J10"/>
    <mergeCell ref="K10:O10"/>
    <mergeCell ref="A12:O12"/>
    <mergeCell ref="A25:O25"/>
    <mergeCell ref="A30:O30"/>
    <mergeCell ref="A36:O36"/>
    <mergeCell ref="A37:O37"/>
    <mergeCell ref="A51:O51"/>
    <mergeCell ref="A65:O65"/>
    <mergeCell ref="A1:O1"/>
    <mergeCell ref="A2:O2"/>
    <mergeCell ref="A3:O3"/>
    <mergeCell ref="A4:B4"/>
    <mergeCell ref="C4:O4"/>
    <mergeCell ref="N8:O8"/>
    <mergeCell ref="N9:O9"/>
    <mergeCell ref="A5:B5"/>
    <mergeCell ref="C5:O5"/>
    <mergeCell ref="A6:B6"/>
    <mergeCell ref="C6:O6"/>
    <mergeCell ref="A7:O7"/>
  </mergeCells>
  <printOptions horizontalCentered="1"/>
  <pageMargins left="0" right="0" top="0.67" bottom="0.45" header="0.31" footer="0.49"/>
  <pageSetup paperSize="9"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P101"/>
  <sheetViews>
    <sheetView view="pageBreakPreview" zoomScale="145" zoomScaleNormal="100" zoomScaleSheetLayoutView="145" workbookViewId="0">
      <selection activeCell="B46" sqref="B46"/>
    </sheetView>
  </sheetViews>
  <sheetFormatPr defaultColWidth="9.140625" defaultRowHeight="12.75"/>
  <cols>
    <col min="1" max="1" width="4.85546875" style="28" customWidth="1"/>
    <col min="2" max="2" width="30.28515625" style="29" customWidth="1"/>
    <col min="3" max="3" width="6.140625" style="30" customWidth="1"/>
    <col min="4" max="4" width="8.42578125" style="5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488" t="s">
        <v>80</v>
      </c>
      <c r="B1" s="488"/>
      <c r="C1" s="488"/>
      <c r="D1" s="488"/>
      <c r="E1" s="488"/>
      <c r="F1" s="488"/>
      <c r="G1" s="488"/>
      <c r="H1" s="488"/>
      <c r="I1" s="488"/>
      <c r="J1" s="488"/>
      <c r="K1" s="488"/>
      <c r="L1" s="488"/>
      <c r="M1" s="488"/>
      <c r="N1" s="488"/>
      <c r="O1" s="488"/>
    </row>
    <row r="2" spans="1:15" s="32" customFormat="1" ht="15">
      <c r="A2" s="412" t="s">
        <v>361</v>
      </c>
      <c r="B2" s="412"/>
      <c r="C2" s="412"/>
      <c r="D2" s="412"/>
      <c r="E2" s="412"/>
      <c r="F2" s="412"/>
      <c r="G2" s="412"/>
      <c r="H2" s="412"/>
      <c r="I2" s="412"/>
      <c r="J2" s="412"/>
      <c r="K2" s="412"/>
      <c r="L2" s="412"/>
      <c r="M2" s="412"/>
      <c r="N2" s="412"/>
      <c r="O2" s="412"/>
    </row>
    <row r="3" spans="1:15" s="32" customFormat="1" ht="11.25">
      <c r="A3" s="489" t="s">
        <v>3</v>
      </c>
      <c r="B3" s="489"/>
      <c r="C3" s="489"/>
      <c r="D3" s="489"/>
      <c r="E3" s="489"/>
      <c r="F3" s="489"/>
      <c r="G3" s="489"/>
      <c r="H3" s="489"/>
      <c r="I3" s="489"/>
      <c r="J3" s="489"/>
      <c r="K3" s="489"/>
      <c r="L3" s="489"/>
      <c r="M3" s="489"/>
      <c r="N3" s="489"/>
      <c r="O3" s="489"/>
    </row>
    <row r="4" spans="1:15" s="32" customFormat="1" ht="14.25">
      <c r="A4" s="476" t="s">
        <v>57</v>
      </c>
      <c r="B4" s="477"/>
      <c r="C4" s="478" t="str">
        <f>koptame1!D3</f>
        <v>Ūdenssaimniecības attīstība Ozolnieku pagastā, Ozolnieku novadā (2.kārta)</v>
      </c>
      <c r="D4" s="478"/>
      <c r="E4" s="478"/>
      <c r="F4" s="478"/>
      <c r="G4" s="478"/>
      <c r="H4" s="478"/>
      <c r="I4" s="478"/>
      <c r="J4" s="478"/>
      <c r="K4" s="478"/>
      <c r="L4" s="478"/>
      <c r="M4" s="478"/>
      <c r="N4" s="478"/>
      <c r="O4" s="478"/>
    </row>
    <row r="5" spans="1:15" s="32" customFormat="1" ht="14.25">
      <c r="A5" s="476" t="s">
        <v>39</v>
      </c>
      <c r="B5" s="477"/>
      <c r="C5" s="478" t="str">
        <f>C4</f>
        <v>Ūdenssaimniecības attīstība Ozolnieku pagastā, Ozolnieku novadā (2.kārta)</v>
      </c>
      <c r="D5" s="478"/>
      <c r="E5" s="478"/>
      <c r="F5" s="478"/>
      <c r="G5" s="478"/>
      <c r="H5" s="478"/>
      <c r="I5" s="478"/>
      <c r="J5" s="478"/>
      <c r="K5" s="478"/>
      <c r="L5" s="478"/>
      <c r="M5" s="478"/>
      <c r="N5" s="478"/>
      <c r="O5" s="478"/>
    </row>
    <row r="6" spans="1:15" s="32" customFormat="1" ht="31.5" customHeight="1">
      <c r="A6" s="476" t="s">
        <v>58</v>
      </c>
      <c r="B6" s="477"/>
      <c r="C6" s="478" t="str">
        <f>Paredz_ligumc_koptame!D11</f>
        <v>Iecavas iela, Pļavu iela, Puķu iela, Sporta iela, Bērzu iela, Meža iela, Pavasara iela, Avotu iela, Ozolnieki, Ozolnieku pagasts, Ozolnieku novads</v>
      </c>
      <c r="D6" s="478"/>
      <c r="E6" s="478"/>
      <c r="F6" s="478"/>
      <c r="G6" s="478"/>
      <c r="H6" s="478"/>
      <c r="I6" s="478"/>
      <c r="J6" s="478"/>
      <c r="K6" s="478"/>
      <c r="L6" s="478"/>
      <c r="M6" s="478"/>
      <c r="N6" s="478"/>
      <c r="O6" s="478"/>
    </row>
    <row r="7" spans="1:15" s="32" customFormat="1" ht="14.25">
      <c r="A7" s="476" t="s">
        <v>604</v>
      </c>
      <c r="B7" s="476"/>
      <c r="C7" s="476"/>
      <c r="D7" s="476"/>
      <c r="E7" s="476"/>
      <c r="F7" s="476"/>
      <c r="G7" s="476"/>
      <c r="H7" s="476"/>
      <c r="I7" s="476"/>
      <c r="J7" s="476"/>
      <c r="K7" s="476"/>
      <c r="L7" s="476"/>
      <c r="M7" s="476"/>
      <c r="N7" s="476"/>
      <c r="O7" s="476"/>
    </row>
    <row r="8" spans="1:15" s="32" customFormat="1" ht="14.25">
      <c r="B8" s="41"/>
      <c r="D8" s="42"/>
      <c r="E8" s="43"/>
      <c r="F8" s="44"/>
      <c r="G8" s="44"/>
      <c r="H8" s="44"/>
      <c r="I8" s="44"/>
      <c r="J8" s="44"/>
      <c r="K8" s="44"/>
      <c r="L8" s="45" t="s">
        <v>4</v>
      </c>
      <c r="M8" s="45"/>
      <c r="N8" s="479"/>
      <c r="O8" s="479"/>
    </row>
    <row r="9" spans="1:15" s="32" customFormat="1" ht="14.25">
      <c r="A9" s="46"/>
      <c r="B9" s="46"/>
      <c r="C9" s="47"/>
      <c r="D9" s="48"/>
      <c r="E9" s="49"/>
      <c r="F9" s="49"/>
      <c r="G9" s="49"/>
      <c r="H9" s="49"/>
      <c r="I9" s="49"/>
      <c r="J9" s="49"/>
      <c r="K9" s="49"/>
      <c r="L9" s="44" t="s">
        <v>5</v>
      </c>
      <c r="M9" s="44"/>
      <c r="N9" s="482"/>
      <c r="O9" s="482"/>
    </row>
    <row r="10" spans="1:15" ht="12.75" customHeight="1">
      <c r="A10" s="483" t="s">
        <v>6</v>
      </c>
      <c r="B10" s="484" t="s">
        <v>7</v>
      </c>
      <c r="C10" s="79"/>
      <c r="D10" s="80"/>
      <c r="E10" s="487" t="s">
        <v>8</v>
      </c>
      <c r="F10" s="487"/>
      <c r="G10" s="487"/>
      <c r="H10" s="487"/>
      <c r="I10" s="487"/>
      <c r="J10" s="487"/>
      <c r="K10" s="481" t="s">
        <v>9</v>
      </c>
      <c r="L10" s="481"/>
      <c r="M10" s="481"/>
      <c r="N10" s="481"/>
      <c r="O10" s="481"/>
    </row>
    <row r="11" spans="1:15" ht="85.5" customHeight="1">
      <c r="A11" s="483"/>
      <c r="B11" s="484"/>
      <c r="C11" s="79" t="s">
        <v>10</v>
      </c>
      <c r="D11" s="80" t="s">
        <v>11</v>
      </c>
      <c r="E11" s="79" t="s">
        <v>12</v>
      </c>
      <c r="F11" s="79" t="s">
        <v>13</v>
      </c>
      <c r="G11" s="79" t="s">
        <v>14</v>
      </c>
      <c r="H11" s="79" t="s">
        <v>88</v>
      </c>
      <c r="I11" s="79" t="s">
        <v>15</v>
      </c>
      <c r="J11" s="79" t="s">
        <v>16</v>
      </c>
      <c r="K11" s="79" t="s">
        <v>17</v>
      </c>
      <c r="L11" s="79" t="s">
        <v>14</v>
      </c>
      <c r="M11" s="79" t="s">
        <v>88</v>
      </c>
      <c r="N11" s="79" t="s">
        <v>15</v>
      </c>
      <c r="O11" s="79" t="s">
        <v>18</v>
      </c>
    </row>
    <row r="12" spans="1:15" s="32" customFormat="1" ht="12">
      <c r="A12" s="485" t="s">
        <v>19</v>
      </c>
      <c r="B12" s="485"/>
      <c r="C12" s="485"/>
      <c r="D12" s="485"/>
      <c r="E12" s="485"/>
      <c r="F12" s="485"/>
      <c r="G12" s="485"/>
      <c r="H12" s="485"/>
      <c r="I12" s="485"/>
      <c r="J12" s="485"/>
      <c r="K12" s="485"/>
      <c r="L12" s="485"/>
      <c r="M12" s="485"/>
      <c r="N12" s="485"/>
      <c r="O12" s="485"/>
    </row>
    <row r="13" spans="1:15" s="59" customFormat="1" ht="12">
      <c r="A13" s="108">
        <v>1</v>
      </c>
      <c r="B13" s="112" t="s">
        <v>144</v>
      </c>
      <c r="C13" s="110" t="s">
        <v>145</v>
      </c>
      <c r="D13" s="111">
        <v>1</v>
      </c>
      <c r="E13" s="346"/>
      <c r="F13" s="346"/>
      <c r="G13" s="348"/>
      <c r="H13" s="347"/>
      <c r="I13" s="347"/>
      <c r="J13" s="122"/>
      <c r="K13" s="95"/>
      <c r="L13" s="95"/>
      <c r="M13" s="95"/>
      <c r="N13" s="95"/>
      <c r="O13" s="95"/>
    </row>
    <row r="14" spans="1:15" s="59" customFormat="1" ht="24">
      <c r="A14" s="108">
        <f t="shared" ref="A14:A22" si="0">A13+1</f>
        <v>2</v>
      </c>
      <c r="B14" s="112" t="s">
        <v>146</v>
      </c>
      <c r="C14" s="110" t="s">
        <v>145</v>
      </c>
      <c r="D14" s="111">
        <v>1</v>
      </c>
      <c r="E14" s="346"/>
      <c r="F14" s="346"/>
      <c r="G14" s="348"/>
      <c r="H14" s="347"/>
      <c r="I14" s="347"/>
      <c r="J14" s="122"/>
      <c r="K14" s="95"/>
      <c r="L14" s="95"/>
      <c r="M14" s="95"/>
      <c r="N14" s="95"/>
      <c r="O14" s="95"/>
    </row>
    <row r="15" spans="1:15" s="59" customFormat="1" ht="84">
      <c r="A15" s="108">
        <f t="shared" si="0"/>
        <v>3</v>
      </c>
      <c r="B15" s="112" t="s">
        <v>147</v>
      </c>
      <c r="C15" s="110" t="s">
        <v>145</v>
      </c>
      <c r="D15" s="111">
        <v>1</v>
      </c>
      <c r="E15" s="346"/>
      <c r="F15" s="346"/>
      <c r="G15" s="348"/>
      <c r="H15" s="347"/>
      <c r="I15" s="347"/>
      <c r="J15" s="122"/>
      <c r="K15" s="95"/>
      <c r="L15" s="95"/>
      <c r="M15" s="95"/>
      <c r="N15" s="95"/>
      <c r="O15" s="95"/>
    </row>
    <row r="16" spans="1:15" s="59" customFormat="1" ht="12">
      <c r="A16" s="108">
        <f t="shared" si="0"/>
        <v>4</v>
      </c>
      <c r="B16" s="112" t="s">
        <v>148</v>
      </c>
      <c r="C16" s="110" t="s">
        <v>145</v>
      </c>
      <c r="D16" s="111">
        <v>1</v>
      </c>
      <c r="E16" s="346"/>
      <c r="F16" s="346"/>
      <c r="G16" s="348"/>
      <c r="H16" s="347"/>
      <c r="I16" s="347"/>
      <c r="J16" s="122"/>
      <c r="K16" s="95"/>
      <c r="L16" s="95"/>
      <c r="M16" s="95"/>
      <c r="N16" s="95"/>
      <c r="O16" s="95"/>
    </row>
    <row r="17" spans="1:15" s="59" customFormat="1" ht="12">
      <c r="A17" s="108">
        <f t="shared" si="0"/>
        <v>5</v>
      </c>
      <c r="B17" s="112" t="s">
        <v>149</v>
      </c>
      <c r="C17" s="110" t="s">
        <v>20</v>
      </c>
      <c r="D17" s="111">
        <v>71</v>
      </c>
      <c r="E17" s="346"/>
      <c r="F17" s="346"/>
      <c r="G17" s="348"/>
      <c r="H17" s="347"/>
      <c r="I17" s="347"/>
      <c r="J17" s="122"/>
      <c r="K17" s="95"/>
      <c r="L17" s="95"/>
      <c r="M17" s="95"/>
      <c r="N17" s="95"/>
      <c r="O17" s="95"/>
    </row>
    <row r="18" spans="1:15" s="59" customFormat="1" ht="48">
      <c r="A18" s="108">
        <f t="shared" si="0"/>
        <v>6</v>
      </c>
      <c r="B18" s="112" t="s">
        <v>347</v>
      </c>
      <c r="C18" s="110" t="s">
        <v>102</v>
      </c>
      <c r="D18" s="111">
        <v>5</v>
      </c>
      <c r="E18" s="346"/>
      <c r="F18" s="346"/>
      <c r="G18" s="348"/>
      <c r="H18" s="347"/>
      <c r="I18" s="347"/>
      <c r="J18" s="122"/>
      <c r="K18" s="95"/>
      <c r="L18" s="95"/>
      <c r="M18" s="95"/>
      <c r="N18" s="95"/>
      <c r="O18" s="95"/>
    </row>
    <row r="19" spans="1:15" s="59" customFormat="1" ht="60">
      <c r="A19" s="108">
        <f t="shared" si="0"/>
        <v>7</v>
      </c>
      <c r="B19" s="112" t="s">
        <v>363</v>
      </c>
      <c r="C19" s="110" t="s">
        <v>102</v>
      </c>
      <c r="D19" s="111">
        <v>229</v>
      </c>
      <c r="E19" s="346"/>
      <c r="F19" s="346"/>
      <c r="G19" s="348"/>
      <c r="H19" s="347"/>
      <c r="I19" s="347"/>
      <c r="J19" s="122"/>
      <c r="K19" s="95"/>
      <c r="L19" s="95"/>
      <c r="M19" s="95"/>
      <c r="N19" s="95"/>
      <c r="O19" s="95"/>
    </row>
    <row r="20" spans="1:15" s="59" customFormat="1" ht="36">
      <c r="A20" s="108">
        <f t="shared" si="0"/>
        <v>8</v>
      </c>
      <c r="B20" s="112" t="s">
        <v>150</v>
      </c>
      <c r="C20" s="110" t="s">
        <v>102</v>
      </c>
      <c r="D20" s="111">
        <v>7</v>
      </c>
      <c r="E20" s="346"/>
      <c r="F20" s="346"/>
      <c r="G20" s="348"/>
      <c r="H20" s="347"/>
      <c r="I20" s="347"/>
      <c r="J20" s="122"/>
      <c r="K20" s="95"/>
      <c r="L20" s="95"/>
      <c r="M20" s="95"/>
      <c r="N20" s="95"/>
      <c r="O20" s="95"/>
    </row>
    <row r="21" spans="1:15" s="59" customFormat="1" ht="24">
      <c r="A21" s="108">
        <f t="shared" si="0"/>
        <v>9</v>
      </c>
      <c r="B21" s="112" t="s">
        <v>151</v>
      </c>
      <c r="C21" s="110" t="s">
        <v>102</v>
      </c>
      <c r="D21" s="111">
        <v>25</v>
      </c>
      <c r="E21" s="346"/>
      <c r="F21" s="346"/>
      <c r="G21" s="348"/>
      <c r="H21" s="347"/>
      <c r="I21" s="347"/>
      <c r="J21" s="122"/>
      <c r="K21" s="95"/>
      <c r="L21" s="95"/>
      <c r="M21" s="95"/>
      <c r="N21" s="95"/>
      <c r="O21" s="95"/>
    </row>
    <row r="22" spans="1:15" s="59" customFormat="1" ht="24">
      <c r="A22" s="108">
        <f t="shared" si="0"/>
        <v>10</v>
      </c>
      <c r="B22" s="112" t="s">
        <v>153</v>
      </c>
      <c r="C22" s="110" t="s">
        <v>20</v>
      </c>
      <c r="D22" s="111">
        <v>14</v>
      </c>
      <c r="E22" s="346"/>
      <c r="F22" s="346"/>
      <c r="G22" s="348"/>
      <c r="H22" s="347"/>
      <c r="I22" s="347"/>
      <c r="J22" s="122"/>
      <c r="K22" s="95"/>
      <c r="L22" s="95"/>
      <c r="M22" s="95"/>
      <c r="N22" s="95"/>
      <c r="O22" s="95"/>
    </row>
    <row r="23" spans="1:15" s="59" customFormat="1" ht="12">
      <c r="A23" s="486" t="s">
        <v>156</v>
      </c>
      <c r="B23" s="486"/>
      <c r="C23" s="486"/>
      <c r="D23" s="486"/>
      <c r="E23" s="486"/>
      <c r="F23" s="486"/>
      <c r="G23" s="486"/>
      <c r="H23" s="486"/>
      <c r="I23" s="486"/>
      <c r="J23" s="486"/>
      <c r="K23" s="486"/>
      <c r="L23" s="486"/>
      <c r="M23" s="486"/>
      <c r="N23" s="486"/>
      <c r="O23" s="486"/>
    </row>
    <row r="24" spans="1:15" s="59" customFormat="1" ht="48">
      <c r="A24" s="108">
        <f>A22+1</f>
        <v>11</v>
      </c>
      <c r="B24" s="112" t="s">
        <v>191</v>
      </c>
      <c r="C24" s="110" t="s">
        <v>104</v>
      </c>
      <c r="D24" s="111">
        <v>1</v>
      </c>
      <c r="E24" s="346"/>
      <c r="F24" s="346"/>
      <c r="G24" s="348"/>
      <c r="H24" s="347"/>
      <c r="I24" s="347"/>
      <c r="J24" s="122"/>
      <c r="K24" s="95"/>
      <c r="L24" s="95"/>
      <c r="M24" s="95"/>
      <c r="N24" s="95"/>
      <c r="O24" s="95"/>
    </row>
    <row r="25" spans="1:15" s="59" customFormat="1" ht="36">
      <c r="A25" s="108">
        <f>A24+1</f>
        <v>12</v>
      </c>
      <c r="B25" s="112" t="s">
        <v>159</v>
      </c>
      <c r="C25" s="110" t="s">
        <v>20</v>
      </c>
      <c r="D25" s="111">
        <v>32</v>
      </c>
      <c r="E25" s="346"/>
      <c r="F25" s="346"/>
      <c r="G25" s="348"/>
      <c r="H25" s="347"/>
      <c r="I25" s="347"/>
      <c r="J25" s="122"/>
      <c r="K25" s="95"/>
      <c r="L25" s="95"/>
      <c r="M25" s="95"/>
      <c r="N25" s="95"/>
      <c r="O25" s="95"/>
    </row>
    <row r="26" spans="1:15" s="334" customFormat="1" ht="36">
      <c r="A26" s="108">
        <f>A25+1</f>
        <v>13</v>
      </c>
      <c r="B26" s="112" t="s">
        <v>160</v>
      </c>
      <c r="C26" s="110" t="s">
        <v>20</v>
      </c>
      <c r="D26" s="224">
        <v>22</v>
      </c>
      <c r="E26" s="346"/>
      <c r="F26" s="346"/>
      <c r="G26" s="348"/>
      <c r="H26" s="347"/>
      <c r="I26" s="347"/>
      <c r="J26" s="122"/>
      <c r="K26" s="221"/>
      <c r="L26" s="221"/>
      <c r="M26" s="221"/>
      <c r="N26" s="221"/>
      <c r="O26" s="221"/>
    </row>
    <row r="27" spans="1:15" s="59" customFormat="1" ht="14.45" customHeight="1">
      <c r="A27" s="486" t="s">
        <v>21</v>
      </c>
      <c r="B27" s="486"/>
      <c r="C27" s="486"/>
      <c r="D27" s="486"/>
      <c r="E27" s="486"/>
      <c r="F27" s="486"/>
      <c r="G27" s="486"/>
      <c r="H27" s="486"/>
      <c r="I27" s="486"/>
      <c r="J27" s="486"/>
      <c r="K27" s="486"/>
      <c r="L27" s="486"/>
      <c r="M27" s="486"/>
      <c r="N27" s="486"/>
      <c r="O27" s="486"/>
    </row>
    <row r="28" spans="1:15" s="59" customFormat="1" ht="24">
      <c r="A28" s="108">
        <f>A25+1</f>
        <v>13</v>
      </c>
      <c r="B28" s="112" t="s">
        <v>161</v>
      </c>
      <c r="C28" s="110" t="s">
        <v>101</v>
      </c>
      <c r="D28" s="111">
        <v>330</v>
      </c>
      <c r="E28" s="346"/>
      <c r="F28" s="346"/>
      <c r="G28" s="348"/>
      <c r="H28" s="347"/>
      <c r="I28" s="347"/>
      <c r="J28" s="122"/>
      <c r="K28" s="95"/>
      <c r="L28" s="95"/>
      <c r="M28" s="95"/>
      <c r="N28" s="95"/>
      <c r="O28" s="95"/>
    </row>
    <row r="29" spans="1:15" s="59" customFormat="1" ht="36">
      <c r="A29" s="108">
        <f>A28+1</f>
        <v>14</v>
      </c>
      <c r="B29" s="112" t="s">
        <v>162</v>
      </c>
      <c r="C29" s="110" t="s">
        <v>101</v>
      </c>
      <c r="D29" s="111">
        <v>48</v>
      </c>
      <c r="E29" s="346"/>
      <c r="F29" s="346"/>
      <c r="G29" s="348"/>
      <c r="H29" s="347"/>
      <c r="I29" s="347"/>
      <c r="J29" s="122"/>
      <c r="K29" s="95"/>
      <c r="L29" s="95"/>
      <c r="M29" s="95"/>
      <c r="N29" s="95"/>
      <c r="O29" s="95"/>
    </row>
    <row r="30" spans="1:15" s="59" customFormat="1" ht="60">
      <c r="A30" s="108">
        <f>A29+1</f>
        <v>15</v>
      </c>
      <c r="B30" s="109" t="s">
        <v>284</v>
      </c>
      <c r="C30" s="110" t="s">
        <v>102</v>
      </c>
      <c r="D30" s="111">
        <v>39</v>
      </c>
      <c r="E30" s="346"/>
      <c r="F30" s="346"/>
      <c r="G30" s="348"/>
      <c r="H30" s="347"/>
      <c r="I30" s="347"/>
      <c r="J30" s="122"/>
      <c r="K30" s="95"/>
      <c r="L30" s="95"/>
      <c r="M30" s="95"/>
      <c r="N30" s="95"/>
      <c r="O30" s="95"/>
    </row>
    <row r="31" spans="1:15" s="59" customFormat="1" ht="84">
      <c r="A31" s="108">
        <f>A30+1</f>
        <v>16</v>
      </c>
      <c r="B31" s="109" t="s">
        <v>364</v>
      </c>
      <c r="C31" s="110" t="s">
        <v>102</v>
      </c>
      <c r="D31" s="111">
        <v>136</v>
      </c>
      <c r="E31" s="346"/>
      <c r="F31" s="346"/>
      <c r="G31" s="348"/>
      <c r="H31" s="347"/>
      <c r="I31" s="347"/>
      <c r="J31" s="122"/>
      <c r="K31" s="95"/>
      <c r="L31" s="95"/>
      <c r="M31" s="95"/>
      <c r="N31" s="95"/>
      <c r="O31" s="95"/>
    </row>
    <row r="32" spans="1:15" s="59" customFormat="1" ht="12">
      <c r="A32" s="486" t="s">
        <v>110</v>
      </c>
      <c r="B32" s="486"/>
      <c r="C32" s="486"/>
      <c r="D32" s="486"/>
      <c r="E32" s="486"/>
      <c r="F32" s="486"/>
      <c r="G32" s="486"/>
      <c r="H32" s="486"/>
      <c r="I32" s="486"/>
      <c r="J32" s="486"/>
      <c r="K32" s="486"/>
      <c r="L32" s="486"/>
      <c r="M32" s="486"/>
      <c r="N32" s="486"/>
      <c r="O32" s="486"/>
    </row>
    <row r="33" spans="1:16" s="59" customFormat="1" ht="14.45" customHeight="1">
      <c r="A33" s="475" t="s">
        <v>163</v>
      </c>
      <c r="B33" s="475"/>
      <c r="C33" s="475"/>
      <c r="D33" s="475"/>
      <c r="E33" s="475"/>
      <c r="F33" s="475"/>
      <c r="G33" s="475"/>
      <c r="H33" s="475"/>
      <c r="I33" s="475"/>
      <c r="J33" s="475"/>
      <c r="K33" s="475"/>
      <c r="L33" s="475"/>
      <c r="M33" s="475"/>
      <c r="N33" s="475"/>
      <c r="O33" s="475"/>
    </row>
    <row r="34" spans="1:16" s="59" customFormat="1" ht="12">
      <c r="A34" s="108">
        <f>A31+1</f>
        <v>17</v>
      </c>
      <c r="B34" s="113" t="s">
        <v>342</v>
      </c>
      <c r="C34" s="110" t="s">
        <v>102</v>
      </c>
      <c r="D34" s="114">
        <v>308</v>
      </c>
      <c r="E34" s="346"/>
      <c r="F34" s="346"/>
      <c r="G34" s="348"/>
      <c r="H34" s="347"/>
      <c r="I34" s="347"/>
      <c r="J34" s="122"/>
      <c r="K34" s="95"/>
      <c r="L34" s="95"/>
      <c r="M34" s="95"/>
      <c r="N34" s="95"/>
      <c r="O34" s="95"/>
      <c r="P34" s="82"/>
    </row>
    <row r="35" spans="1:16" s="59" customFormat="1" ht="48">
      <c r="A35" s="108">
        <f>A34+1</f>
        <v>18</v>
      </c>
      <c r="B35" s="223" t="s">
        <v>164</v>
      </c>
      <c r="C35" s="110" t="s">
        <v>101</v>
      </c>
      <c r="D35" s="114">
        <v>128</v>
      </c>
      <c r="E35" s="346"/>
      <c r="F35" s="346"/>
      <c r="G35" s="348"/>
      <c r="H35" s="347"/>
      <c r="I35" s="347"/>
      <c r="J35" s="122"/>
      <c r="K35" s="95"/>
      <c r="L35" s="95"/>
      <c r="M35" s="95"/>
      <c r="N35" s="95"/>
      <c r="O35" s="95"/>
    </row>
    <row r="36" spans="1:16" s="59" customFormat="1" ht="24">
      <c r="A36" s="108">
        <f>A35+1</f>
        <v>19</v>
      </c>
      <c r="B36" s="113" t="s">
        <v>192</v>
      </c>
      <c r="C36" s="110" t="s">
        <v>102</v>
      </c>
      <c r="D36" s="114">
        <v>257</v>
      </c>
      <c r="E36" s="346"/>
      <c r="F36" s="346"/>
      <c r="G36" s="348"/>
      <c r="H36" s="347"/>
      <c r="I36" s="347"/>
      <c r="J36" s="122"/>
      <c r="K36" s="95"/>
      <c r="L36" s="95"/>
      <c r="M36" s="95"/>
      <c r="N36" s="95"/>
      <c r="O36" s="95"/>
    </row>
    <row r="37" spans="1:16" s="59" customFormat="1" ht="24">
      <c r="A37" s="108">
        <f>A36+1</f>
        <v>20</v>
      </c>
      <c r="B37" s="113" t="s">
        <v>193</v>
      </c>
      <c r="C37" s="110" t="s">
        <v>102</v>
      </c>
      <c r="D37" s="114">
        <v>257</v>
      </c>
      <c r="E37" s="346"/>
      <c r="F37" s="346"/>
      <c r="G37" s="348"/>
      <c r="H37" s="347"/>
      <c r="I37" s="347"/>
      <c r="J37" s="122"/>
      <c r="K37" s="95"/>
      <c r="L37" s="95"/>
      <c r="M37" s="95"/>
      <c r="N37" s="95"/>
      <c r="O37" s="95"/>
    </row>
    <row r="38" spans="1:16" s="59" customFormat="1" ht="24">
      <c r="A38" s="108">
        <f>A37+1</f>
        <v>21</v>
      </c>
      <c r="B38" s="109" t="s">
        <v>194</v>
      </c>
      <c r="C38" s="110" t="s">
        <v>102</v>
      </c>
      <c r="D38" s="114">
        <v>257</v>
      </c>
      <c r="E38" s="346"/>
      <c r="F38" s="346"/>
      <c r="G38" s="348"/>
      <c r="H38" s="347"/>
      <c r="I38" s="347"/>
      <c r="J38" s="122"/>
      <c r="K38" s="95"/>
      <c r="L38" s="95"/>
      <c r="M38" s="95"/>
      <c r="N38" s="95"/>
      <c r="O38" s="95"/>
    </row>
    <row r="39" spans="1:16" s="59" customFormat="1" ht="24">
      <c r="A39" s="108">
        <f>A38+1</f>
        <v>22</v>
      </c>
      <c r="B39" s="109" t="s">
        <v>167</v>
      </c>
      <c r="C39" s="110" t="s">
        <v>102</v>
      </c>
      <c r="D39" s="114">
        <v>257</v>
      </c>
      <c r="E39" s="346"/>
      <c r="F39" s="346"/>
      <c r="G39" s="348"/>
      <c r="H39" s="347"/>
      <c r="I39" s="347"/>
      <c r="J39" s="122"/>
      <c r="K39" s="95"/>
      <c r="L39" s="95"/>
      <c r="M39" s="95"/>
      <c r="N39" s="95"/>
      <c r="O39" s="95"/>
    </row>
    <row r="40" spans="1:16" s="59" customFormat="1" ht="12">
      <c r="A40" s="475" t="s">
        <v>173</v>
      </c>
      <c r="B40" s="475"/>
      <c r="C40" s="475"/>
      <c r="D40" s="475"/>
      <c r="E40" s="475"/>
      <c r="F40" s="475"/>
      <c r="G40" s="475"/>
      <c r="H40" s="475"/>
      <c r="I40" s="475"/>
      <c r="J40" s="475"/>
      <c r="K40" s="475"/>
      <c r="L40" s="475"/>
      <c r="M40" s="475"/>
      <c r="N40" s="475"/>
      <c r="O40" s="475"/>
      <c r="P40" s="82"/>
    </row>
    <row r="41" spans="1:16" s="334" customFormat="1" ht="12">
      <c r="A41" s="108">
        <f>A39+1</f>
        <v>23</v>
      </c>
      <c r="B41" s="115" t="s">
        <v>342</v>
      </c>
      <c r="C41" s="110" t="s">
        <v>102</v>
      </c>
      <c r="D41" s="114">
        <v>17</v>
      </c>
      <c r="E41" s="346"/>
      <c r="F41" s="346"/>
      <c r="G41" s="348"/>
      <c r="H41" s="347"/>
      <c r="I41" s="347"/>
      <c r="J41" s="122"/>
      <c r="K41" s="221"/>
      <c r="L41" s="221"/>
      <c r="M41" s="221"/>
      <c r="N41" s="221"/>
      <c r="O41" s="221"/>
      <c r="P41" s="82"/>
    </row>
    <row r="42" spans="1:16" s="59" customFormat="1" ht="48">
      <c r="A42" s="108">
        <f>A41+1</f>
        <v>24</v>
      </c>
      <c r="B42" s="115" t="s">
        <v>169</v>
      </c>
      <c r="C42" s="110" t="s">
        <v>101</v>
      </c>
      <c r="D42" s="114">
        <v>8</v>
      </c>
      <c r="E42" s="346"/>
      <c r="F42" s="346"/>
      <c r="G42" s="348"/>
      <c r="H42" s="347"/>
      <c r="I42" s="347"/>
      <c r="J42" s="122"/>
      <c r="K42" s="95"/>
      <c r="L42" s="95"/>
      <c r="M42" s="95"/>
      <c r="N42" s="95"/>
      <c r="O42" s="95"/>
      <c r="P42" s="82"/>
    </row>
    <row r="43" spans="1:16" s="59" customFormat="1" ht="24">
      <c r="A43" s="108">
        <f>A42+1</f>
        <v>25</v>
      </c>
      <c r="B43" s="115" t="s">
        <v>174</v>
      </c>
      <c r="C43" s="110" t="s">
        <v>102</v>
      </c>
      <c r="D43" s="114">
        <v>15</v>
      </c>
      <c r="E43" s="346"/>
      <c r="F43" s="346"/>
      <c r="G43" s="348"/>
      <c r="H43" s="347"/>
      <c r="I43" s="347"/>
      <c r="J43" s="122"/>
      <c r="K43" s="95"/>
      <c r="L43" s="95"/>
      <c r="M43" s="95"/>
      <c r="N43" s="95"/>
      <c r="O43" s="95"/>
      <c r="P43" s="82"/>
    </row>
    <row r="44" spans="1:16" s="59" customFormat="1" ht="24">
      <c r="A44" s="108">
        <f>A43+1</f>
        <v>26</v>
      </c>
      <c r="B44" s="115" t="s">
        <v>175</v>
      </c>
      <c r="C44" s="110" t="s">
        <v>102</v>
      </c>
      <c r="D44" s="114">
        <v>15</v>
      </c>
      <c r="E44" s="346"/>
      <c r="F44" s="346"/>
      <c r="G44" s="348"/>
      <c r="H44" s="347"/>
      <c r="I44" s="347"/>
      <c r="J44" s="122"/>
      <c r="K44" s="95"/>
      <c r="L44" s="95"/>
      <c r="M44" s="95"/>
      <c r="N44" s="95"/>
      <c r="O44" s="95"/>
      <c r="P44" s="82"/>
    </row>
    <row r="45" spans="1:16" s="59" customFormat="1" ht="24">
      <c r="A45" s="108">
        <f>A44+1</f>
        <v>27</v>
      </c>
      <c r="B45" s="115" t="s">
        <v>171</v>
      </c>
      <c r="C45" s="110" t="s">
        <v>102</v>
      </c>
      <c r="D45" s="114">
        <v>15</v>
      </c>
      <c r="E45" s="346"/>
      <c r="F45" s="346"/>
      <c r="G45" s="348"/>
      <c r="H45" s="347"/>
      <c r="I45" s="347"/>
      <c r="J45" s="122"/>
      <c r="K45" s="95"/>
      <c r="L45" s="95"/>
      <c r="M45" s="95"/>
      <c r="N45" s="95"/>
      <c r="O45" s="95"/>
      <c r="P45" s="82"/>
    </row>
    <row r="46" spans="1:16" s="59" customFormat="1" ht="60">
      <c r="A46" s="108">
        <f>A45+1</f>
        <v>28</v>
      </c>
      <c r="B46" s="115" t="s">
        <v>176</v>
      </c>
      <c r="C46" s="110" t="s">
        <v>102</v>
      </c>
      <c r="D46" s="114">
        <v>15</v>
      </c>
      <c r="E46" s="346"/>
      <c r="F46" s="346"/>
      <c r="G46" s="348"/>
      <c r="H46" s="347"/>
      <c r="I46" s="347"/>
      <c r="J46" s="122"/>
      <c r="K46" s="95"/>
      <c r="L46" s="95"/>
      <c r="M46" s="95"/>
      <c r="N46" s="95"/>
      <c r="O46" s="95"/>
      <c r="P46" s="82"/>
    </row>
    <row r="47" spans="1:16" s="334" customFormat="1" ht="12">
      <c r="A47" s="475" t="s">
        <v>105</v>
      </c>
      <c r="B47" s="475"/>
      <c r="C47" s="475"/>
      <c r="D47" s="475"/>
      <c r="E47" s="475"/>
      <c r="F47" s="475"/>
      <c r="G47" s="475"/>
      <c r="H47" s="475"/>
      <c r="I47" s="475"/>
      <c r="J47" s="475"/>
      <c r="K47" s="475"/>
      <c r="L47" s="475"/>
      <c r="M47" s="475"/>
      <c r="N47" s="475"/>
      <c r="O47" s="475"/>
      <c r="P47" s="82"/>
    </row>
    <row r="48" spans="1:16" s="334" customFormat="1" ht="36">
      <c r="A48" s="356">
        <f>A46+1</f>
        <v>29</v>
      </c>
      <c r="B48" s="358" t="s">
        <v>180</v>
      </c>
      <c r="C48" s="357" t="s">
        <v>102</v>
      </c>
      <c r="D48" s="359">
        <v>6</v>
      </c>
      <c r="E48" s="346"/>
      <c r="F48" s="346"/>
      <c r="G48" s="348"/>
      <c r="H48" s="347"/>
      <c r="I48" s="347"/>
      <c r="J48" s="122"/>
      <c r="K48" s="221"/>
      <c r="L48" s="221"/>
      <c r="M48" s="221"/>
      <c r="N48" s="221"/>
      <c r="O48" s="221"/>
      <c r="P48" s="82"/>
    </row>
    <row r="49" spans="1:16" s="334" customFormat="1" ht="24">
      <c r="A49" s="356">
        <f>A48+1</f>
        <v>30</v>
      </c>
      <c r="B49" s="358" t="s">
        <v>181</v>
      </c>
      <c r="C49" s="357" t="s">
        <v>102</v>
      </c>
      <c r="D49" s="359">
        <v>6</v>
      </c>
      <c r="E49" s="346"/>
      <c r="F49" s="346"/>
      <c r="G49" s="348"/>
      <c r="H49" s="347"/>
      <c r="I49" s="347"/>
      <c r="J49" s="122"/>
      <c r="K49" s="221"/>
      <c r="L49" s="221"/>
      <c r="M49" s="221"/>
      <c r="N49" s="221"/>
      <c r="O49" s="221"/>
      <c r="P49" s="82"/>
    </row>
    <row r="50" spans="1:16" s="334" customFormat="1" ht="12">
      <c r="A50" s="475" t="s">
        <v>365</v>
      </c>
      <c r="B50" s="475"/>
      <c r="C50" s="475"/>
      <c r="D50" s="475"/>
      <c r="E50" s="475"/>
      <c r="F50" s="475"/>
      <c r="G50" s="475"/>
      <c r="H50" s="475"/>
      <c r="I50" s="475"/>
      <c r="J50" s="475"/>
      <c r="K50" s="475"/>
      <c r="L50" s="475"/>
      <c r="M50" s="475"/>
      <c r="N50" s="475"/>
      <c r="O50" s="475"/>
      <c r="P50" s="82"/>
    </row>
    <row r="51" spans="1:16" s="334" customFormat="1" ht="24">
      <c r="A51" s="356">
        <f>A49+1</f>
        <v>31</v>
      </c>
      <c r="B51" s="358" t="s">
        <v>343</v>
      </c>
      <c r="C51" s="357" t="s">
        <v>102</v>
      </c>
      <c r="D51" s="359">
        <v>5</v>
      </c>
      <c r="E51" s="346"/>
      <c r="F51" s="346"/>
      <c r="G51" s="348"/>
      <c r="H51" s="347"/>
      <c r="I51" s="347"/>
      <c r="J51" s="122"/>
      <c r="K51" s="221"/>
      <c r="L51" s="221"/>
      <c r="M51" s="221"/>
      <c r="N51" s="221"/>
      <c r="O51" s="221"/>
      <c r="P51" s="82"/>
    </row>
    <row r="52" spans="1:16" s="59" customFormat="1" ht="12" customHeight="1">
      <c r="A52" s="475" t="s">
        <v>111</v>
      </c>
      <c r="B52" s="475"/>
      <c r="C52" s="475"/>
      <c r="D52" s="475"/>
      <c r="E52" s="475"/>
      <c r="F52" s="475"/>
      <c r="G52" s="475"/>
      <c r="H52" s="475"/>
      <c r="I52" s="475"/>
      <c r="J52" s="475"/>
      <c r="K52" s="475"/>
      <c r="L52" s="475"/>
      <c r="M52" s="475"/>
      <c r="N52" s="475"/>
      <c r="O52" s="475"/>
    </row>
    <row r="53" spans="1:16" s="59" customFormat="1" ht="36">
      <c r="A53" s="108">
        <f>A51+1</f>
        <v>32</v>
      </c>
      <c r="B53" s="115" t="s">
        <v>182</v>
      </c>
      <c r="C53" s="110" t="s">
        <v>20</v>
      </c>
      <c r="D53" s="114">
        <v>167</v>
      </c>
      <c r="E53" s="346"/>
      <c r="F53" s="346"/>
      <c r="G53" s="348"/>
      <c r="H53" s="347"/>
      <c r="I53" s="347"/>
      <c r="J53" s="122"/>
      <c r="K53" s="95"/>
      <c r="L53" s="95"/>
      <c r="M53" s="95"/>
      <c r="N53" s="95"/>
      <c r="O53" s="95"/>
    </row>
    <row r="54" spans="1:16" s="59" customFormat="1" ht="36">
      <c r="A54" s="108">
        <f>A53+1</f>
        <v>33</v>
      </c>
      <c r="B54" s="115" t="s">
        <v>184</v>
      </c>
      <c r="C54" s="110" t="s">
        <v>20</v>
      </c>
      <c r="D54" s="114">
        <v>10</v>
      </c>
      <c r="E54" s="346"/>
      <c r="F54" s="346"/>
      <c r="G54" s="348"/>
      <c r="H54" s="347"/>
      <c r="I54" s="347"/>
      <c r="J54" s="122"/>
      <c r="K54" s="95"/>
      <c r="L54" s="95"/>
      <c r="M54" s="95"/>
      <c r="N54" s="95"/>
      <c r="O54" s="95"/>
    </row>
    <row r="55" spans="1:16" s="59" customFormat="1" ht="12">
      <c r="A55" s="486" t="s">
        <v>187</v>
      </c>
      <c r="B55" s="475"/>
      <c r="C55" s="475"/>
      <c r="D55" s="475"/>
      <c r="E55" s="475"/>
      <c r="F55" s="475"/>
      <c r="G55" s="475"/>
      <c r="H55" s="475"/>
      <c r="I55" s="475"/>
      <c r="J55" s="475"/>
      <c r="K55" s="475"/>
      <c r="L55" s="475"/>
      <c r="M55" s="475"/>
      <c r="N55" s="475"/>
      <c r="O55" s="475"/>
    </row>
    <row r="56" spans="1:16" s="59" customFormat="1" ht="12">
      <c r="A56" s="475" t="s">
        <v>188</v>
      </c>
      <c r="B56" s="475"/>
      <c r="C56" s="475"/>
      <c r="D56" s="475"/>
      <c r="E56" s="475"/>
      <c r="F56" s="475"/>
      <c r="G56" s="475"/>
      <c r="H56" s="475"/>
      <c r="I56" s="475"/>
      <c r="J56" s="475"/>
      <c r="K56" s="475"/>
      <c r="L56" s="475"/>
      <c r="M56" s="475"/>
      <c r="N56" s="475"/>
      <c r="O56" s="475"/>
    </row>
    <row r="57" spans="1:16" s="59" customFormat="1" ht="36">
      <c r="A57" s="108">
        <f>A54+1</f>
        <v>34</v>
      </c>
      <c r="B57" s="109" t="s">
        <v>189</v>
      </c>
      <c r="C57" s="110" t="s">
        <v>104</v>
      </c>
      <c r="D57" s="111">
        <v>4</v>
      </c>
      <c r="E57" s="346"/>
      <c r="F57" s="346"/>
      <c r="G57" s="348"/>
      <c r="H57" s="347"/>
      <c r="I57" s="347"/>
      <c r="J57" s="122"/>
      <c r="K57" s="95"/>
      <c r="L57" s="95"/>
      <c r="M57" s="95"/>
      <c r="N57" s="95"/>
      <c r="O57" s="95"/>
    </row>
    <row r="58" spans="1:16" s="59" customFormat="1" ht="12">
      <c r="A58" s="108">
        <f>A57+1</f>
        <v>35</v>
      </c>
      <c r="B58" s="109">
        <v>206</v>
      </c>
      <c r="C58" s="110" t="s">
        <v>104</v>
      </c>
      <c r="D58" s="111">
        <v>1</v>
      </c>
      <c r="E58" s="346"/>
      <c r="F58" s="346"/>
      <c r="G58" s="348"/>
      <c r="H58" s="347"/>
      <c r="I58" s="347"/>
      <c r="J58" s="122"/>
      <c r="K58" s="95"/>
      <c r="L58" s="95"/>
      <c r="M58" s="95"/>
      <c r="N58" s="95"/>
      <c r="O58" s="95"/>
    </row>
    <row r="59" spans="1:16" s="334" customFormat="1" ht="12">
      <c r="A59" s="108">
        <f t="shared" ref="A59:A61" si="1">A58+1</f>
        <v>36</v>
      </c>
      <c r="B59" s="349">
        <v>711</v>
      </c>
      <c r="C59" s="357" t="s">
        <v>104</v>
      </c>
      <c r="D59" s="350">
        <v>1</v>
      </c>
      <c r="E59" s="346"/>
      <c r="F59" s="346"/>
      <c r="G59" s="348"/>
      <c r="H59" s="347"/>
      <c r="I59" s="347"/>
      <c r="J59" s="122"/>
      <c r="K59" s="221"/>
      <c r="L59" s="221"/>
      <c r="M59" s="221"/>
      <c r="N59" s="221"/>
      <c r="O59" s="221"/>
    </row>
    <row r="60" spans="1:16" s="334" customFormat="1" ht="12">
      <c r="A60" s="108">
        <f t="shared" si="1"/>
        <v>37</v>
      </c>
      <c r="B60" s="349">
        <v>712</v>
      </c>
      <c r="C60" s="357" t="s">
        <v>104</v>
      </c>
      <c r="D60" s="350">
        <v>1</v>
      </c>
      <c r="E60" s="346"/>
      <c r="F60" s="346"/>
      <c r="G60" s="348"/>
      <c r="H60" s="347"/>
      <c r="I60" s="347"/>
      <c r="J60" s="122"/>
      <c r="K60" s="221"/>
      <c r="L60" s="221"/>
      <c r="M60" s="221"/>
      <c r="N60" s="221"/>
      <c r="O60" s="221"/>
    </row>
    <row r="61" spans="1:16" s="334" customFormat="1" ht="12">
      <c r="A61" s="108">
        <f t="shared" si="1"/>
        <v>38</v>
      </c>
      <c r="B61" s="349">
        <v>713</v>
      </c>
      <c r="C61" s="357" t="s">
        <v>104</v>
      </c>
      <c r="D61" s="350">
        <v>1</v>
      </c>
      <c r="E61" s="346"/>
      <c r="F61" s="346"/>
      <c r="G61" s="348"/>
      <c r="H61" s="347"/>
      <c r="I61" s="347"/>
      <c r="J61" s="122"/>
      <c r="K61" s="221"/>
      <c r="L61" s="221"/>
      <c r="M61" s="221"/>
      <c r="N61" s="221"/>
      <c r="O61" s="221"/>
    </row>
    <row r="62" spans="1:16" s="32" customFormat="1" ht="12">
      <c r="A62" s="116" t="s">
        <v>41</v>
      </c>
      <c r="B62" s="480" t="s">
        <v>95</v>
      </c>
      <c r="C62" s="480"/>
      <c r="D62" s="480"/>
      <c r="E62" s="480"/>
      <c r="F62" s="480"/>
      <c r="G62" s="480"/>
      <c r="H62" s="480"/>
      <c r="I62" s="480"/>
      <c r="J62" s="480"/>
      <c r="K62" s="124"/>
      <c r="L62" s="370"/>
      <c r="M62" s="370"/>
      <c r="N62" s="370"/>
      <c r="O62" s="370"/>
    </row>
    <row r="63" spans="1:16">
      <c r="A63" s="60" t="s">
        <v>77</v>
      </c>
      <c r="B63" s="61"/>
      <c r="C63" s="62"/>
      <c r="D63" s="62"/>
      <c r="E63" s="63"/>
      <c r="F63" s="64"/>
      <c r="G63" s="64"/>
      <c r="H63" s="64"/>
      <c r="I63" s="64"/>
      <c r="J63" s="64"/>
      <c r="K63" s="64"/>
      <c r="L63" s="65"/>
      <c r="M63" s="65"/>
      <c r="N63" s="65"/>
      <c r="O63" s="65"/>
    </row>
    <row r="64" spans="1:16">
      <c r="A64" s="66"/>
      <c r="B64" s="492" t="s">
        <v>78</v>
      </c>
      <c r="C64" s="492"/>
      <c r="D64" s="492"/>
      <c r="E64" s="492"/>
      <c r="F64" s="492"/>
      <c r="G64" s="492"/>
      <c r="H64" s="67"/>
      <c r="I64" s="67"/>
      <c r="J64" s="67"/>
      <c r="K64" s="67"/>
      <c r="L64" s="68"/>
      <c r="M64" s="68"/>
      <c r="N64" s="68"/>
      <c r="O64" s="68"/>
    </row>
    <row r="65" spans="1:15">
      <c r="A65" s="66"/>
      <c r="B65" s="492" t="s">
        <v>109</v>
      </c>
      <c r="C65" s="492"/>
      <c r="D65" s="492"/>
      <c r="E65" s="492"/>
      <c r="F65" s="492"/>
      <c r="G65" s="492"/>
      <c r="H65" s="492"/>
      <c r="I65" s="492"/>
      <c r="J65" s="492"/>
      <c r="K65" s="492"/>
      <c r="L65" s="492"/>
      <c r="M65" s="492"/>
      <c r="N65" s="492"/>
      <c r="O65" s="492"/>
    </row>
    <row r="66" spans="1:15" ht="24.75" customHeight="1">
      <c r="A66" s="66"/>
      <c r="B66" s="492" t="s">
        <v>91</v>
      </c>
      <c r="C66" s="492"/>
      <c r="D66" s="492"/>
      <c r="E66" s="492"/>
      <c r="F66" s="492"/>
      <c r="G66" s="492"/>
      <c r="H66" s="492"/>
      <c r="I66" s="492"/>
      <c r="J66" s="492"/>
      <c r="K66" s="492"/>
      <c r="L66" s="492"/>
      <c r="M66" s="492"/>
      <c r="N66" s="492"/>
      <c r="O66" s="492"/>
    </row>
    <row r="67" spans="1:15">
      <c r="A67" s="66"/>
      <c r="B67" s="492" t="s">
        <v>92</v>
      </c>
      <c r="C67" s="492"/>
      <c r="D67" s="492"/>
      <c r="E67" s="492"/>
      <c r="F67" s="492"/>
      <c r="G67" s="492"/>
      <c r="H67" s="492"/>
      <c r="I67" s="492"/>
      <c r="J67" s="492"/>
      <c r="K67" s="492"/>
      <c r="L67" s="492"/>
      <c r="M67" s="492"/>
      <c r="N67" s="492"/>
      <c r="O67" s="492"/>
    </row>
    <row r="68" spans="1:15" ht="22.5" customHeight="1">
      <c r="A68" s="66"/>
      <c r="B68" s="492" t="s">
        <v>89</v>
      </c>
      <c r="C68" s="492"/>
      <c r="D68" s="492"/>
      <c r="E68" s="492"/>
      <c r="F68" s="492"/>
      <c r="G68" s="492"/>
      <c r="H68" s="492"/>
      <c r="I68" s="492"/>
      <c r="J68" s="492"/>
      <c r="K68" s="492"/>
      <c r="L68" s="492"/>
      <c r="M68" s="492"/>
      <c r="N68" s="492"/>
      <c r="O68" s="492"/>
    </row>
    <row r="69" spans="1:15" ht="24.75" customHeight="1">
      <c r="A69" s="69"/>
      <c r="B69" s="492" t="s">
        <v>93</v>
      </c>
      <c r="C69" s="492"/>
      <c r="D69" s="492"/>
      <c r="E69" s="492"/>
      <c r="F69" s="492"/>
      <c r="G69" s="492"/>
      <c r="H69" s="492"/>
      <c r="I69" s="492"/>
      <c r="J69" s="492"/>
      <c r="K69" s="492"/>
      <c r="L69" s="492"/>
      <c r="M69" s="492"/>
      <c r="N69" s="492"/>
      <c r="O69" s="492"/>
    </row>
    <row r="70" spans="1:15">
      <c r="A70" s="69"/>
      <c r="B70" s="492" t="s">
        <v>94</v>
      </c>
      <c r="C70" s="492"/>
      <c r="D70" s="492"/>
      <c r="E70" s="492"/>
      <c r="F70" s="492"/>
      <c r="G70" s="492"/>
      <c r="H70" s="492"/>
      <c r="I70" s="492"/>
      <c r="J70" s="492"/>
      <c r="K70" s="492"/>
      <c r="L70" s="492"/>
      <c r="M70" s="492"/>
      <c r="N70" s="492"/>
      <c r="O70" s="492"/>
    </row>
    <row r="71" spans="1:15">
      <c r="A71" s="38"/>
      <c r="B71" s="37" t="s">
        <v>44</v>
      </c>
      <c r="C71" s="490" t="s">
        <v>2</v>
      </c>
      <c r="D71" s="490"/>
      <c r="E71" s="490"/>
      <c r="F71" s="490"/>
      <c r="G71" s="490"/>
      <c r="H71" s="490"/>
      <c r="I71" s="490"/>
      <c r="J71" s="490"/>
      <c r="K71" s="490"/>
      <c r="L71" s="39"/>
      <c r="M71" s="400"/>
      <c r="N71" s="400"/>
      <c r="O71" s="400"/>
    </row>
    <row r="72" spans="1:15" ht="15" customHeight="1">
      <c r="A72" s="38"/>
      <c r="C72" s="490" t="s">
        <v>46</v>
      </c>
      <c r="D72" s="490"/>
      <c r="E72" s="490"/>
      <c r="F72" s="490"/>
      <c r="G72" s="490"/>
      <c r="H72" s="490"/>
      <c r="I72" s="490"/>
      <c r="J72" s="490"/>
      <c r="K72" s="490"/>
      <c r="L72" s="39"/>
      <c r="M72" s="490"/>
      <c r="N72" s="490"/>
      <c r="O72" s="490"/>
    </row>
    <row r="73" spans="1:15">
      <c r="A73" s="88"/>
      <c r="B73" s="491"/>
      <c r="C73" s="491"/>
      <c r="D73" s="88"/>
      <c r="E73" s="39"/>
      <c r="F73" s="39"/>
      <c r="G73" s="39"/>
      <c r="H73" s="39"/>
      <c r="I73" s="39"/>
      <c r="J73" s="39"/>
      <c r="K73" s="39"/>
      <c r="L73" s="39"/>
      <c r="M73" s="39"/>
      <c r="N73" s="39"/>
      <c r="O73" s="39"/>
    </row>
    <row r="74" spans="1:15">
      <c r="A74" s="38"/>
      <c r="B74" s="37" t="s">
        <v>22</v>
      </c>
      <c r="C74" s="490" t="s">
        <v>2</v>
      </c>
      <c r="D74" s="490"/>
      <c r="E74" s="490"/>
      <c r="F74" s="490"/>
      <c r="G74" s="490"/>
      <c r="H74" s="490"/>
      <c r="I74" s="490"/>
      <c r="J74" s="490"/>
      <c r="K74" s="490"/>
      <c r="L74" s="39"/>
      <c r="M74" s="400"/>
      <c r="N74" s="400"/>
      <c r="O74" s="400"/>
    </row>
    <row r="75" spans="1:15">
      <c r="A75" s="38"/>
      <c r="B75" s="37"/>
      <c r="C75" s="490" t="s">
        <v>46</v>
      </c>
      <c r="D75" s="490"/>
      <c r="E75" s="490"/>
      <c r="F75" s="406"/>
      <c r="G75" s="406"/>
      <c r="H75" s="406"/>
      <c r="I75" s="406"/>
      <c r="J75" s="406"/>
      <c r="K75" s="406"/>
      <c r="L75" s="39"/>
      <c r="M75" s="490"/>
      <c r="N75" s="490"/>
      <c r="O75" s="490"/>
    </row>
    <row r="76" spans="1:15" ht="27.75" customHeight="1">
      <c r="A76" s="56"/>
      <c r="B76" s="32"/>
      <c r="C76" s="57"/>
      <c r="D76" s="58"/>
      <c r="E76" s="57"/>
      <c r="F76" s="57"/>
      <c r="G76" s="57"/>
      <c r="H76" s="57"/>
      <c r="I76" s="57"/>
      <c r="J76" s="57"/>
      <c r="K76" s="57"/>
      <c r="L76" s="57"/>
      <c r="M76" s="57"/>
      <c r="N76" s="57"/>
      <c r="O76" s="57"/>
    </row>
    <row r="77" spans="1:15" ht="27.75" customHeight="1"/>
    <row r="78" spans="1:15" ht="27.75" customHeight="1"/>
    <row r="79" spans="1:15" ht="27.75" customHeight="1"/>
    <row r="80" spans="1:15" ht="27.75" customHeight="1"/>
    <row r="81" spans="2:16" ht="27.75" customHeight="1"/>
    <row r="82" spans="2:16" ht="27.75" customHeight="1"/>
    <row r="83" spans="2:16" ht="27.75" customHeight="1"/>
    <row r="84" spans="2:16" ht="27.75" customHeight="1"/>
    <row r="85" spans="2:16" ht="27.75" customHeight="1"/>
    <row r="86" spans="2:16" ht="27.75" customHeight="1"/>
    <row r="87" spans="2:16" ht="27.75" customHeight="1"/>
    <row r="88" spans="2:16" ht="27.75" customHeight="1"/>
    <row r="89" spans="2:16" ht="27.75" customHeight="1"/>
    <row r="90" spans="2:16" ht="27.75" customHeight="1"/>
    <row r="91" spans="2:16" s="28" customFormat="1" ht="27.75" customHeight="1">
      <c r="B91" s="29"/>
      <c r="C91" s="30"/>
      <c r="D91" s="53"/>
      <c r="E91" s="30"/>
      <c r="F91" s="30"/>
      <c r="G91" s="30"/>
      <c r="H91" s="30"/>
      <c r="I91" s="30"/>
      <c r="J91" s="30"/>
      <c r="K91" s="30"/>
      <c r="L91" s="30"/>
      <c r="M91" s="30"/>
      <c r="N91" s="30"/>
      <c r="O91" s="30"/>
      <c r="P91" s="31"/>
    </row>
    <row r="92" spans="2:16" s="28" customFormat="1" ht="27.75" customHeight="1">
      <c r="B92" s="29"/>
      <c r="C92" s="30"/>
      <c r="D92" s="53"/>
      <c r="E92" s="30"/>
      <c r="F92" s="30"/>
      <c r="G92" s="30"/>
      <c r="H92" s="30"/>
      <c r="I92" s="30"/>
      <c r="J92" s="30"/>
      <c r="K92" s="30"/>
      <c r="L92" s="30"/>
      <c r="M92" s="30"/>
      <c r="N92" s="30"/>
      <c r="O92" s="30"/>
      <c r="P92" s="31"/>
    </row>
    <row r="93" spans="2:16" s="28" customFormat="1" ht="27.75" customHeight="1">
      <c r="B93" s="29"/>
      <c r="C93" s="30"/>
      <c r="D93" s="53"/>
      <c r="E93" s="30"/>
      <c r="F93" s="30"/>
      <c r="G93" s="30"/>
      <c r="H93" s="30"/>
      <c r="I93" s="30"/>
      <c r="J93" s="30"/>
      <c r="K93" s="30"/>
      <c r="L93" s="30"/>
      <c r="M93" s="30"/>
      <c r="N93" s="30"/>
      <c r="O93" s="30"/>
      <c r="P93" s="31"/>
    </row>
    <row r="94" spans="2:16" s="28" customFormat="1" ht="27.75" customHeight="1">
      <c r="B94" s="29"/>
      <c r="C94" s="30"/>
      <c r="D94" s="53"/>
      <c r="E94" s="30"/>
      <c r="F94" s="30"/>
      <c r="G94" s="30"/>
      <c r="H94" s="30"/>
      <c r="I94" s="30"/>
      <c r="J94" s="30"/>
      <c r="K94" s="30"/>
      <c r="L94" s="30"/>
      <c r="M94" s="30"/>
      <c r="N94" s="30"/>
      <c r="O94" s="30"/>
      <c r="P94" s="31"/>
    </row>
    <row r="95" spans="2:16" s="28" customFormat="1" ht="27.75" customHeight="1">
      <c r="B95" s="29"/>
      <c r="C95" s="30"/>
      <c r="D95" s="53"/>
      <c r="E95" s="30"/>
      <c r="F95" s="30"/>
      <c r="G95" s="30"/>
      <c r="H95" s="30"/>
      <c r="I95" s="30"/>
      <c r="J95" s="30"/>
      <c r="K95" s="30"/>
      <c r="L95" s="30"/>
      <c r="M95" s="30"/>
      <c r="N95" s="30"/>
      <c r="O95" s="30"/>
      <c r="P95" s="31"/>
    </row>
    <row r="96" spans="2:16" s="28" customFormat="1" ht="27.75" customHeight="1">
      <c r="B96" s="29"/>
      <c r="C96" s="30"/>
      <c r="D96" s="53"/>
      <c r="E96" s="30"/>
      <c r="F96" s="30"/>
      <c r="G96" s="30"/>
      <c r="H96" s="30"/>
      <c r="I96" s="30"/>
      <c r="J96" s="30"/>
      <c r="K96" s="30"/>
      <c r="L96" s="30"/>
      <c r="M96" s="30"/>
      <c r="N96" s="30"/>
      <c r="O96" s="30"/>
      <c r="P96" s="31"/>
    </row>
    <row r="97" spans="2:16" s="28" customFormat="1" ht="27.75" customHeight="1">
      <c r="B97" s="29"/>
      <c r="C97" s="30"/>
      <c r="D97" s="53"/>
      <c r="E97" s="30"/>
      <c r="F97" s="30"/>
      <c r="G97" s="30"/>
      <c r="H97" s="30"/>
      <c r="I97" s="30"/>
      <c r="J97" s="30"/>
      <c r="K97" s="30"/>
      <c r="L97" s="30"/>
      <c r="M97" s="30"/>
      <c r="N97" s="30"/>
      <c r="O97" s="30"/>
      <c r="P97" s="31"/>
    </row>
    <row r="98" spans="2:16" s="28" customFormat="1" ht="27.75" customHeight="1">
      <c r="B98" s="29"/>
      <c r="C98" s="30"/>
      <c r="D98" s="53"/>
      <c r="E98" s="30"/>
      <c r="F98" s="30"/>
      <c r="G98" s="30"/>
      <c r="H98" s="30"/>
      <c r="I98" s="30"/>
      <c r="J98" s="30"/>
      <c r="K98" s="30"/>
      <c r="L98" s="30"/>
      <c r="M98" s="30"/>
      <c r="N98" s="30"/>
      <c r="O98" s="30"/>
      <c r="P98" s="31"/>
    </row>
    <row r="99" spans="2:16" s="28" customFormat="1" ht="27.75" customHeight="1">
      <c r="B99" s="29"/>
      <c r="C99" s="30"/>
      <c r="D99" s="53"/>
      <c r="E99" s="30"/>
      <c r="F99" s="30"/>
      <c r="G99" s="30"/>
      <c r="H99" s="30"/>
      <c r="I99" s="30"/>
      <c r="J99" s="30"/>
      <c r="K99" s="30"/>
      <c r="L99" s="30"/>
      <c r="M99" s="30"/>
      <c r="N99" s="30"/>
      <c r="O99" s="30"/>
      <c r="P99" s="31"/>
    </row>
    <row r="100" spans="2:16" s="28" customFormat="1" ht="27.75" customHeight="1">
      <c r="B100" s="29"/>
      <c r="C100" s="30"/>
      <c r="D100" s="53"/>
      <c r="E100" s="30"/>
      <c r="F100" s="30"/>
      <c r="G100" s="30"/>
      <c r="H100" s="30"/>
      <c r="I100" s="30"/>
      <c r="J100" s="30"/>
      <c r="K100" s="30"/>
      <c r="L100" s="30"/>
      <c r="M100" s="30"/>
      <c r="N100" s="30"/>
      <c r="O100" s="30"/>
      <c r="P100" s="31"/>
    </row>
    <row r="101" spans="2:16" s="28" customFormat="1" ht="27.75" customHeight="1">
      <c r="B101" s="29"/>
      <c r="C101" s="30"/>
      <c r="D101" s="53"/>
      <c r="E101" s="30"/>
      <c r="F101" s="30"/>
      <c r="G101" s="30"/>
      <c r="H101" s="30"/>
      <c r="I101" s="30"/>
      <c r="J101" s="30"/>
      <c r="K101" s="30"/>
      <c r="L101" s="30"/>
      <c r="M101" s="30"/>
      <c r="N101" s="30"/>
      <c r="O101" s="30"/>
      <c r="P101" s="31"/>
    </row>
  </sheetData>
  <mergeCells count="48">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 ref="A12:O12"/>
    <mergeCell ref="A23:O23"/>
    <mergeCell ref="A27:O27"/>
    <mergeCell ref="A32:O32"/>
    <mergeCell ref="A33:O33"/>
    <mergeCell ref="A40:O40"/>
    <mergeCell ref="A52:O52"/>
    <mergeCell ref="B69:O69"/>
    <mergeCell ref="A55:O55"/>
    <mergeCell ref="A56:O56"/>
    <mergeCell ref="B62:J62"/>
    <mergeCell ref="B64:G64"/>
    <mergeCell ref="B65:O65"/>
    <mergeCell ref="B66:O66"/>
    <mergeCell ref="B67:O67"/>
    <mergeCell ref="B68:O68"/>
    <mergeCell ref="A47:O47"/>
    <mergeCell ref="A50:O50"/>
    <mergeCell ref="B70:O70"/>
    <mergeCell ref="C71:E71"/>
    <mergeCell ref="F71:K71"/>
    <mergeCell ref="M71:O71"/>
    <mergeCell ref="C72:E72"/>
    <mergeCell ref="F72:K72"/>
    <mergeCell ref="M72:O72"/>
    <mergeCell ref="B73:C73"/>
    <mergeCell ref="C74:E74"/>
    <mergeCell ref="F74:K74"/>
    <mergeCell ref="M74:O74"/>
    <mergeCell ref="C75:E75"/>
    <mergeCell ref="F75:K75"/>
    <mergeCell ref="M75:O75"/>
  </mergeCells>
  <printOptions horizontalCentered="1"/>
  <pageMargins left="0" right="0" top="0.67" bottom="0.45" header="0.31" footer="0.49"/>
  <pageSetup paperSize="9" scale="96" firstPageNumber="0" orientation="landscape" r:id="rId1"/>
  <headerFooter alignWithMargins="0"/>
  <rowBreaks count="1" manualBreakCount="1">
    <brk id="48"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P108"/>
  <sheetViews>
    <sheetView view="pageBreakPreview" zoomScale="145" zoomScaleNormal="100" zoomScaleSheetLayoutView="145" workbookViewId="0">
      <selection activeCell="B54" sqref="B54"/>
    </sheetView>
  </sheetViews>
  <sheetFormatPr defaultColWidth="9.140625" defaultRowHeight="12.75"/>
  <cols>
    <col min="1" max="1" width="4.85546875" style="28" customWidth="1"/>
    <col min="2" max="2" width="30.28515625" style="29" customWidth="1"/>
    <col min="3" max="3" width="6.140625" style="30" customWidth="1"/>
    <col min="4" max="4" width="8.42578125" style="5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488" t="s">
        <v>195</v>
      </c>
      <c r="B1" s="488"/>
      <c r="C1" s="488"/>
      <c r="D1" s="488"/>
      <c r="E1" s="488"/>
      <c r="F1" s="488"/>
      <c r="G1" s="488"/>
      <c r="H1" s="488"/>
      <c r="I1" s="488"/>
      <c r="J1" s="488"/>
      <c r="K1" s="488"/>
      <c r="L1" s="488"/>
      <c r="M1" s="488"/>
      <c r="N1" s="488"/>
      <c r="O1" s="488"/>
    </row>
    <row r="2" spans="1:15" s="32" customFormat="1" ht="15">
      <c r="A2" s="412" t="s">
        <v>366</v>
      </c>
      <c r="B2" s="412"/>
      <c r="C2" s="412"/>
      <c r="D2" s="412"/>
      <c r="E2" s="412"/>
      <c r="F2" s="412"/>
      <c r="G2" s="412"/>
      <c r="H2" s="412"/>
      <c r="I2" s="412"/>
      <c r="J2" s="412"/>
      <c r="K2" s="412"/>
      <c r="L2" s="412"/>
      <c r="M2" s="412"/>
      <c r="N2" s="412"/>
      <c r="O2" s="412"/>
    </row>
    <row r="3" spans="1:15" s="32" customFormat="1" ht="11.25">
      <c r="A3" s="489" t="s">
        <v>3</v>
      </c>
      <c r="B3" s="489"/>
      <c r="C3" s="489"/>
      <c r="D3" s="489"/>
      <c r="E3" s="489"/>
      <c r="F3" s="489"/>
      <c r="G3" s="489"/>
      <c r="H3" s="489"/>
      <c r="I3" s="489"/>
      <c r="J3" s="489"/>
      <c r="K3" s="489"/>
      <c r="L3" s="489"/>
      <c r="M3" s="489"/>
      <c r="N3" s="489"/>
      <c r="O3" s="489"/>
    </row>
    <row r="4" spans="1:15" s="32" customFormat="1" ht="14.25">
      <c r="A4" s="476" t="s">
        <v>57</v>
      </c>
      <c r="B4" s="477"/>
      <c r="C4" s="478" t="str">
        <f>koptame1!D3</f>
        <v>Ūdenssaimniecības attīstība Ozolnieku pagastā, Ozolnieku novadā (2.kārta)</v>
      </c>
      <c r="D4" s="478"/>
      <c r="E4" s="478"/>
      <c r="F4" s="478"/>
      <c r="G4" s="478"/>
      <c r="H4" s="478"/>
      <c r="I4" s="478"/>
      <c r="J4" s="478"/>
      <c r="K4" s="478"/>
      <c r="L4" s="478"/>
      <c r="M4" s="478"/>
      <c r="N4" s="478"/>
      <c r="O4" s="478"/>
    </row>
    <row r="5" spans="1:15" s="32" customFormat="1" ht="14.25">
      <c r="A5" s="476" t="s">
        <v>39</v>
      </c>
      <c r="B5" s="477"/>
      <c r="C5" s="478" t="str">
        <f>C4</f>
        <v>Ūdenssaimniecības attīstība Ozolnieku pagastā, Ozolnieku novadā (2.kārta)</v>
      </c>
      <c r="D5" s="478"/>
      <c r="E5" s="478"/>
      <c r="F5" s="478"/>
      <c r="G5" s="478"/>
      <c r="H5" s="478"/>
      <c r="I5" s="478"/>
      <c r="J5" s="478"/>
      <c r="K5" s="478"/>
      <c r="L5" s="478"/>
      <c r="M5" s="478"/>
      <c r="N5" s="478"/>
      <c r="O5" s="478"/>
    </row>
    <row r="6" spans="1:15" s="32" customFormat="1" ht="29.25" customHeight="1">
      <c r="A6" s="476" t="s">
        <v>58</v>
      </c>
      <c r="B6" s="477"/>
      <c r="C6" s="478" t="str">
        <f>Paredz_ligumc_koptame!D11</f>
        <v>Iecavas iela, Pļavu iela, Puķu iela, Sporta iela, Bērzu iela, Meža iela, Pavasara iela, Avotu iela, Ozolnieki, Ozolnieku pagasts, Ozolnieku novads</v>
      </c>
      <c r="D6" s="478"/>
      <c r="E6" s="478"/>
      <c r="F6" s="478"/>
      <c r="G6" s="478"/>
      <c r="H6" s="478"/>
      <c r="I6" s="478"/>
      <c r="J6" s="478"/>
      <c r="K6" s="478"/>
      <c r="L6" s="478"/>
      <c r="M6" s="478"/>
      <c r="N6" s="478"/>
      <c r="O6" s="478"/>
    </row>
    <row r="7" spans="1:15" s="32" customFormat="1" ht="14.25">
      <c r="A7" s="476" t="s">
        <v>604</v>
      </c>
      <c r="B7" s="476"/>
      <c r="C7" s="476"/>
      <c r="D7" s="476"/>
      <c r="E7" s="476"/>
      <c r="F7" s="476"/>
      <c r="G7" s="476"/>
      <c r="H7" s="476"/>
      <c r="I7" s="476"/>
      <c r="J7" s="476"/>
      <c r="K7" s="476"/>
      <c r="L7" s="476"/>
      <c r="M7" s="476"/>
      <c r="N7" s="476"/>
      <c r="O7" s="476"/>
    </row>
    <row r="8" spans="1:15" s="32" customFormat="1" ht="14.25">
      <c r="B8" s="41"/>
      <c r="D8" s="42"/>
      <c r="E8" s="43"/>
      <c r="F8" s="44"/>
      <c r="G8" s="44"/>
      <c r="H8" s="44"/>
      <c r="I8" s="44"/>
      <c r="J8" s="44"/>
      <c r="K8" s="44"/>
      <c r="L8" s="45" t="s">
        <v>4</v>
      </c>
      <c r="M8" s="45"/>
      <c r="N8" s="479"/>
      <c r="O8" s="479"/>
    </row>
    <row r="9" spans="1:15" s="32" customFormat="1" ht="14.25">
      <c r="A9" s="46"/>
      <c r="B9" s="46"/>
      <c r="C9" s="47"/>
      <c r="D9" s="48"/>
      <c r="E9" s="49"/>
      <c r="F9" s="49"/>
      <c r="G9" s="49"/>
      <c r="H9" s="49"/>
      <c r="I9" s="49"/>
      <c r="J9" s="49"/>
      <c r="K9" s="49"/>
      <c r="L9" s="44" t="s">
        <v>5</v>
      </c>
      <c r="M9" s="44"/>
      <c r="N9" s="482"/>
      <c r="O9" s="482"/>
    </row>
    <row r="10" spans="1:15" ht="12.75" customHeight="1">
      <c r="A10" s="483" t="s">
        <v>6</v>
      </c>
      <c r="B10" s="484" t="s">
        <v>7</v>
      </c>
      <c r="C10" s="79"/>
      <c r="D10" s="80"/>
      <c r="E10" s="487" t="s">
        <v>8</v>
      </c>
      <c r="F10" s="487"/>
      <c r="G10" s="487"/>
      <c r="H10" s="487"/>
      <c r="I10" s="487"/>
      <c r="J10" s="487"/>
      <c r="K10" s="481" t="s">
        <v>9</v>
      </c>
      <c r="L10" s="481"/>
      <c r="M10" s="481"/>
      <c r="N10" s="481"/>
      <c r="O10" s="481"/>
    </row>
    <row r="11" spans="1:15" ht="90" customHeight="1">
      <c r="A11" s="483"/>
      <c r="B11" s="484"/>
      <c r="C11" s="79" t="s">
        <v>10</v>
      </c>
      <c r="D11" s="80" t="s">
        <v>11</v>
      </c>
      <c r="E11" s="79" t="s">
        <v>12</v>
      </c>
      <c r="F11" s="79" t="s">
        <v>13</v>
      </c>
      <c r="G11" s="79" t="s">
        <v>14</v>
      </c>
      <c r="H11" s="79" t="s">
        <v>88</v>
      </c>
      <c r="I11" s="79" t="s">
        <v>15</v>
      </c>
      <c r="J11" s="79" t="s">
        <v>16</v>
      </c>
      <c r="K11" s="79" t="s">
        <v>17</v>
      </c>
      <c r="L11" s="79" t="s">
        <v>14</v>
      </c>
      <c r="M11" s="79" t="s">
        <v>88</v>
      </c>
      <c r="N11" s="79" t="s">
        <v>15</v>
      </c>
      <c r="O11" s="79" t="s">
        <v>18</v>
      </c>
    </row>
    <row r="12" spans="1:15" s="32" customFormat="1" ht="12">
      <c r="A12" s="485" t="s">
        <v>19</v>
      </c>
      <c r="B12" s="485"/>
      <c r="C12" s="485"/>
      <c r="D12" s="485"/>
      <c r="E12" s="485"/>
      <c r="F12" s="485"/>
      <c r="G12" s="485"/>
      <c r="H12" s="485"/>
      <c r="I12" s="485"/>
      <c r="J12" s="485"/>
      <c r="K12" s="485"/>
      <c r="L12" s="485"/>
      <c r="M12" s="485"/>
      <c r="N12" s="485"/>
      <c r="O12" s="485"/>
    </row>
    <row r="13" spans="1:15" s="59" customFormat="1" ht="12">
      <c r="A13" s="108">
        <v>1</v>
      </c>
      <c r="B13" s="112" t="s">
        <v>144</v>
      </c>
      <c r="C13" s="110" t="s">
        <v>145</v>
      </c>
      <c r="D13" s="111">
        <v>1</v>
      </c>
      <c r="E13" s="346"/>
      <c r="F13" s="346"/>
      <c r="G13" s="348"/>
      <c r="H13" s="347"/>
      <c r="I13" s="347"/>
      <c r="J13" s="122"/>
      <c r="K13" s="95"/>
      <c r="L13" s="95"/>
      <c r="M13" s="95"/>
      <c r="N13" s="95"/>
      <c r="O13" s="95"/>
    </row>
    <row r="14" spans="1:15" s="59" customFormat="1" ht="24">
      <c r="A14" s="108">
        <f t="shared" ref="A14:A25" si="0">A13+1</f>
        <v>2</v>
      </c>
      <c r="B14" s="112" t="s">
        <v>146</v>
      </c>
      <c r="C14" s="110" t="s">
        <v>145</v>
      </c>
      <c r="D14" s="111">
        <v>1</v>
      </c>
      <c r="E14" s="346"/>
      <c r="F14" s="346"/>
      <c r="G14" s="348"/>
      <c r="H14" s="347"/>
      <c r="I14" s="347"/>
      <c r="J14" s="122"/>
      <c r="K14" s="95"/>
      <c r="L14" s="95"/>
      <c r="M14" s="95"/>
      <c r="N14" s="95"/>
      <c r="O14" s="95"/>
    </row>
    <row r="15" spans="1:15" s="59" customFormat="1" ht="84">
      <c r="A15" s="108">
        <f t="shared" si="0"/>
        <v>3</v>
      </c>
      <c r="B15" s="112" t="s">
        <v>147</v>
      </c>
      <c r="C15" s="110" t="s">
        <v>145</v>
      </c>
      <c r="D15" s="111">
        <v>1</v>
      </c>
      <c r="E15" s="346"/>
      <c r="F15" s="346"/>
      <c r="G15" s="348"/>
      <c r="H15" s="347"/>
      <c r="I15" s="347"/>
      <c r="J15" s="122"/>
      <c r="K15" s="95"/>
      <c r="L15" s="95"/>
      <c r="M15" s="95"/>
      <c r="N15" s="95"/>
      <c r="O15" s="95"/>
    </row>
    <row r="16" spans="1:15" s="59" customFormat="1" ht="12">
      <c r="A16" s="108">
        <f t="shared" si="0"/>
        <v>4</v>
      </c>
      <c r="B16" s="112" t="s">
        <v>148</v>
      </c>
      <c r="C16" s="110" t="s">
        <v>145</v>
      </c>
      <c r="D16" s="111">
        <v>1</v>
      </c>
      <c r="E16" s="346"/>
      <c r="F16" s="346"/>
      <c r="G16" s="348"/>
      <c r="H16" s="347"/>
      <c r="I16" s="347"/>
      <c r="J16" s="122"/>
      <c r="K16" s="95"/>
      <c r="L16" s="95"/>
      <c r="M16" s="95"/>
      <c r="N16" s="95"/>
      <c r="O16" s="95"/>
    </row>
    <row r="17" spans="1:15" s="59" customFormat="1" ht="12">
      <c r="A17" s="108">
        <f t="shared" si="0"/>
        <v>5</v>
      </c>
      <c r="B17" s="112" t="s">
        <v>149</v>
      </c>
      <c r="C17" s="110" t="s">
        <v>20</v>
      </c>
      <c r="D17" s="111">
        <v>79</v>
      </c>
      <c r="E17" s="346"/>
      <c r="F17" s="346"/>
      <c r="G17" s="348"/>
      <c r="H17" s="347"/>
      <c r="I17" s="347"/>
      <c r="J17" s="122"/>
      <c r="K17" s="95"/>
      <c r="L17" s="95"/>
      <c r="M17" s="95"/>
      <c r="N17" s="95"/>
      <c r="O17" s="95"/>
    </row>
    <row r="18" spans="1:15" s="59" customFormat="1" ht="48">
      <c r="A18" s="108">
        <f t="shared" si="0"/>
        <v>6</v>
      </c>
      <c r="B18" s="112" t="s">
        <v>332</v>
      </c>
      <c r="C18" s="110" t="s">
        <v>102</v>
      </c>
      <c r="D18" s="111">
        <v>43</v>
      </c>
      <c r="E18" s="346"/>
      <c r="F18" s="346"/>
      <c r="G18" s="348"/>
      <c r="H18" s="347"/>
      <c r="I18" s="347"/>
      <c r="J18" s="122"/>
      <c r="K18" s="95"/>
      <c r="L18" s="95"/>
      <c r="M18" s="95"/>
      <c r="N18" s="95"/>
      <c r="O18" s="95"/>
    </row>
    <row r="19" spans="1:15" s="59" customFormat="1" ht="60">
      <c r="A19" s="108">
        <f t="shared" si="0"/>
        <v>7</v>
      </c>
      <c r="B19" s="112" t="s">
        <v>333</v>
      </c>
      <c r="C19" s="110" t="s">
        <v>102</v>
      </c>
      <c r="D19" s="111">
        <v>334</v>
      </c>
      <c r="E19" s="346"/>
      <c r="F19" s="346"/>
      <c r="G19" s="348"/>
      <c r="H19" s="347"/>
      <c r="I19" s="347"/>
      <c r="J19" s="122"/>
      <c r="K19" s="95"/>
      <c r="L19" s="95"/>
      <c r="M19" s="95"/>
      <c r="N19" s="95"/>
      <c r="O19" s="95"/>
    </row>
    <row r="20" spans="1:15" s="59" customFormat="1" ht="36">
      <c r="A20" s="108">
        <f t="shared" si="0"/>
        <v>8</v>
      </c>
      <c r="B20" s="112" t="s">
        <v>150</v>
      </c>
      <c r="C20" s="110" t="s">
        <v>102</v>
      </c>
      <c r="D20" s="111">
        <v>29</v>
      </c>
      <c r="E20" s="346"/>
      <c r="F20" s="346"/>
      <c r="G20" s="348"/>
      <c r="H20" s="347"/>
      <c r="I20" s="347"/>
      <c r="J20" s="122"/>
      <c r="K20" s="95"/>
      <c r="L20" s="95"/>
      <c r="M20" s="95"/>
      <c r="N20" s="95"/>
      <c r="O20" s="95"/>
    </row>
    <row r="21" spans="1:15" s="59" customFormat="1" ht="36">
      <c r="A21" s="108">
        <f t="shared" si="0"/>
        <v>9</v>
      </c>
      <c r="B21" s="112" t="s">
        <v>334</v>
      </c>
      <c r="C21" s="110" t="s">
        <v>102</v>
      </c>
      <c r="D21" s="111">
        <v>5</v>
      </c>
      <c r="E21" s="346"/>
      <c r="F21" s="346"/>
      <c r="G21" s="348"/>
      <c r="H21" s="347"/>
      <c r="I21" s="347"/>
      <c r="J21" s="122"/>
      <c r="K21" s="95"/>
      <c r="L21" s="95"/>
      <c r="M21" s="95"/>
      <c r="N21" s="95"/>
      <c r="O21" s="95"/>
    </row>
    <row r="22" spans="1:15" s="59" customFormat="1" ht="24">
      <c r="A22" s="108">
        <f t="shared" si="0"/>
        <v>10</v>
      </c>
      <c r="B22" s="112" t="s">
        <v>152</v>
      </c>
      <c r="C22" s="110" t="s">
        <v>104</v>
      </c>
      <c r="D22" s="111">
        <v>3</v>
      </c>
      <c r="E22" s="346"/>
      <c r="F22" s="346"/>
      <c r="G22" s="348"/>
      <c r="H22" s="347"/>
      <c r="I22" s="347"/>
      <c r="J22" s="122"/>
      <c r="K22" s="95"/>
      <c r="L22" s="95"/>
      <c r="M22" s="95"/>
      <c r="N22" s="95"/>
      <c r="O22" s="95"/>
    </row>
    <row r="23" spans="1:15" s="59" customFormat="1" ht="24">
      <c r="A23" s="108">
        <f t="shared" si="0"/>
        <v>11</v>
      </c>
      <c r="B23" s="112" t="s">
        <v>153</v>
      </c>
      <c r="C23" s="110" t="s">
        <v>20</v>
      </c>
      <c r="D23" s="111">
        <v>32</v>
      </c>
      <c r="E23" s="346"/>
      <c r="F23" s="346"/>
      <c r="G23" s="348"/>
      <c r="H23" s="347"/>
      <c r="I23" s="347"/>
      <c r="J23" s="122"/>
      <c r="K23" s="95"/>
      <c r="L23" s="95"/>
      <c r="M23" s="95"/>
      <c r="N23" s="95"/>
      <c r="O23" s="95"/>
    </row>
    <row r="24" spans="1:15" s="334" customFormat="1" ht="36">
      <c r="A24" s="108">
        <f t="shared" si="0"/>
        <v>12</v>
      </c>
      <c r="B24" s="112" t="s">
        <v>154</v>
      </c>
      <c r="C24" s="110" t="s">
        <v>104</v>
      </c>
      <c r="D24" s="224">
        <v>1</v>
      </c>
      <c r="E24" s="346"/>
      <c r="F24" s="346"/>
      <c r="G24" s="348"/>
      <c r="H24" s="347"/>
      <c r="I24" s="347"/>
      <c r="J24" s="122"/>
      <c r="K24" s="221"/>
      <c r="L24" s="221"/>
      <c r="M24" s="221"/>
      <c r="N24" s="221"/>
      <c r="O24" s="221"/>
    </row>
    <row r="25" spans="1:15" s="334" customFormat="1" ht="60">
      <c r="A25" s="108">
        <f t="shared" si="0"/>
        <v>13</v>
      </c>
      <c r="B25" s="112" t="s">
        <v>155</v>
      </c>
      <c r="C25" s="110" t="s">
        <v>145</v>
      </c>
      <c r="D25" s="224">
        <v>1</v>
      </c>
      <c r="E25" s="346"/>
      <c r="F25" s="346"/>
      <c r="G25" s="348"/>
      <c r="H25" s="347"/>
      <c r="I25" s="347"/>
      <c r="J25" s="122"/>
      <c r="K25" s="221"/>
      <c r="L25" s="221"/>
      <c r="M25" s="221"/>
      <c r="N25" s="221"/>
      <c r="O25" s="221"/>
    </row>
    <row r="26" spans="1:15" s="59" customFormat="1" ht="12">
      <c r="A26" s="486" t="s">
        <v>156</v>
      </c>
      <c r="B26" s="486"/>
      <c r="C26" s="486"/>
      <c r="D26" s="486"/>
      <c r="E26" s="486"/>
      <c r="F26" s="486"/>
      <c r="G26" s="486"/>
      <c r="H26" s="486"/>
      <c r="I26" s="486"/>
      <c r="J26" s="486"/>
      <c r="K26" s="486"/>
      <c r="L26" s="486"/>
      <c r="M26" s="486"/>
      <c r="N26" s="486"/>
      <c r="O26" s="486"/>
    </row>
    <row r="27" spans="1:15" s="59" customFormat="1" ht="48">
      <c r="A27" s="108">
        <f>A23+1</f>
        <v>12</v>
      </c>
      <c r="B27" s="112" t="s">
        <v>157</v>
      </c>
      <c r="C27" s="110" t="s">
        <v>104</v>
      </c>
      <c r="D27" s="111">
        <v>3</v>
      </c>
      <c r="E27" s="346"/>
      <c r="F27" s="346"/>
      <c r="G27" s="348"/>
      <c r="H27" s="347"/>
      <c r="I27" s="347"/>
      <c r="J27" s="122"/>
      <c r="K27" s="95"/>
      <c r="L27" s="95"/>
      <c r="M27" s="95"/>
      <c r="N27" s="95"/>
      <c r="O27" s="95"/>
    </row>
    <row r="28" spans="1:15" s="59" customFormat="1" ht="48">
      <c r="A28" s="108">
        <f>A27+1</f>
        <v>13</v>
      </c>
      <c r="B28" s="112" t="s">
        <v>191</v>
      </c>
      <c r="C28" s="110" t="s">
        <v>104</v>
      </c>
      <c r="D28" s="111">
        <v>1</v>
      </c>
      <c r="E28" s="346"/>
      <c r="F28" s="346"/>
      <c r="G28" s="348"/>
      <c r="H28" s="347"/>
      <c r="I28" s="347"/>
      <c r="J28" s="122"/>
      <c r="K28" s="95"/>
      <c r="L28" s="95"/>
      <c r="M28" s="95"/>
      <c r="N28" s="95"/>
      <c r="O28" s="95"/>
    </row>
    <row r="29" spans="1:15" s="59" customFormat="1" ht="36">
      <c r="A29" s="108">
        <f>A28+1</f>
        <v>14</v>
      </c>
      <c r="B29" s="112" t="s">
        <v>159</v>
      </c>
      <c r="C29" s="110" t="s">
        <v>20</v>
      </c>
      <c r="D29" s="111">
        <v>63</v>
      </c>
      <c r="E29" s="346"/>
      <c r="F29" s="346"/>
      <c r="G29" s="348"/>
      <c r="H29" s="347"/>
      <c r="I29" s="347"/>
      <c r="J29" s="122"/>
      <c r="K29" s="95"/>
      <c r="L29" s="95"/>
      <c r="M29" s="95"/>
      <c r="N29" s="95"/>
      <c r="O29" s="95"/>
    </row>
    <row r="30" spans="1:15" s="334" customFormat="1" ht="36">
      <c r="A30" s="108">
        <f>A29+1</f>
        <v>15</v>
      </c>
      <c r="B30" s="112" t="s">
        <v>160</v>
      </c>
      <c r="C30" s="110" t="s">
        <v>20</v>
      </c>
      <c r="D30" s="224">
        <v>17</v>
      </c>
      <c r="E30" s="346"/>
      <c r="F30" s="346"/>
      <c r="G30" s="348"/>
      <c r="H30" s="347"/>
      <c r="I30" s="347"/>
      <c r="J30" s="122"/>
      <c r="K30" s="221"/>
      <c r="L30" s="221"/>
      <c r="M30" s="221"/>
      <c r="N30" s="221"/>
      <c r="O30" s="221"/>
    </row>
    <row r="31" spans="1:15" s="59" customFormat="1" ht="14.45" customHeight="1">
      <c r="A31" s="486" t="s">
        <v>21</v>
      </c>
      <c r="B31" s="486"/>
      <c r="C31" s="486"/>
      <c r="D31" s="486"/>
      <c r="E31" s="486"/>
      <c r="F31" s="486"/>
      <c r="G31" s="486"/>
      <c r="H31" s="486"/>
      <c r="I31" s="486"/>
      <c r="J31" s="486"/>
      <c r="K31" s="486"/>
      <c r="L31" s="486"/>
      <c r="M31" s="486"/>
      <c r="N31" s="486"/>
      <c r="O31" s="486"/>
    </row>
    <row r="32" spans="1:15" s="59" customFormat="1" ht="24">
      <c r="A32" s="108">
        <f>A29+1</f>
        <v>15</v>
      </c>
      <c r="B32" s="112" t="s">
        <v>161</v>
      </c>
      <c r="C32" s="110" t="s">
        <v>101</v>
      </c>
      <c r="D32" s="111">
        <v>495</v>
      </c>
      <c r="E32" s="346"/>
      <c r="F32" s="346"/>
      <c r="G32" s="348"/>
      <c r="H32" s="347"/>
      <c r="I32" s="347"/>
      <c r="J32" s="122"/>
      <c r="K32" s="95"/>
      <c r="L32" s="95"/>
      <c r="M32" s="95"/>
      <c r="N32" s="95"/>
      <c r="O32" s="95"/>
    </row>
    <row r="33" spans="1:16" s="59" customFormat="1" ht="36">
      <c r="A33" s="108">
        <f>A32+1</f>
        <v>16</v>
      </c>
      <c r="B33" s="112" t="s">
        <v>162</v>
      </c>
      <c r="C33" s="110" t="s">
        <v>101</v>
      </c>
      <c r="D33" s="111">
        <v>43</v>
      </c>
      <c r="E33" s="346"/>
      <c r="F33" s="346"/>
      <c r="G33" s="348"/>
      <c r="H33" s="347"/>
      <c r="I33" s="347"/>
      <c r="J33" s="122"/>
      <c r="K33" s="95"/>
      <c r="L33" s="95"/>
      <c r="M33" s="95"/>
      <c r="N33" s="95"/>
      <c r="O33" s="95"/>
    </row>
    <row r="34" spans="1:16" s="59" customFormat="1" ht="60">
      <c r="A34" s="108">
        <f>A33+1</f>
        <v>17</v>
      </c>
      <c r="B34" s="109" t="s">
        <v>348</v>
      </c>
      <c r="C34" s="110" t="s">
        <v>102</v>
      </c>
      <c r="D34" s="111">
        <v>210</v>
      </c>
      <c r="E34" s="346"/>
      <c r="F34" s="346"/>
      <c r="G34" s="348"/>
      <c r="H34" s="347"/>
      <c r="I34" s="347"/>
      <c r="J34" s="122"/>
      <c r="K34" s="95"/>
      <c r="L34" s="95"/>
      <c r="M34" s="95"/>
      <c r="N34" s="95"/>
      <c r="O34" s="95"/>
    </row>
    <row r="35" spans="1:16" s="59" customFormat="1" ht="12">
      <c r="A35" s="486" t="s">
        <v>110</v>
      </c>
      <c r="B35" s="486"/>
      <c r="C35" s="486"/>
      <c r="D35" s="486"/>
      <c r="E35" s="486"/>
      <c r="F35" s="486"/>
      <c r="G35" s="486"/>
      <c r="H35" s="486"/>
      <c r="I35" s="486"/>
      <c r="J35" s="486"/>
      <c r="K35" s="486"/>
      <c r="L35" s="486"/>
      <c r="M35" s="486"/>
      <c r="N35" s="486"/>
      <c r="O35" s="486"/>
    </row>
    <row r="36" spans="1:16" s="59" customFormat="1" ht="14.45" customHeight="1">
      <c r="A36" s="475" t="s">
        <v>163</v>
      </c>
      <c r="B36" s="475"/>
      <c r="C36" s="475"/>
      <c r="D36" s="475"/>
      <c r="E36" s="475"/>
      <c r="F36" s="475"/>
      <c r="G36" s="475"/>
      <c r="H36" s="475"/>
      <c r="I36" s="475"/>
      <c r="J36" s="475"/>
      <c r="K36" s="475"/>
      <c r="L36" s="475"/>
      <c r="M36" s="475"/>
      <c r="N36" s="475"/>
      <c r="O36" s="475"/>
    </row>
    <row r="37" spans="1:16" s="59" customFormat="1" ht="12">
      <c r="A37" s="108">
        <f>A34+1</f>
        <v>18</v>
      </c>
      <c r="B37" s="113" t="s">
        <v>342</v>
      </c>
      <c r="C37" s="110" t="s">
        <v>102</v>
      </c>
      <c r="D37" s="114">
        <v>735</v>
      </c>
      <c r="E37" s="346"/>
      <c r="F37" s="346"/>
      <c r="G37" s="348"/>
      <c r="H37" s="347"/>
      <c r="I37" s="347"/>
      <c r="J37" s="122"/>
      <c r="K37" s="95"/>
      <c r="L37" s="95"/>
      <c r="M37" s="95"/>
      <c r="N37" s="95"/>
      <c r="O37" s="95"/>
      <c r="P37" s="82"/>
    </row>
    <row r="38" spans="1:16" s="59" customFormat="1" ht="48">
      <c r="A38" s="108">
        <f>A37+1</f>
        <v>19</v>
      </c>
      <c r="B38" s="113" t="s">
        <v>164</v>
      </c>
      <c r="C38" s="110" t="s">
        <v>101</v>
      </c>
      <c r="D38" s="114">
        <v>210</v>
      </c>
      <c r="E38" s="346"/>
      <c r="F38" s="346"/>
      <c r="G38" s="348"/>
      <c r="H38" s="347"/>
      <c r="I38" s="347"/>
      <c r="J38" s="122"/>
      <c r="K38" s="95"/>
      <c r="L38" s="95"/>
      <c r="M38" s="95"/>
      <c r="N38" s="95"/>
      <c r="O38" s="95"/>
    </row>
    <row r="39" spans="1:16" s="59" customFormat="1" ht="24">
      <c r="A39" s="108">
        <f>A38+1</f>
        <v>20</v>
      </c>
      <c r="B39" s="113" t="s">
        <v>192</v>
      </c>
      <c r="C39" s="110" t="s">
        <v>102</v>
      </c>
      <c r="D39" s="114">
        <v>347</v>
      </c>
      <c r="E39" s="346"/>
      <c r="F39" s="346"/>
      <c r="G39" s="348"/>
      <c r="H39" s="347"/>
      <c r="I39" s="347"/>
      <c r="J39" s="122"/>
      <c r="K39" s="95"/>
      <c r="L39" s="95"/>
      <c r="M39" s="95"/>
      <c r="N39" s="95"/>
      <c r="O39" s="95"/>
    </row>
    <row r="40" spans="1:16" s="59" customFormat="1" ht="24">
      <c r="A40" s="108">
        <f>A39+1</f>
        <v>21</v>
      </c>
      <c r="B40" s="113" t="s">
        <v>193</v>
      </c>
      <c r="C40" s="110" t="s">
        <v>102</v>
      </c>
      <c r="D40" s="114">
        <v>347</v>
      </c>
      <c r="E40" s="346"/>
      <c r="F40" s="346"/>
      <c r="G40" s="348"/>
      <c r="H40" s="347"/>
      <c r="I40" s="347"/>
      <c r="J40" s="122"/>
      <c r="K40" s="95"/>
      <c r="L40" s="95"/>
      <c r="M40" s="95"/>
      <c r="N40" s="95"/>
      <c r="O40" s="95"/>
    </row>
    <row r="41" spans="1:16" s="59" customFormat="1" ht="24">
      <c r="A41" s="108">
        <f>A40+1</f>
        <v>22</v>
      </c>
      <c r="B41" s="109" t="s">
        <v>194</v>
      </c>
      <c r="C41" s="110" t="s">
        <v>102</v>
      </c>
      <c r="D41" s="114">
        <v>347</v>
      </c>
      <c r="E41" s="346"/>
      <c r="F41" s="346"/>
      <c r="G41" s="348"/>
      <c r="H41" s="347"/>
      <c r="I41" s="347"/>
      <c r="J41" s="122"/>
      <c r="K41" s="95"/>
      <c r="L41" s="95"/>
      <c r="M41" s="95"/>
      <c r="N41" s="95"/>
      <c r="O41" s="95"/>
    </row>
    <row r="42" spans="1:16" s="59" customFormat="1" ht="24">
      <c r="A42" s="108">
        <f>A41+1</f>
        <v>23</v>
      </c>
      <c r="B42" s="109" t="s">
        <v>167</v>
      </c>
      <c r="C42" s="110" t="s">
        <v>102</v>
      </c>
      <c r="D42" s="114">
        <v>347</v>
      </c>
      <c r="E42" s="346"/>
      <c r="F42" s="346"/>
      <c r="G42" s="348"/>
      <c r="H42" s="347"/>
      <c r="I42" s="347"/>
      <c r="J42" s="122"/>
      <c r="K42" s="95"/>
      <c r="L42" s="95"/>
      <c r="M42" s="95"/>
      <c r="N42" s="95"/>
      <c r="O42" s="95"/>
    </row>
    <row r="43" spans="1:16" s="59" customFormat="1" ht="12">
      <c r="A43" s="475" t="s">
        <v>173</v>
      </c>
      <c r="B43" s="475"/>
      <c r="C43" s="475"/>
      <c r="D43" s="475"/>
      <c r="E43" s="475"/>
      <c r="F43" s="475"/>
      <c r="G43" s="475"/>
      <c r="H43" s="475"/>
      <c r="I43" s="475"/>
      <c r="J43" s="475"/>
      <c r="K43" s="475"/>
      <c r="L43" s="475"/>
      <c r="M43" s="475"/>
      <c r="N43" s="475"/>
      <c r="O43" s="475"/>
      <c r="P43" s="82"/>
    </row>
    <row r="44" spans="1:16" s="334" customFormat="1" ht="12">
      <c r="A44" s="108">
        <f>A42+1</f>
        <v>24</v>
      </c>
      <c r="B44" s="115" t="s">
        <v>342</v>
      </c>
      <c r="C44" s="110" t="s">
        <v>102</v>
      </c>
      <c r="D44" s="114">
        <v>72</v>
      </c>
      <c r="E44" s="346"/>
      <c r="F44" s="346"/>
      <c r="G44" s="348"/>
      <c r="H44" s="347"/>
      <c r="I44" s="347"/>
      <c r="J44" s="122"/>
      <c r="K44" s="221"/>
      <c r="L44" s="221"/>
      <c r="M44" s="221"/>
      <c r="N44" s="221"/>
      <c r="O44" s="221"/>
      <c r="P44" s="82"/>
    </row>
    <row r="45" spans="1:16" s="59" customFormat="1" ht="48">
      <c r="A45" s="108">
        <f>A44+1</f>
        <v>25</v>
      </c>
      <c r="B45" s="115" t="s">
        <v>169</v>
      </c>
      <c r="C45" s="110" t="s">
        <v>101</v>
      </c>
      <c r="D45" s="114">
        <v>17</v>
      </c>
      <c r="E45" s="346"/>
      <c r="F45" s="346"/>
      <c r="G45" s="348"/>
      <c r="H45" s="347"/>
      <c r="I45" s="347"/>
      <c r="J45" s="122"/>
      <c r="K45" s="95"/>
      <c r="L45" s="95"/>
      <c r="M45" s="95"/>
      <c r="N45" s="95"/>
      <c r="O45" s="95"/>
      <c r="P45" s="82"/>
    </row>
    <row r="46" spans="1:16" s="59" customFormat="1" ht="24">
      <c r="A46" s="108">
        <f>A45+1</f>
        <v>26</v>
      </c>
      <c r="B46" s="115" t="s">
        <v>174</v>
      </c>
      <c r="C46" s="110" t="s">
        <v>102</v>
      </c>
      <c r="D46" s="114">
        <v>30</v>
      </c>
      <c r="E46" s="346"/>
      <c r="F46" s="346"/>
      <c r="G46" s="348"/>
      <c r="H46" s="347"/>
      <c r="I46" s="347"/>
      <c r="J46" s="122"/>
      <c r="K46" s="95"/>
      <c r="L46" s="95"/>
      <c r="M46" s="95"/>
      <c r="N46" s="95"/>
      <c r="O46" s="95"/>
      <c r="P46" s="82"/>
    </row>
    <row r="47" spans="1:16" s="59" customFormat="1" ht="24">
      <c r="A47" s="108">
        <f>A46+1</f>
        <v>27</v>
      </c>
      <c r="B47" s="115" t="s">
        <v>175</v>
      </c>
      <c r="C47" s="110" t="s">
        <v>102</v>
      </c>
      <c r="D47" s="114">
        <v>30</v>
      </c>
      <c r="E47" s="346"/>
      <c r="F47" s="346"/>
      <c r="G47" s="348"/>
      <c r="H47" s="347"/>
      <c r="I47" s="347"/>
      <c r="J47" s="122"/>
      <c r="K47" s="95"/>
      <c r="L47" s="95"/>
      <c r="M47" s="95"/>
      <c r="N47" s="95"/>
      <c r="O47" s="95"/>
      <c r="P47" s="82"/>
    </row>
    <row r="48" spans="1:16" s="59" customFormat="1" ht="24">
      <c r="A48" s="108">
        <f>A47+1</f>
        <v>28</v>
      </c>
      <c r="B48" s="115" t="s">
        <v>171</v>
      </c>
      <c r="C48" s="110" t="s">
        <v>102</v>
      </c>
      <c r="D48" s="114">
        <v>30</v>
      </c>
      <c r="E48" s="346"/>
      <c r="F48" s="346"/>
      <c r="G48" s="348"/>
      <c r="H48" s="347"/>
      <c r="I48" s="347"/>
      <c r="J48" s="122"/>
      <c r="K48" s="95"/>
      <c r="L48" s="95"/>
      <c r="M48" s="95"/>
      <c r="N48" s="95"/>
      <c r="O48" s="95"/>
      <c r="P48" s="82"/>
    </row>
    <row r="49" spans="1:16" s="59" customFormat="1" ht="60">
      <c r="A49" s="108">
        <f>A48+1</f>
        <v>29</v>
      </c>
      <c r="B49" s="115" t="s">
        <v>176</v>
      </c>
      <c r="C49" s="110" t="s">
        <v>102</v>
      </c>
      <c r="D49" s="114">
        <v>30</v>
      </c>
      <c r="E49" s="346"/>
      <c r="F49" s="346"/>
      <c r="G49" s="348"/>
      <c r="H49" s="347"/>
      <c r="I49" s="347"/>
      <c r="J49" s="122"/>
      <c r="K49" s="95"/>
      <c r="L49" s="95"/>
      <c r="M49" s="95"/>
      <c r="N49" s="95"/>
      <c r="O49" s="95"/>
      <c r="P49" s="82"/>
    </row>
    <row r="50" spans="1:16" s="59" customFormat="1" ht="12" customHeight="1">
      <c r="A50" s="475" t="s">
        <v>177</v>
      </c>
      <c r="B50" s="475"/>
      <c r="C50" s="475"/>
      <c r="D50" s="475"/>
      <c r="E50" s="475"/>
      <c r="F50" s="475"/>
      <c r="G50" s="475"/>
      <c r="H50" s="475"/>
      <c r="I50" s="475"/>
      <c r="J50" s="475"/>
      <c r="K50" s="475"/>
      <c r="L50" s="475"/>
      <c r="M50" s="475"/>
      <c r="N50" s="475"/>
      <c r="O50" s="475"/>
    </row>
    <row r="51" spans="1:16" s="59" customFormat="1" ht="12">
      <c r="A51" s="108">
        <f>A49+1</f>
        <v>30</v>
      </c>
      <c r="B51" s="115" t="s">
        <v>342</v>
      </c>
      <c r="C51" s="110" t="s">
        <v>102</v>
      </c>
      <c r="D51" s="114">
        <v>19</v>
      </c>
      <c r="E51" s="346"/>
      <c r="F51" s="346"/>
      <c r="G51" s="348"/>
      <c r="H51" s="347"/>
      <c r="I51" s="347"/>
      <c r="J51" s="122"/>
      <c r="K51" s="95"/>
      <c r="L51" s="95"/>
      <c r="M51" s="95"/>
      <c r="N51" s="95"/>
      <c r="O51" s="95"/>
      <c r="P51" s="82"/>
    </row>
    <row r="52" spans="1:16" s="59" customFormat="1" ht="24">
      <c r="A52" s="108">
        <f>A51+1</f>
        <v>31</v>
      </c>
      <c r="B52" s="115" t="s">
        <v>178</v>
      </c>
      <c r="C52" s="110" t="s">
        <v>101</v>
      </c>
      <c r="D52" s="114">
        <v>7</v>
      </c>
      <c r="E52" s="346"/>
      <c r="F52" s="346"/>
      <c r="G52" s="348"/>
      <c r="H52" s="347"/>
      <c r="I52" s="347"/>
      <c r="J52" s="122"/>
      <c r="K52" s="95"/>
      <c r="L52" s="95"/>
      <c r="M52" s="95"/>
      <c r="N52" s="95"/>
      <c r="O52" s="95"/>
      <c r="P52" s="82"/>
    </row>
    <row r="53" spans="1:16" s="59" customFormat="1" ht="24">
      <c r="A53" s="108">
        <f>A52+1</f>
        <v>32</v>
      </c>
      <c r="B53" s="115" t="s">
        <v>170</v>
      </c>
      <c r="C53" s="110" t="s">
        <v>102</v>
      </c>
      <c r="D53" s="114">
        <v>15</v>
      </c>
      <c r="E53" s="346"/>
      <c r="F53" s="346"/>
      <c r="G53" s="348"/>
      <c r="H53" s="347"/>
      <c r="I53" s="347"/>
      <c r="J53" s="122"/>
      <c r="K53" s="95"/>
      <c r="L53" s="95"/>
      <c r="M53" s="95"/>
      <c r="N53" s="95"/>
      <c r="O53" s="95"/>
      <c r="P53" s="82"/>
    </row>
    <row r="54" spans="1:16" s="59" customFormat="1" ht="60">
      <c r="A54" s="108">
        <f>A53+1</f>
        <v>33</v>
      </c>
      <c r="B54" s="115" t="s">
        <v>179</v>
      </c>
      <c r="C54" s="110" t="s">
        <v>102</v>
      </c>
      <c r="D54" s="114">
        <v>15</v>
      </c>
      <c r="E54" s="346"/>
      <c r="F54" s="346"/>
      <c r="G54" s="348"/>
      <c r="H54" s="347"/>
      <c r="I54" s="347"/>
      <c r="J54" s="122"/>
      <c r="K54" s="95"/>
      <c r="L54" s="95"/>
      <c r="M54" s="95"/>
      <c r="N54" s="95"/>
      <c r="O54" s="95"/>
      <c r="P54" s="82"/>
    </row>
    <row r="55" spans="1:16" s="334" customFormat="1" ht="12">
      <c r="A55" s="475" t="s">
        <v>105</v>
      </c>
      <c r="B55" s="475"/>
      <c r="C55" s="475"/>
      <c r="D55" s="475"/>
      <c r="E55" s="475"/>
      <c r="F55" s="475"/>
      <c r="G55" s="475"/>
      <c r="H55" s="475"/>
      <c r="I55" s="475"/>
      <c r="J55" s="475"/>
      <c r="K55" s="475"/>
      <c r="L55" s="475"/>
      <c r="M55" s="475"/>
      <c r="N55" s="475"/>
      <c r="O55" s="475"/>
      <c r="P55" s="82"/>
    </row>
    <row r="56" spans="1:16" s="334" customFormat="1" ht="36">
      <c r="A56" s="356">
        <f>A54+1</f>
        <v>34</v>
      </c>
      <c r="B56" s="115" t="s">
        <v>180</v>
      </c>
      <c r="C56" s="110" t="s">
        <v>102</v>
      </c>
      <c r="D56" s="114">
        <v>8</v>
      </c>
      <c r="E56" s="346"/>
      <c r="F56" s="346"/>
      <c r="G56" s="348"/>
      <c r="H56" s="347"/>
      <c r="I56" s="347"/>
      <c r="J56" s="122"/>
      <c r="K56" s="221"/>
      <c r="L56" s="221"/>
      <c r="M56" s="221"/>
      <c r="N56" s="221"/>
      <c r="O56" s="221"/>
      <c r="P56" s="82"/>
    </row>
    <row r="57" spans="1:16" s="334" customFormat="1" ht="24">
      <c r="A57" s="356">
        <f>A56+1</f>
        <v>35</v>
      </c>
      <c r="B57" s="115" t="s">
        <v>181</v>
      </c>
      <c r="C57" s="110" t="s">
        <v>102</v>
      </c>
      <c r="D57" s="114">
        <v>8</v>
      </c>
      <c r="E57" s="346"/>
      <c r="F57" s="346"/>
      <c r="G57" s="348"/>
      <c r="H57" s="347"/>
      <c r="I57" s="347"/>
      <c r="J57" s="122"/>
      <c r="K57" s="221"/>
      <c r="L57" s="221"/>
      <c r="M57" s="221"/>
      <c r="N57" s="221"/>
      <c r="O57" s="221"/>
      <c r="P57" s="82"/>
    </row>
    <row r="58" spans="1:16" s="59" customFormat="1" ht="12" customHeight="1">
      <c r="A58" s="475" t="s">
        <v>111</v>
      </c>
      <c r="B58" s="475"/>
      <c r="C58" s="475"/>
      <c r="D58" s="475"/>
      <c r="E58" s="475"/>
      <c r="F58" s="475"/>
      <c r="G58" s="475"/>
      <c r="H58" s="475"/>
      <c r="I58" s="475"/>
      <c r="J58" s="475"/>
      <c r="K58" s="475"/>
      <c r="L58" s="475"/>
      <c r="M58" s="475"/>
      <c r="N58" s="475"/>
      <c r="O58" s="475"/>
    </row>
    <row r="59" spans="1:16" s="59" customFormat="1" ht="36">
      <c r="A59" s="108">
        <f>A57+1</f>
        <v>36</v>
      </c>
      <c r="B59" s="115" t="s">
        <v>182</v>
      </c>
      <c r="C59" s="110" t="s">
        <v>20</v>
      </c>
      <c r="D59" s="114">
        <v>188</v>
      </c>
      <c r="E59" s="346"/>
      <c r="F59" s="346"/>
      <c r="G59" s="348"/>
      <c r="H59" s="347"/>
      <c r="I59" s="347"/>
      <c r="J59" s="122"/>
      <c r="K59" s="95"/>
      <c r="L59" s="95"/>
      <c r="M59" s="95"/>
      <c r="N59" s="95"/>
      <c r="O59" s="95"/>
    </row>
    <row r="60" spans="1:16" s="59" customFormat="1" ht="36">
      <c r="A60" s="108">
        <f>A59+1</f>
        <v>37</v>
      </c>
      <c r="B60" s="115" t="s">
        <v>184</v>
      </c>
      <c r="C60" s="110" t="s">
        <v>20</v>
      </c>
      <c r="D60" s="114">
        <v>40</v>
      </c>
      <c r="E60" s="346"/>
      <c r="F60" s="346"/>
      <c r="G60" s="348"/>
      <c r="H60" s="347"/>
      <c r="I60" s="347"/>
      <c r="J60" s="122"/>
      <c r="K60" s="95"/>
      <c r="L60" s="95"/>
      <c r="M60" s="95"/>
      <c r="N60" s="95"/>
      <c r="O60" s="95"/>
    </row>
    <row r="61" spans="1:16" s="59" customFormat="1" ht="12">
      <c r="A61" s="486" t="s">
        <v>187</v>
      </c>
      <c r="B61" s="475"/>
      <c r="C61" s="475"/>
      <c r="D61" s="475"/>
      <c r="E61" s="475"/>
      <c r="F61" s="475"/>
      <c r="G61" s="475"/>
      <c r="H61" s="475"/>
      <c r="I61" s="475"/>
      <c r="J61" s="475"/>
      <c r="K61" s="475"/>
      <c r="L61" s="475"/>
      <c r="M61" s="475"/>
      <c r="N61" s="475"/>
      <c r="O61" s="475"/>
    </row>
    <row r="62" spans="1:16" s="59" customFormat="1" ht="12">
      <c r="A62" s="475" t="s">
        <v>188</v>
      </c>
      <c r="B62" s="475"/>
      <c r="C62" s="475"/>
      <c r="D62" s="475"/>
      <c r="E62" s="475"/>
      <c r="F62" s="475"/>
      <c r="G62" s="475"/>
      <c r="H62" s="475"/>
      <c r="I62" s="475"/>
      <c r="J62" s="475"/>
      <c r="K62" s="475"/>
      <c r="L62" s="475"/>
      <c r="M62" s="475"/>
      <c r="N62" s="475"/>
      <c r="O62" s="475"/>
    </row>
    <row r="63" spans="1:16" s="59" customFormat="1" ht="36">
      <c r="A63" s="108">
        <f>A60+1</f>
        <v>38</v>
      </c>
      <c r="B63" s="109" t="s">
        <v>189</v>
      </c>
      <c r="C63" s="110" t="s">
        <v>104</v>
      </c>
      <c r="D63" s="111">
        <v>4</v>
      </c>
      <c r="E63" s="346"/>
      <c r="F63" s="346"/>
      <c r="G63" s="348"/>
      <c r="H63" s="347"/>
      <c r="I63" s="347"/>
      <c r="J63" s="122"/>
      <c r="K63" s="95"/>
      <c r="L63" s="95"/>
      <c r="M63" s="95"/>
      <c r="N63" s="95"/>
      <c r="O63" s="95"/>
    </row>
    <row r="64" spans="1:16" s="59" customFormat="1" ht="12">
      <c r="A64" s="108">
        <f>A63+1</f>
        <v>39</v>
      </c>
      <c r="B64" s="109">
        <v>206</v>
      </c>
      <c r="C64" s="110" t="s">
        <v>104</v>
      </c>
      <c r="D64" s="111">
        <v>1</v>
      </c>
      <c r="E64" s="346"/>
      <c r="F64" s="346"/>
      <c r="G64" s="348"/>
      <c r="H64" s="347"/>
      <c r="I64" s="347"/>
      <c r="J64" s="122"/>
      <c r="K64" s="95"/>
      <c r="L64" s="95"/>
      <c r="M64" s="95"/>
      <c r="N64" s="95"/>
      <c r="O64" s="95"/>
    </row>
    <row r="65" spans="1:15" s="59" customFormat="1" ht="12">
      <c r="A65" s="108">
        <f t="shared" ref="A65:A68" si="1">A64+1</f>
        <v>40</v>
      </c>
      <c r="B65" s="109">
        <v>711</v>
      </c>
      <c r="C65" s="110" t="s">
        <v>104</v>
      </c>
      <c r="D65" s="111">
        <v>1</v>
      </c>
      <c r="E65" s="346"/>
      <c r="F65" s="346"/>
      <c r="G65" s="348"/>
      <c r="H65" s="347"/>
      <c r="I65" s="347"/>
      <c r="J65" s="122"/>
      <c r="K65" s="95"/>
      <c r="L65" s="95"/>
      <c r="M65" s="95"/>
      <c r="N65" s="95"/>
      <c r="O65" s="95"/>
    </row>
    <row r="66" spans="1:15" s="334" customFormat="1" ht="12">
      <c r="A66" s="108">
        <f t="shared" si="1"/>
        <v>41</v>
      </c>
      <c r="B66" s="349">
        <v>712</v>
      </c>
      <c r="C66" s="357" t="s">
        <v>104</v>
      </c>
      <c r="D66" s="350">
        <v>1</v>
      </c>
      <c r="E66" s="346"/>
      <c r="F66" s="346"/>
      <c r="G66" s="348"/>
      <c r="H66" s="347"/>
      <c r="I66" s="347"/>
      <c r="J66" s="122"/>
      <c r="K66" s="221"/>
      <c r="L66" s="221"/>
      <c r="M66" s="221"/>
      <c r="N66" s="221"/>
      <c r="O66" s="221"/>
    </row>
    <row r="67" spans="1:15" s="334" customFormat="1" ht="12">
      <c r="A67" s="108">
        <f t="shared" si="1"/>
        <v>42</v>
      </c>
      <c r="B67" s="349">
        <v>713</v>
      </c>
      <c r="C67" s="357" t="s">
        <v>104</v>
      </c>
      <c r="D67" s="350">
        <v>1</v>
      </c>
      <c r="E67" s="346"/>
      <c r="F67" s="346"/>
      <c r="G67" s="348"/>
      <c r="H67" s="347"/>
      <c r="I67" s="347"/>
      <c r="J67" s="122"/>
      <c r="K67" s="221"/>
      <c r="L67" s="221"/>
      <c r="M67" s="221"/>
      <c r="N67" s="221"/>
      <c r="O67" s="221"/>
    </row>
    <row r="68" spans="1:15" s="334" customFormat="1" ht="36">
      <c r="A68" s="108">
        <f t="shared" si="1"/>
        <v>43</v>
      </c>
      <c r="B68" s="349" t="s">
        <v>367</v>
      </c>
      <c r="C68" s="357" t="s">
        <v>104</v>
      </c>
      <c r="D68" s="350">
        <v>1</v>
      </c>
      <c r="E68" s="346"/>
      <c r="F68" s="346"/>
      <c r="G68" s="348"/>
      <c r="H68" s="347"/>
      <c r="I68" s="347"/>
      <c r="J68" s="122"/>
      <c r="K68" s="221"/>
      <c r="L68" s="221"/>
      <c r="M68" s="221"/>
      <c r="N68" s="221"/>
      <c r="O68" s="221"/>
    </row>
    <row r="69" spans="1:15" s="32" customFormat="1" ht="27.75" customHeight="1">
      <c r="A69" s="116" t="s">
        <v>41</v>
      </c>
      <c r="B69" s="480" t="s">
        <v>95</v>
      </c>
      <c r="C69" s="480"/>
      <c r="D69" s="480"/>
      <c r="E69" s="480"/>
      <c r="F69" s="480"/>
      <c r="G69" s="480"/>
      <c r="H69" s="480"/>
      <c r="I69" s="480"/>
      <c r="J69" s="480"/>
      <c r="K69" s="125"/>
      <c r="L69" s="370"/>
      <c r="M69" s="370"/>
      <c r="N69" s="370"/>
      <c r="O69" s="370"/>
    </row>
    <row r="70" spans="1:15">
      <c r="A70" s="60" t="s">
        <v>77</v>
      </c>
      <c r="B70" s="61"/>
      <c r="C70" s="62"/>
      <c r="D70" s="62"/>
      <c r="E70" s="63"/>
      <c r="F70" s="64"/>
      <c r="G70" s="64"/>
      <c r="H70" s="64"/>
      <c r="I70" s="64"/>
      <c r="J70" s="64"/>
      <c r="K70" s="64"/>
      <c r="L70" s="65"/>
      <c r="M70" s="65"/>
      <c r="N70" s="65"/>
      <c r="O70" s="65"/>
    </row>
    <row r="71" spans="1:15">
      <c r="A71" s="66"/>
      <c r="B71" s="492" t="s">
        <v>78</v>
      </c>
      <c r="C71" s="492"/>
      <c r="D71" s="492"/>
      <c r="E71" s="492"/>
      <c r="F71" s="492"/>
      <c r="G71" s="492"/>
      <c r="H71" s="67"/>
      <c r="I71" s="67"/>
      <c r="J71" s="67"/>
      <c r="K71" s="67"/>
      <c r="L71" s="68"/>
      <c r="M71" s="68"/>
      <c r="N71" s="68"/>
      <c r="O71" s="68"/>
    </row>
    <row r="72" spans="1:15">
      <c r="A72" s="66"/>
      <c r="B72" s="492" t="s">
        <v>109</v>
      </c>
      <c r="C72" s="492"/>
      <c r="D72" s="492"/>
      <c r="E72" s="492"/>
      <c r="F72" s="492"/>
      <c r="G72" s="492"/>
      <c r="H72" s="492"/>
      <c r="I72" s="492"/>
      <c r="J72" s="492"/>
      <c r="K72" s="492"/>
      <c r="L72" s="492"/>
      <c r="M72" s="492"/>
      <c r="N72" s="492"/>
      <c r="O72" s="492"/>
    </row>
    <row r="73" spans="1:15" ht="24.75" customHeight="1">
      <c r="A73" s="66"/>
      <c r="B73" s="492" t="s">
        <v>91</v>
      </c>
      <c r="C73" s="492"/>
      <c r="D73" s="492"/>
      <c r="E73" s="492"/>
      <c r="F73" s="492"/>
      <c r="G73" s="492"/>
      <c r="H73" s="492"/>
      <c r="I73" s="492"/>
      <c r="J73" s="492"/>
      <c r="K73" s="492"/>
      <c r="L73" s="492"/>
      <c r="M73" s="492"/>
      <c r="N73" s="492"/>
      <c r="O73" s="492"/>
    </row>
    <row r="74" spans="1:15">
      <c r="A74" s="66"/>
      <c r="B74" s="492" t="s">
        <v>92</v>
      </c>
      <c r="C74" s="492"/>
      <c r="D74" s="492"/>
      <c r="E74" s="492"/>
      <c r="F74" s="492"/>
      <c r="G74" s="492"/>
      <c r="H74" s="492"/>
      <c r="I74" s="492"/>
      <c r="J74" s="492"/>
      <c r="K74" s="492"/>
      <c r="L74" s="492"/>
      <c r="M74" s="492"/>
      <c r="N74" s="492"/>
      <c r="O74" s="492"/>
    </row>
    <row r="75" spans="1:15" ht="22.5" customHeight="1">
      <c r="A75" s="66"/>
      <c r="B75" s="492" t="s">
        <v>89</v>
      </c>
      <c r="C75" s="492"/>
      <c r="D75" s="492"/>
      <c r="E75" s="492"/>
      <c r="F75" s="492"/>
      <c r="G75" s="492"/>
      <c r="H75" s="492"/>
      <c r="I75" s="492"/>
      <c r="J75" s="492"/>
      <c r="K75" s="492"/>
      <c r="L75" s="492"/>
      <c r="M75" s="492"/>
      <c r="N75" s="492"/>
      <c r="O75" s="492"/>
    </row>
    <row r="76" spans="1:15" ht="24.75" customHeight="1">
      <c r="A76" s="69"/>
      <c r="B76" s="492" t="s">
        <v>93</v>
      </c>
      <c r="C76" s="492"/>
      <c r="D76" s="492"/>
      <c r="E76" s="492"/>
      <c r="F76" s="492"/>
      <c r="G76" s="492"/>
      <c r="H76" s="492"/>
      <c r="I76" s="492"/>
      <c r="J76" s="492"/>
      <c r="K76" s="492"/>
      <c r="L76" s="492"/>
      <c r="M76" s="492"/>
      <c r="N76" s="492"/>
      <c r="O76" s="492"/>
    </row>
    <row r="77" spans="1:15">
      <c r="A77" s="69"/>
      <c r="B77" s="492" t="s">
        <v>94</v>
      </c>
      <c r="C77" s="492"/>
      <c r="D77" s="492"/>
      <c r="E77" s="492"/>
      <c r="F77" s="492"/>
      <c r="G77" s="492"/>
      <c r="H77" s="492"/>
      <c r="I77" s="492"/>
      <c r="J77" s="492"/>
      <c r="K77" s="492"/>
      <c r="L77" s="492"/>
      <c r="M77" s="492"/>
      <c r="N77" s="492"/>
      <c r="O77" s="492"/>
    </row>
    <row r="78" spans="1:15">
      <c r="A78" s="38"/>
      <c r="B78" s="37" t="s">
        <v>44</v>
      </c>
      <c r="C78" s="490" t="s">
        <v>2</v>
      </c>
      <c r="D78" s="490"/>
      <c r="E78" s="490"/>
      <c r="F78" s="490"/>
      <c r="G78" s="490"/>
      <c r="H78" s="490"/>
      <c r="I78" s="490"/>
      <c r="J78" s="490"/>
      <c r="K78" s="490"/>
      <c r="L78" s="39"/>
      <c r="M78" s="400"/>
      <c r="N78" s="400"/>
      <c r="O78" s="400"/>
    </row>
    <row r="79" spans="1:15" ht="15" customHeight="1">
      <c r="A79" s="38"/>
      <c r="C79" s="490" t="s">
        <v>46</v>
      </c>
      <c r="D79" s="490"/>
      <c r="E79" s="490"/>
      <c r="F79" s="490"/>
      <c r="G79" s="490"/>
      <c r="H79" s="490"/>
      <c r="I79" s="490"/>
      <c r="J79" s="490"/>
      <c r="K79" s="490"/>
      <c r="L79" s="39"/>
      <c r="M79" s="490"/>
      <c r="N79" s="490"/>
      <c r="O79" s="490"/>
    </row>
    <row r="80" spans="1:15">
      <c r="A80" s="88"/>
      <c r="B80" s="491"/>
      <c r="C80" s="491"/>
      <c r="D80" s="88"/>
      <c r="E80" s="39"/>
      <c r="F80" s="39"/>
      <c r="G80" s="39"/>
      <c r="H80" s="39"/>
      <c r="I80" s="39"/>
      <c r="J80" s="39"/>
      <c r="K80" s="39"/>
      <c r="L80" s="39"/>
      <c r="M80" s="39"/>
      <c r="N80" s="39"/>
      <c r="O80" s="39"/>
    </row>
    <row r="81" spans="1:15">
      <c r="A81" s="38"/>
      <c r="B81" s="37" t="s">
        <v>22</v>
      </c>
      <c r="C81" s="490" t="s">
        <v>2</v>
      </c>
      <c r="D81" s="490"/>
      <c r="E81" s="490"/>
      <c r="F81" s="490"/>
      <c r="G81" s="490"/>
      <c r="H81" s="490"/>
      <c r="I81" s="490"/>
      <c r="J81" s="490"/>
      <c r="K81" s="490"/>
      <c r="L81" s="39"/>
      <c r="M81" s="400"/>
      <c r="N81" s="400"/>
      <c r="O81" s="400"/>
    </row>
    <row r="82" spans="1:15">
      <c r="A82" s="38"/>
      <c r="B82" s="37"/>
      <c r="C82" s="490" t="s">
        <v>46</v>
      </c>
      <c r="D82" s="490"/>
      <c r="E82" s="490"/>
      <c r="F82" s="406"/>
      <c r="G82" s="406"/>
      <c r="H82" s="406"/>
      <c r="I82" s="406"/>
      <c r="J82" s="406"/>
      <c r="K82" s="406"/>
      <c r="L82" s="39"/>
      <c r="M82" s="490"/>
      <c r="N82" s="490"/>
      <c r="O82" s="490"/>
    </row>
    <row r="83" spans="1:15" ht="27.75" customHeight="1">
      <c r="A83" s="56"/>
      <c r="B83" s="32"/>
      <c r="C83" s="57"/>
      <c r="D83" s="58"/>
      <c r="E83" s="57"/>
      <c r="F83" s="57"/>
      <c r="G83" s="57"/>
      <c r="H83" s="57"/>
      <c r="I83" s="57"/>
      <c r="J83" s="57"/>
      <c r="K83" s="57"/>
      <c r="L83" s="57"/>
      <c r="M83" s="57"/>
      <c r="N83" s="57"/>
      <c r="O83" s="57"/>
    </row>
    <row r="84" spans="1:15" ht="27.75" customHeight="1"/>
    <row r="85" spans="1:15" ht="27.75" customHeight="1"/>
    <row r="86" spans="1:15" ht="27.75" customHeight="1"/>
    <row r="87" spans="1:15" ht="27.75" customHeight="1"/>
    <row r="88" spans="1:15" ht="27.75" customHeight="1"/>
    <row r="89" spans="1:15" ht="27.75" customHeight="1"/>
    <row r="90" spans="1:15" ht="27.75" customHeight="1"/>
    <row r="91" spans="1:15" ht="27.75" customHeight="1"/>
    <row r="92" spans="1:15" ht="27.75" customHeight="1"/>
    <row r="93" spans="1:15" ht="27.75" customHeight="1"/>
    <row r="94" spans="1:15" ht="27.75" customHeight="1"/>
    <row r="95" spans="1:15" ht="27.75" customHeight="1"/>
    <row r="96" spans="1:15" ht="27.75" customHeight="1"/>
    <row r="97" spans="2:16" ht="27.75" customHeight="1"/>
    <row r="98" spans="2:16" s="28" customFormat="1" ht="27.75" customHeight="1">
      <c r="B98" s="29"/>
      <c r="C98" s="30"/>
      <c r="D98" s="53"/>
      <c r="E98" s="30"/>
      <c r="F98" s="30"/>
      <c r="G98" s="30"/>
      <c r="H98" s="30"/>
      <c r="I98" s="30"/>
      <c r="J98" s="30"/>
      <c r="K98" s="30"/>
      <c r="L98" s="30"/>
      <c r="M98" s="30"/>
      <c r="N98" s="30"/>
      <c r="O98" s="30"/>
      <c r="P98" s="31"/>
    </row>
    <row r="99" spans="2:16" s="28" customFormat="1" ht="27.75" customHeight="1">
      <c r="B99" s="29"/>
      <c r="C99" s="30"/>
      <c r="D99" s="53"/>
      <c r="E99" s="30"/>
      <c r="F99" s="30"/>
      <c r="G99" s="30"/>
      <c r="H99" s="30"/>
      <c r="I99" s="30"/>
      <c r="J99" s="30"/>
      <c r="K99" s="30"/>
      <c r="L99" s="30"/>
      <c r="M99" s="30"/>
      <c r="N99" s="30"/>
      <c r="O99" s="30"/>
      <c r="P99" s="31"/>
    </row>
    <row r="100" spans="2:16" s="28" customFormat="1" ht="27.75" customHeight="1">
      <c r="B100" s="29"/>
      <c r="C100" s="30"/>
      <c r="D100" s="53"/>
      <c r="E100" s="30"/>
      <c r="F100" s="30"/>
      <c r="G100" s="30"/>
      <c r="H100" s="30"/>
      <c r="I100" s="30"/>
      <c r="J100" s="30"/>
      <c r="K100" s="30"/>
      <c r="L100" s="30"/>
      <c r="M100" s="30"/>
      <c r="N100" s="30"/>
      <c r="O100" s="30"/>
      <c r="P100" s="31"/>
    </row>
    <row r="101" spans="2:16" s="28" customFormat="1" ht="27.75" customHeight="1">
      <c r="B101" s="29"/>
      <c r="C101" s="30"/>
      <c r="D101" s="53"/>
      <c r="E101" s="30"/>
      <c r="F101" s="30"/>
      <c r="G101" s="30"/>
      <c r="H101" s="30"/>
      <c r="I101" s="30"/>
      <c r="J101" s="30"/>
      <c r="K101" s="30"/>
      <c r="L101" s="30"/>
      <c r="M101" s="30"/>
      <c r="N101" s="30"/>
      <c r="O101" s="30"/>
      <c r="P101" s="31"/>
    </row>
    <row r="102" spans="2:16" s="28" customFormat="1" ht="27.75" customHeight="1">
      <c r="B102" s="29"/>
      <c r="C102" s="30"/>
      <c r="D102" s="53"/>
      <c r="E102" s="30"/>
      <c r="F102" s="30"/>
      <c r="G102" s="30"/>
      <c r="H102" s="30"/>
      <c r="I102" s="30"/>
      <c r="J102" s="30"/>
      <c r="K102" s="30"/>
      <c r="L102" s="30"/>
      <c r="M102" s="30"/>
      <c r="N102" s="30"/>
      <c r="O102" s="30"/>
      <c r="P102" s="31"/>
    </row>
    <row r="103" spans="2:16" s="28" customFormat="1" ht="27.75" customHeight="1">
      <c r="B103" s="29"/>
      <c r="C103" s="30"/>
      <c r="D103" s="53"/>
      <c r="E103" s="30"/>
      <c r="F103" s="30"/>
      <c r="G103" s="30"/>
      <c r="H103" s="30"/>
      <c r="I103" s="30"/>
      <c r="J103" s="30"/>
      <c r="K103" s="30"/>
      <c r="L103" s="30"/>
      <c r="M103" s="30"/>
      <c r="N103" s="30"/>
      <c r="O103" s="30"/>
      <c r="P103" s="31"/>
    </row>
    <row r="104" spans="2:16" s="28" customFormat="1" ht="27.75" customHeight="1">
      <c r="B104" s="29"/>
      <c r="C104" s="30"/>
      <c r="D104" s="53"/>
      <c r="E104" s="30"/>
      <c r="F104" s="30"/>
      <c r="G104" s="30"/>
      <c r="H104" s="30"/>
      <c r="I104" s="30"/>
      <c r="J104" s="30"/>
      <c r="K104" s="30"/>
      <c r="L104" s="30"/>
      <c r="M104" s="30"/>
      <c r="N104" s="30"/>
      <c r="O104" s="30"/>
      <c r="P104" s="31"/>
    </row>
    <row r="105" spans="2:16" s="28" customFormat="1" ht="27.75" customHeight="1">
      <c r="B105" s="29"/>
      <c r="C105" s="30"/>
      <c r="D105" s="53"/>
      <c r="E105" s="30"/>
      <c r="F105" s="30"/>
      <c r="G105" s="30"/>
      <c r="H105" s="30"/>
      <c r="I105" s="30"/>
      <c r="J105" s="30"/>
      <c r="K105" s="30"/>
      <c r="L105" s="30"/>
      <c r="M105" s="30"/>
      <c r="N105" s="30"/>
      <c r="O105" s="30"/>
      <c r="P105" s="31"/>
    </row>
    <row r="106" spans="2:16" s="28" customFormat="1" ht="27.75" customHeight="1">
      <c r="B106" s="29"/>
      <c r="C106" s="30"/>
      <c r="D106" s="53"/>
      <c r="E106" s="30"/>
      <c r="F106" s="30"/>
      <c r="G106" s="30"/>
      <c r="H106" s="30"/>
      <c r="I106" s="30"/>
      <c r="J106" s="30"/>
      <c r="K106" s="30"/>
      <c r="L106" s="30"/>
      <c r="M106" s="30"/>
      <c r="N106" s="30"/>
      <c r="O106" s="30"/>
      <c r="P106" s="31"/>
    </row>
    <row r="107" spans="2:16" s="28" customFormat="1" ht="27.75" customHeight="1">
      <c r="B107" s="29"/>
      <c r="C107" s="30"/>
      <c r="D107" s="53"/>
      <c r="E107" s="30"/>
      <c r="F107" s="30"/>
      <c r="G107" s="30"/>
      <c r="H107" s="30"/>
      <c r="I107" s="30"/>
      <c r="J107" s="30"/>
      <c r="K107" s="30"/>
      <c r="L107" s="30"/>
      <c r="M107" s="30"/>
      <c r="N107" s="30"/>
      <c r="O107" s="30"/>
      <c r="P107" s="31"/>
    </row>
    <row r="108" spans="2:16" s="28" customFormat="1" ht="27.75" customHeight="1">
      <c r="B108" s="29"/>
      <c r="C108" s="30"/>
      <c r="D108" s="53"/>
      <c r="E108" s="30"/>
      <c r="F108" s="30"/>
      <c r="G108" s="30"/>
      <c r="H108" s="30"/>
      <c r="I108" s="30"/>
      <c r="J108" s="30"/>
      <c r="K108" s="30"/>
      <c r="L108" s="30"/>
      <c r="M108" s="30"/>
      <c r="N108" s="30"/>
      <c r="O108" s="30"/>
      <c r="P108" s="31"/>
    </row>
  </sheetData>
  <mergeCells count="48">
    <mergeCell ref="B80:C80"/>
    <mergeCell ref="C81:E81"/>
    <mergeCell ref="F81:K81"/>
    <mergeCell ref="M81:O81"/>
    <mergeCell ref="C82:E82"/>
    <mergeCell ref="F82:K82"/>
    <mergeCell ref="M82:O82"/>
    <mergeCell ref="B77:O77"/>
    <mergeCell ref="C78:E78"/>
    <mergeCell ref="F78:K78"/>
    <mergeCell ref="M78:O78"/>
    <mergeCell ref="C79:E79"/>
    <mergeCell ref="F79:K79"/>
    <mergeCell ref="M79:O79"/>
    <mergeCell ref="B76:O76"/>
    <mergeCell ref="A61:O61"/>
    <mergeCell ref="A62:O62"/>
    <mergeCell ref="B69:J69"/>
    <mergeCell ref="A43:O43"/>
    <mergeCell ref="A50:O50"/>
    <mergeCell ref="A58:O58"/>
    <mergeCell ref="B71:G71"/>
    <mergeCell ref="B72:O72"/>
    <mergeCell ref="B73:O73"/>
    <mergeCell ref="B74:O74"/>
    <mergeCell ref="B75:O75"/>
    <mergeCell ref="A55:O55"/>
    <mergeCell ref="A12:O12"/>
    <mergeCell ref="A26:O26"/>
    <mergeCell ref="A31:O31"/>
    <mergeCell ref="A35:O35"/>
    <mergeCell ref="A36:O36"/>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P120"/>
  <sheetViews>
    <sheetView view="pageBreakPreview" zoomScale="145" zoomScaleNormal="100" zoomScaleSheetLayoutView="145" workbookViewId="0">
      <selection activeCell="A7" sqref="A7:O7"/>
    </sheetView>
  </sheetViews>
  <sheetFormatPr defaultColWidth="9.140625" defaultRowHeight="12.75"/>
  <cols>
    <col min="1" max="1" width="4.85546875" style="28" customWidth="1"/>
    <col min="2" max="2" width="30.28515625" style="29" customWidth="1"/>
    <col min="3" max="3" width="6.140625" style="30" customWidth="1"/>
    <col min="4" max="4" width="8.42578125" style="5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488" t="s">
        <v>196</v>
      </c>
      <c r="B1" s="488"/>
      <c r="C1" s="488"/>
      <c r="D1" s="488"/>
      <c r="E1" s="488"/>
      <c r="F1" s="488"/>
      <c r="G1" s="488"/>
      <c r="H1" s="488"/>
      <c r="I1" s="488"/>
      <c r="J1" s="488"/>
      <c r="K1" s="488"/>
      <c r="L1" s="488"/>
      <c r="M1" s="488"/>
      <c r="N1" s="488"/>
      <c r="O1" s="488"/>
    </row>
    <row r="2" spans="1:15" s="32" customFormat="1" ht="18.75" customHeight="1">
      <c r="A2" s="412" t="s">
        <v>368</v>
      </c>
      <c r="B2" s="412"/>
      <c r="C2" s="412"/>
      <c r="D2" s="412"/>
      <c r="E2" s="412"/>
      <c r="F2" s="412"/>
      <c r="G2" s="412"/>
      <c r="H2" s="412"/>
      <c r="I2" s="412"/>
      <c r="J2" s="412"/>
      <c r="K2" s="412"/>
      <c r="L2" s="412"/>
      <c r="M2" s="412"/>
      <c r="N2" s="412"/>
      <c r="O2" s="412"/>
    </row>
    <row r="3" spans="1:15" s="32" customFormat="1" ht="11.25">
      <c r="A3" s="489" t="s">
        <v>3</v>
      </c>
      <c r="B3" s="489"/>
      <c r="C3" s="489"/>
      <c r="D3" s="489"/>
      <c r="E3" s="489"/>
      <c r="F3" s="489"/>
      <c r="G3" s="489"/>
      <c r="H3" s="489"/>
      <c r="I3" s="489"/>
      <c r="J3" s="489"/>
      <c r="K3" s="489"/>
      <c r="L3" s="489"/>
      <c r="M3" s="489"/>
      <c r="N3" s="489"/>
      <c r="O3" s="489"/>
    </row>
    <row r="4" spans="1:15" s="32" customFormat="1" ht="14.25">
      <c r="A4" s="476" t="s">
        <v>57</v>
      </c>
      <c r="B4" s="477"/>
      <c r="C4" s="478" t="str">
        <f>koptame1!D3</f>
        <v>Ūdenssaimniecības attīstība Ozolnieku pagastā, Ozolnieku novadā (2.kārta)</v>
      </c>
      <c r="D4" s="478"/>
      <c r="E4" s="478"/>
      <c r="F4" s="478"/>
      <c r="G4" s="478"/>
      <c r="H4" s="478"/>
      <c r="I4" s="478"/>
      <c r="J4" s="478"/>
      <c r="K4" s="478"/>
      <c r="L4" s="478"/>
      <c r="M4" s="478"/>
      <c r="N4" s="478"/>
      <c r="O4" s="478"/>
    </row>
    <row r="5" spans="1:15" s="32" customFormat="1" ht="14.25">
      <c r="A5" s="476" t="s">
        <v>39</v>
      </c>
      <c r="B5" s="477"/>
      <c r="C5" s="478" t="str">
        <f>C4</f>
        <v>Ūdenssaimniecības attīstība Ozolnieku pagastā, Ozolnieku novadā (2.kārta)</v>
      </c>
      <c r="D5" s="478"/>
      <c r="E5" s="478"/>
      <c r="F5" s="478"/>
      <c r="G5" s="478"/>
      <c r="H5" s="478"/>
      <c r="I5" s="478"/>
      <c r="J5" s="478"/>
      <c r="K5" s="478"/>
      <c r="L5" s="478"/>
      <c r="M5" s="478"/>
      <c r="N5" s="478"/>
      <c r="O5" s="478"/>
    </row>
    <row r="6" spans="1:15" s="32" customFormat="1" ht="29.25" customHeight="1">
      <c r="A6" s="476" t="s">
        <v>58</v>
      </c>
      <c r="B6" s="477"/>
      <c r="C6" s="478" t="str">
        <f>Paredz_ligumc_koptame!D11</f>
        <v>Iecavas iela, Pļavu iela, Puķu iela, Sporta iela, Bērzu iela, Meža iela, Pavasara iela, Avotu iela, Ozolnieki, Ozolnieku pagasts, Ozolnieku novads</v>
      </c>
      <c r="D6" s="478"/>
      <c r="E6" s="478"/>
      <c r="F6" s="478"/>
      <c r="G6" s="478"/>
      <c r="H6" s="478"/>
      <c r="I6" s="478"/>
      <c r="J6" s="478"/>
      <c r="K6" s="478"/>
      <c r="L6" s="478"/>
      <c r="M6" s="478"/>
      <c r="N6" s="478"/>
      <c r="O6" s="478"/>
    </row>
    <row r="7" spans="1:15" s="32" customFormat="1" ht="14.25">
      <c r="A7" s="476" t="s">
        <v>605</v>
      </c>
      <c r="B7" s="476"/>
      <c r="C7" s="476"/>
      <c r="D7" s="476"/>
      <c r="E7" s="476"/>
      <c r="F7" s="476"/>
      <c r="G7" s="476"/>
      <c r="H7" s="476"/>
      <c r="I7" s="476"/>
      <c r="J7" s="476"/>
      <c r="K7" s="476"/>
      <c r="L7" s="476"/>
      <c r="M7" s="476"/>
      <c r="N7" s="476"/>
      <c r="O7" s="476"/>
    </row>
    <row r="8" spans="1:15" s="32" customFormat="1" ht="14.25">
      <c r="B8" s="41"/>
      <c r="D8" s="42"/>
      <c r="E8" s="43"/>
      <c r="F8" s="44"/>
      <c r="G8" s="44"/>
      <c r="H8" s="44"/>
      <c r="I8" s="44"/>
      <c r="J8" s="44"/>
      <c r="K8" s="44"/>
      <c r="L8" s="45" t="s">
        <v>4</v>
      </c>
      <c r="M8" s="45"/>
      <c r="N8" s="479"/>
      <c r="O8" s="479"/>
    </row>
    <row r="9" spans="1:15" s="32" customFormat="1" ht="14.25">
      <c r="A9" s="46"/>
      <c r="B9" s="46"/>
      <c r="C9" s="47"/>
      <c r="D9" s="48"/>
      <c r="E9" s="49"/>
      <c r="F9" s="49"/>
      <c r="G9" s="49"/>
      <c r="H9" s="49"/>
      <c r="I9" s="49"/>
      <c r="J9" s="49"/>
      <c r="K9" s="49"/>
      <c r="L9" s="44" t="s">
        <v>5</v>
      </c>
      <c r="M9" s="44"/>
      <c r="N9" s="482"/>
      <c r="O9" s="482"/>
    </row>
    <row r="10" spans="1:15" ht="12.75" customHeight="1">
      <c r="A10" s="483" t="s">
        <v>6</v>
      </c>
      <c r="B10" s="484" t="s">
        <v>7</v>
      </c>
      <c r="C10" s="79"/>
      <c r="D10" s="80"/>
      <c r="E10" s="487" t="s">
        <v>8</v>
      </c>
      <c r="F10" s="487"/>
      <c r="G10" s="487"/>
      <c r="H10" s="487"/>
      <c r="I10" s="487"/>
      <c r="J10" s="487"/>
      <c r="K10" s="481" t="s">
        <v>9</v>
      </c>
      <c r="L10" s="481"/>
      <c r="M10" s="481"/>
      <c r="N10" s="481"/>
      <c r="O10" s="481"/>
    </row>
    <row r="11" spans="1:15" ht="90" customHeight="1">
      <c r="A11" s="483"/>
      <c r="B11" s="484"/>
      <c r="C11" s="79" t="s">
        <v>10</v>
      </c>
      <c r="D11" s="80" t="s">
        <v>11</v>
      </c>
      <c r="E11" s="79" t="s">
        <v>12</v>
      </c>
      <c r="F11" s="79" t="s">
        <v>13</v>
      </c>
      <c r="G11" s="79" t="s">
        <v>14</v>
      </c>
      <c r="H11" s="79" t="s">
        <v>88</v>
      </c>
      <c r="I11" s="79" t="s">
        <v>15</v>
      </c>
      <c r="J11" s="79" t="s">
        <v>16</v>
      </c>
      <c r="K11" s="79" t="s">
        <v>17</v>
      </c>
      <c r="L11" s="79" t="s">
        <v>14</v>
      </c>
      <c r="M11" s="79" t="s">
        <v>88</v>
      </c>
      <c r="N11" s="79" t="s">
        <v>15</v>
      </c>
      <c r="O11" s="79" t="s">
        <v>18</v>
      </c>
    </row>
    <row r="12" spans="1:15" s="32" customFormat="1" ht="12">
      <c r="A12" s="485" t="s">
        <v>19</v>
      </c>
      <c r="B12" s="485"/>
      <c r="C12" s="485"/>
      <c r="D12" s="485"/>
      <c r="E12" s="485"/>
      <c r="F12" s="485"/>
      <c r="G12" s="485"/>
      <c r="H12" s="485"/>
      <c r="I12" s="485"/>
      <c r="J12" s="485"/>
      <c r="K12" s="485"/>
      <c r="L12" s="485"/>
      <c r="M12" s="485"/>
      <c r="N12" s="485"/>
      <c r="O12" s="485"/>
    </row>
    <row r="13" spans="1:15" s="59" customFormat="1" ht="12">
      <c r="A13" s="108">
        <v>1</v>
      </c>
      <c r="B13" s="112" t="s">
        <v>144</v>
      </c>
      <c r="C13" s="110" t="s">
        <v>145</v>
      </c>
      <c r="D13" s="111">
        <v>1</v>
      </c>
      <c r="E13" s="346"/>
      <c r="F13" s="346"/>
      <c r="G13" s="348"/>
      <c r="H13" s="347"/>
      <c r="I13" s="347"/>
      <c r="J13" s="122"/>
      <c r="K13" s="95"/>
      <c r="L13" s="95"/>
      <c r="M13" s="95"/>
      <c r="N13" s="95"/>
      <c r="O13" s="95"/>
    </row>
    <row r="14" spans="1:15" s="59" customFormat="1" ht="24">
      <c r="A14" s="108">
        <f t="shared" ref="A14:A22" si="0">A13+1</f>
        <v>2</v>
      </c>
      <c r="B14" s="112" t="s">
        <v>146</v>
      </c>
      <c r="C14" s="110" t="s">
        <v>145</v>
      </c>
      <c r="D14" s="111">
        <v>1</v>
      </c>
      <c r="E14" s="346"/>
      <c r="F14" s="346"/>
      <c r="G14" s="348"/>
      <c r="H14" s="347"/>
      <c r="I14" s="347"/>
      <c r="J14" s="122"/>
      <c r="K14" s="95"/>
      <c r="L14" s="95"/>
      <c r="M14" s="95"/>
      <c r="N14" s="95"/>
      <c r="O14" s="95"/>
    </row>
    <row r="15" spans="1:15" s="59" customFormat="1" ht="84">
      <c r="A15" s="108">
        <f t="shared" si="0"/>
        <v>3</v>
      </c>
      <c r="B15" s="112" t="s">
        <v>147</v>
      </c>
      <c r="C15" s="110" t="s">
        <v>145</v>
      </c>
      <c r="D15" s="111">
        <v>1</v>
      </c>
      <c r="E15" s="346"/>
      <c r="F15" s="346"/>
      <c r="G15" s="348"/>
      <c r="H15" s="347"/>
      <c r="I15" s="347"/>
      <c r="J15" s="122"/>
      <c r="K15" s="95"/>
      <c r="L15" s="95"/>
      <c r="M15" s="95"/>
      <c r="N15" s="95"/>
      <c r="O15" s="95"/>
    </row>
    <row r="16" spans="1:15" s="59" customFormat="1" ht="12">
      <c r="A16" s="108">
        <f t="shared" si="0"/>
        <v>4</v>
      </c>
      <c r="B16" s="112" t="s">
        <v>148</v>
      </c>
      <c r="C16" s="110" t="s">
        <v>145</v>
      </c>
      <c r="D16" s="111">
        <v>1</v>
      </c>
      <c r="E16" s="346"/>
      <c r="F16" s="346"/>
      <c r="G16" s="348"/>
      <c r="H16" s="347"/>
      <c r="I16" s="347"/>
      <c r="J16" s="122"/>
      <c r="K16" s="95"/>
      <c r="L16" s="95"/>
      <c r="M16" s="95"/>
      <c r="N16" s="95"/>
      <c r="O16" s="95"/>
    </row>
    <row r="17" spans="1:15" s="59" customFormat="1" ht="12">
      <c r="A17" s="108">
        <f t="shared" si="0"/>
        <v>5</v>
      </c>
      <c r="B17" s="112" t="s">
        <v>149</v>
      </c>
      <c r="C17" s="110" t="s">
        <v>20</v>
      </c>
      <c r="D17" s="111">
        <v>256</v>
      </c>
      <c r="E17" s="346"/>
      <c r="F17" s="346"/>
      <c r="G17" s="348"/>
      <c r="H17" s="347"/>
      <c r="I17" s="347"/>
      <c r="J17" s="122"/>
      <c r="K17" s="95"/>
      <c r="L17" s="95"/>
      <c r="M17" s="95"/>
      <c r="N17" s="95"/>
      <c r="O17" s="95"/>
    </row>
    <row r="18" spans="1:15" s="59" customFormat="1" ht="48">
      <c r="A18" s="108">
        <f t="shared" si="0"/>
        <v>6</v>
      </c>
      <c r="B18" s="112" t="s">
        <v>369</v>
      </c>
      <c r="C18" s="110" t="s">
        <v>102</v>
      </c>
      <c r="D18" s="111">
        <v>1302</v>
      </c>
      <c r="E18" s="346"/>
      <c r="F18" s="346"/>
      <c r="G18" s="348"/>
      <c r="H18" s="347"/>
      <c r="I18" s="347"/>
      <c r="J18" s="122"/>
      <c r="K18" s="95"/>
      <c r="L18" s="95"/>
      <c r="M18" s="95"/>
      <c r="N18" s="95"/>
      <c r="O18" s="95"/>
    </row>
    <row r="19" spans="1:15" s="59" customFormat="1" ht="36">
      <c r="A19" s="108">
        <f t="shared" si="0"/>
        <v>7</v>
      </c>
      <c r="B19" s="112" t="s">
        <v>150</v>
      </c>
      <c r="C19" s="110" t="s">
        <v>102</v>
      </c>
      <c r="D19" s="111">
        <v>105</v>
      </c>
      <c r="E19" s="346"/>
      <c r="F19" s="346"/>
      <c r="G19" s="348"/>
      <c r="H19" s="347"/>
      <c r="I19" s="347"/>
      <c r="J19" s="122"/>
      <c r="K19" s="95"/>
      <c r="L19" s="95"/>
      <c r="M19" s="95"/>
      <c r="N19" s="95"/>
      <c r="O19" s="95"/>
    </row>
    <row r="20" spans="1:15" s="59" customFormat="1" ht="36">
      <c r="A20" s="108">
        <f t="shared" si="0"/>
        <v>8</v>
      </c>
      <c r="B20" s="112" t="s">
        <v>334</v>
      </c>
      <c r="C20" s="110" t="s">
        <v>102</v>
      </c>
      <c r="D20" s="111">
        <v>9</v>
      </c>
      <c r="E20" s="346"/>
      <c r="F20" s="346"/>
      <c r="G20" s="348"/>
      <c r="H20" s="347"/>
      <c r="I20" s="347"/>
      <c r="J20" s="122"/>
      <c r="K20" s="95"/>
      <c r="L20" s="95"/>
      <c r="M20" s="95"/>
      <c r="N20" s="95"/>
      <c r="O20" s="95"/>
    </row>
    <row r="21" spans="1:15" s="59" customFormat="1" ht="24">
      <c r="A21" s="108">
        <f t="shared" si="0"/>
        <v>9</v>
      </c>
      <c r="B21" s="112" t="s">
        <v>152</v>
      </c>
      <c r="C21" s="110" t="s">
        <v>104</v>
      </c>
      <c r="D21" s="111">
        <v>1</v>
      </c>
      <c r="E21" s="346"/>
      <c r="F21" s="346"/>
      <c r="G21" s="348"/>
      <c r="H21" s="347"/>
      <c r="I21" s="347"/>
      <c r="J21" s="122"/>
      <c r="K21" s="95"/>
      <c r="L21" s="95"/>
      <c r="M21" s="95"/>
      <c r="N21" s="95"/>
      <c r="O21" s="95"/>
    </row>
    <row r="22" spans="1:15" s="334" customFormat="1" ht="36">
      <c r="A22" s="108">
        <f t="shared" si="0"/>
        <v>10</v>
      </c>
      <c r="B22" s="112" t="s">
        <v>154</v>
      </c>
      <c r="C22" s="110" t="s">
        <v>104</v>
      </c>
      <c r="D22" s="224">
        <v>1</v>
      </c>
      <c r="E22" s="346"/>
      <c r="F22" s="346"/>
      <c r="G22" s="348"/>
      <c r="H22" s="347"/>
      <c r="I22" s="347"/>
      <c r="J22" s="122"/>
      <c r="K22" s="221"/>
      <c r="L22" s="221"/>
      <c r="M22" s="221"/>
      <c r="N22" s="221"/>
      <c r="O22" s="221"/>
    </row>
    <row r="23" spans="1:15" s="59" customFormat="1" ht="12">
      <c r="A23" s="486" t="s">
        <v>156</v>
      </c>
      <c r="B23" s="486"/>
      <c r="C23" s="486"/>
      <c r="D23" s="486"/>
      <c r="E23" s="486"/>
      <c r="F23" s="486"/>
      <c r="G23" s="486"/>
      <c r="H23" s="486"/>
      <c r="I23" s="486"/>
      <c r="J23" s="486"/>
      <c r="K23" s="486"/>
      <c r="L23" s="486"/>
      <c r="M23" s="486"/>
      <c r="N23" s="486"/>
      <c r="O23" s="486"/>
    </row>
    <row r="24" spans="1:15" s="59" customFormat="1" ht="60">
      <c r="A24" s="108">
        <f>A21+1</f>
        <v>10</v>
      </c>
      <c r="B24" s="112" t="s">
        <v>158</v>
      </c>
      <c r="C24" s="110" t="s">
        <v>104</v>
      </c>
      <c r="D24" s="111">
        <v>9</v>
      </c>
      <c r="E24" s="346"/>
      <c r="F24" s="346"/>
      <c r="G24" s="348"/>
      <c r="H24" s="347"/>
      <c r="I24" s="347"/>
      <c r="J24" s="122"/>
      <c r="K24" s="95"/>
      <c r="L24" s="95"/>
      <c r="M24" s="95"/>
      <c r="N24" s="95"/>
      <c r="O24" s="95"/>
    </row>
    <row r="25" spans="1:15" s="59" customFormat="1" ht="48">
      <c r="A25" s="108">
        <f>A24+1</f>
        <v>11</v>
      </c>
      <c r="B25" s="112" t="s">
        <v>338</v>
      </c>
      <c r="C25" s="110" t="s">
        <v>104</v>
      </c>
      <c r="D25" s="111">
        <v>4</v>
      </c>
      <c r="E25" s="346"/>
      <c r="F25" s="346"/>
      <c r="G25" s="348"/>
      <c r="H25" s="347"/>
      <c r="I25" s="347"/>
      <c r="J25" s="122"/>
      <c r="K25" s="95"/>
      <c r="L25" s="95"/>
      <c r="M25" s="95"/>
      <c r="N25" s="95"/>
      <c r="O25" s="95"/>
    </row>
    <row r="26" spans="1:15" s="334" customFormat="1" ht="36">
      <c r="A26" s="108">
        <f t="shared" ref="A26" si="1">A25+1</f>
        <v>12</v>
      </c>
      <c r="B26" s="112" t="s">
        <v>159</v>
      </c>
      <c r="C26" s="110" t="s">
        <v>20</v>
      </c>
      <c r="D26" s="224">
        <v>164</v>
      </c>
      <c r="E26" s="346"/>
      <c r="F26" s="346"/>
      <c r="G26" s="348"/>
      <c r="H26" s="347"/>
      <c r="I26" s="347"/>
      <c r="J26" s="122"/>
      <c r="K26" s="221"/>
      <c r="L26" s="221"/>
      <c r="M26" s="221"/>
      <c r="N26" s="221"/>
      <c r="O26" s="221"/>
    </row>
    <row r="27" spans="1:15" s="59" customFormat="1" ht="14.45" customHeight="1">
      <c r="A27" s="486" t="s">
        <v>21</v>
      </c>
      <c r="B27" s="486"/>
      <c r="C27" s="486"/>
      <c r="D27" s="486"/>
      <c r="E27" s="486"/>
      <c r="F27" s="486"/>
      <c r="G27" s="486"/>
      <c r="H27" s="486"/>
      <c r="I27" s="486"/>
      <c r="J27" s="486"/>
      <c r="K27" s="486"/>
      <c r="L27" s="486"/>
      <c r="M27" s="486"/>
      <c r="N27" s="486"/>
      <c r="O27" s="486"/>
    </row>
    <row r="28" spans="1:15" s="59" customFormat="1" ht="24">
      <c r="A28" s="108">
        <f>A26+1</f>
        <v>13</v>
      </c>
      <c r="B28" s="112" t="s">
        <v>161</v>
      </c>
      <c r="C28" s="110" t="s">
        <v>101</v>
      </c>
      <c r="D28" s="111">
        <v>2065</v>
      </c>
      <c r="E28" s="346"/>
      <c r="F28" s="346"/>
      <c r="G28" s="348"/>
      <c r="H28" s="347"/>
      <c r="I28" s="347"/>
      <c r="J28" s="122"/>
      <c r="K28" s="95"/>
      <c r="L28" s="95"/>
      <c r="M28" s="95"/>
      <c r="N28" s="95"/>
      <c r="O28" s="95"/>
    </row>
    <row r="29" spans="1:15" s="59" customFormat="1" ht="36">
      <c r="A29" s="108">
        <f>A28+1</f>
        <v>14</v>
      </c>
      <c r="B29" s="112" t="s">
        <v>162</v>
      </c>
      <c r="C29" s="110" t="s">
        <v>101</v>
      </c>
      <c r="D29" s="111">
        <v>230</v>
      </c>
      <c r="E29" s="346"/>
      <c r="F29" s="346"/>
      <c r="G29" s="348"/>
      <c r="H29" s="347"/>
      <c r="I29" s="347"/>
      <c r="J29" s="122"/>
      <c r="K29" s="95"/>
      <c r="L29" s="95"/>
      <c r="M29" s="95"/>
      <c r="N29" s="95"/>
      <c r="O29" s="95"/>
    </row>
    <row r="30" spans="1:15" s="59" customFormat="1" ht="60">
      <c r="A30" s="108">
        <f>A29+1</f>
        <v>15</v>
      </c>
      <c r="B30" s="109" t="s">
        <v>284</v>
      </c>
      <c r="C30" s="110" t="s">
        <v>102</v>
      </c>
      <c r="D30" s="111">
        <v>887</v>
      </c>
      <c r="E30" s="346"/>
      <c r="F30" s="346"/>
      <c r="G30" s="348"/>
      <c r="H30" s="347"/>
      <c r="I30" s="347"/>
      <c r="J30" s="122"/>
      <c r="K30" s="95"/>
      <c r="L30" s="95"/>
      <c r="M30" s="95"/>
      <c r="N30" s="95"/>
      <c r="O30" s="95"/>
    </row>
    <row r="31" spans="1:15" s="59" customFormat="1" ht="12">
      <c r="A31" s="486" t="s">
        <v>110</v>
      </c>
      <c r="B31" s="486"/>
      <c r="C31" s="486"/>
      <c r="D31" s="486"/>
      <c r="E31" s="486"/>
      <c r="F31" s="486"/>
      <c r="G31" s="486"/>
      <c r="H31" s="486"/>
      <c r="I31" s="486"/>
      <c r="J31" s="486"/>
      <c r="K31" s="486"/>
      <c r="L31" s="486"/>
      <c r="M31" s="486"/>
      <c r="N31" s="486"/>
      <c r="O31" s="486"/>
    </row>
    <row r="32" spans="1:15" s="59" customFormat="1" ht="14.45" customHeight="1">
      <c r="A32" s="475" t="s">
        <v>286</v>
      </c>
      <c r="B32" s="475"/>
      <c r="C32" s="475"/>
      <c r="D32" s="475"/>
      <c r="E32" s="475"/>
      <c r="F32" s="475"/>
      <c r="G32" s="475"/>
      <c r="H32" s="475"/>
      <c r="I32" s="475"/>
      <c r="J32" s="475"/>
      <c r="K32" s="475"/>
      <c r="L32" s="475"/>
      <c r="M32" s="475"/>
      <c r="N32" s="475"/>
      <c r="O32" s="475"/>
    </row>
    <row r="33" spans="1:16" s="59" customFormat="1" ht="12">
      <c r="A33" s="108">
        <f>A30+1</f>
        <v>16</v>
      </c>
      <c r="B33" s="113" t="s">
        <v>342</v>
      </c>
      <c r="C33" s="110" t="s">
        <v>102</v>
      </c>
      <c r="D33" s="114">
        <v>2742</v>
      </c>
      <c r="E33" s="346"/>
      <c r="F33" s="346"/>
      <c r="G33" s="348"/>
      <c r="H33" s="347"/>
      <c r="I33" s="347"/>
      <c r="J33" s="122"/>
      <c r="K33" s="95"/>
      <c r="L33" s="95"/>
      <c r="M33" s="95"/>
      <c r="N33" s="95"/>
      <c r="O33" s="95"/>
      <c r="P33" s="82"/>
    </row>
    <row r="34" spans="1:16" s="59" customFormat="1" ht="48">
      <c r="A34" s="108">
        <f>A33+1</f>
        <v>17</v>
      </c>
      <c r="B34" s="223" t="s">
        <v>164</v>
      </c>
      <c r="C34" s="110" t="s">
        <v>101</v>
      </c>
      <c r="D34" s="114">
        <v>825</v>
      </c>
      <c r="E34" s="346"/>
      <c r="F34" s="346"/>
      <c r="G34" s="348"/>
      <c r="H34" s="347"/>
      <c r="I34" s="347"/>
      <c r="J34" s="122"/>
      <c r="K34" s="95"/>
      <c r="L34" s="95"/>
      <c r="M34" s="95"/>
      <c r="N34" s="95"/>
      <c r="O34" s="95"/>
    </row>
    <row r="35" spans="1:16" s="59" customFormat="1" ht="24">
      <c r="A35" s="108">
        <f>A34+1</f>
        <v>18</v>
      </c>
      <c r="B35" s="113" t="s">
        <v>370</v>
      </c>
      <c r="C35" s="110" t="s">
        <v>102</v>
      </c>
      <c r="D35" s="114">
        <v>1346</v>
      </c>
      <c r="E35" s="346"/>
      <c r="F35" s="346"/>
      <c r="G35" s="348"/>
      <c r="H35" s="347"/>
      <c r="I35" s="347"/>
      <c r="J35" s="122"/>
      <c r="K35" s="95"/>
      <c r="L35" s="95"/>
      <c r="M35" s="95"/>
      <c r="N35" s="95"/>
      <c r="O35" s="95"/>
    </row>
    <row r="36" spans="1:16" s="59" customFormat="1" ht="24">
      <c r="A36" s="108">
        <f>A35+1</f>
        <v>19</v>
      </c>
      <c r="B36" s="113" t="s">
        <v>165</v>
      </c>
      <c r="C36" s="110" t="s">
        <v>102</v>
      </c>
      <c r="D36" s="114">
        <v>1346</v>
      </c>
      <c r="E36" s="346"/>
      <c r="F36" s="346"/>
      <c r="G36" s="348"/>
      <c r="H36" s="347"/>
      <c r="I36" s="347"/>
      <c r="J36" s="122"/>
      <c r="K36" s="95"/>
      <c r="L36" s="95"/>
      <c r="M36" s="95"/>
      <c r="N36" s="95"/>
      <c r="O36" s="95"/>
    </row>
    <row r="37" spans="1:16" s="59" customFormat="1" ht="24">
      <c r="A37" s="108">
        <f>A36+1</f>
        <v>20</v>
      </c>
      <c r="B37" s="109" t="s">
        <v>166</v>
      </c>
      <c r="C37" s="110" t="s">
        <v>102</v>
      </c>
      <c r="D37" s="114">
        <v>1346</v>
      </c>
      <c r="E37" s="346"/>
      <c r="F37" s="346"/>
      <c r="G37" s="348"/>
      <c r="H37" s="347"/>
      <c r="I37" s="347"/>
      <c r="J37" s="122"/>
      <c r="K37" s="95"/>
      <c r="L37" s="95"/>
      <c r="M37" s="95"/>
      <c r="N37" s="95"/>
      <c r="O37" s="95"/>
    </row>
    <row r="38" spans="1:16" s="59" customFormat="1" ht="24">
      <c r="A38" s="108">
        <f>A37+1</f>
        <v>21</v>
      </c>
      <c r="B38" s="109" t="s">
        <v>167</v>
      </c>
      <c r="C38" s="110" t="s">
        <v>102</v>
      </c>
      <c r="D38" s="114">
        <v>1346</v>
      </c>
      <c r="E38" s="346"/>
      <c r="F38" s="346"/>
      <c r="G38" s="348"/>
      <c r="H38" s="347"/>
      <c r="I38" s="347"/>
      <c r="J38" s="122"/>
      <c r="K38" s="95"/>
      <c r="L38" s="95"/>
      <c r="M38" s="95"/>
      <c r="N38" s="95"/>
      <c r="O38" s="95"/>
    </row>
    <row r="39" spans="1:16" s="334" customFormat="1" ht="12">
      <c r="A39" s="475" t="s">
        <v>173</v>
      </c>
      <c r="B39" s="475"/>
      <c r="C39" s="475"/>
      <c r="D39" s="475"/>
      <c r="E39" s="475"/>
      <c r="F39" s="475"/>
      <c r="G39" s="475"/>
      <c r="H39" s="475"/>
      <c r="I39" s="475"/>
      <c r="J39" s="475"/>
      <c r="K39" s="475"/>
      <c r="L39" s="475"/>
      <c r="M39" s="475"/>
      <c r="N39" s="475"/>
      <c r="O39" s="475"/>
    </row>
    <row r="40" spans="1:16" s="334" customFormat="1" ht="12">
      <c r="A40" s="356">
        <f>A38+1</f>
        <v>22</v>
      </c>
      <c r="B40" s="349" t="s">
        <v>342</v>
      </c>
      <c r="C40" s="110" t="s">
        <v>102</v>
      </c>
      <c r="D40" s="359">
        <v>424</v>
      </c>
      <c r="E40" s="346"/>
      <c r="F40" s="346"/>
      <c r="G40" s="348"/>
      <c r="H40" s="347"/>
      <c r="I40" s="347"/>
      <c r="J40" s="122"/>
      <c r="K40" s="221"/>
      <c r="L40" s="221"/>
      <c r="M40" s="221"/>
      <c r="N40" s="221"/>
      <c r="O40" s="221"/>
    </row>
    <row r="41" spans="1:16" s="334" customFormat="1" ht="48">
      <c r="A41" s="356">
        <f>A40+1</f>
        <v>23</v>
      </c>
      <c r="B41" s="349" t="s">
        <v>169</v>
      </c>
      <c r="C41" s="110" t="s">
        <v>101</v>
      </c>
      <c r="D41" s="359">
        <v>94</v>
      </c>
      <c r="E41" s="346"/>
      <c r="F41" s="346"/>
      <c r="G41" s="348"/>
      <c r="H41" s="347"/>
      <c r="I41" s="347"/>
      <c r="J41" s="122"/>
      <c r="K41" s="221"/>
      <c r="L41" s="221"/>
      <c r="M41" s="221"/>
      <c r="N41" s="221"/>
      <c r="O41" s="221"/>
    </row>
    <row r="42" spans="1:16" s="334" customFormat="1" ht="24">
      <c r="A42" s="356">
        <f>A41+1</f>
        <v>24</v>
      </c>
      <c r="B42" s="349" t="s">
        <v>174</v>
      </c>
      <c r="C42" s="110" t="s">
        <v>102</v>
      </c>
      <c r="D42" s="359">
        <v>242</v>
      </c>
      <c r="E42" s="346"/>
      <c r="F42" s="346"/>
      <c r="G42" s="348"/>
      <c r="H42" s="347"/>
      <c r="I42" s="347"/>
      <c r="J42" s="122"/>
      <c r="K42" s="221"/>
      <c r="L42" s="221"/>
      <c r="M42" s="221"/>
      <c r="N42" s="221"/>
      <c r="O42" s="221"/>
    </row>
    <row r="43" spans="1:16" s="334" customFormat="1" ht="24">
      <c r="A43" s="356">
        <f t="shared" ref="A43:A45" si="2">A42+1</f>
        <v>25</v>
      </c>
      <c r="B43" s="349" t="s">
        <v>175</v>
      </c>
      <c r="C43" s="110" t="s">
        <v>102</v>
      </c>
      <c r="D43" s="359">
        <v>242</v>
      </c>
      <c r="E43" s="346"/>
      <c r="F43" s="346"/>
      <c r="G43" s="348"/>
      <c r="H43" s="347"/>
      <c r="I43" s="347"/>
      <c r="J43" s="122"/>
      <c r="K43" s="221"/>
      <c r="L43" s="221"/>
      <c r="M43" s="221"/>
      <c r="N43" s="221"/>
      <c r="O43" s="221"/>
    </row>
    <row r="44" spans="1:16" s="334" customFormat="1" ht="24">
      <c r="A44" s="356">
        <f t="shared" si="2"/>
        <v>26</v>
      </c>
      <c r="B44" s="349" t="s">
        <v>171</v>
      </c>
      <c r="C44" s="110" t="s">
        <v>102</v>
      </c>
      <c r="D44" s="359">
        <v>242</v>
      </c>
      <c r="E44" s="346"/>
      <c r="F44" s="346"/>
      <c r="G44" s="348"/>
      <c r="H44" s="347"/>
      <c r="I44" s="347"/>
      <c r="J44" s="122"/>
      <c r="K44" s="221"/>
      <c r="L44" s="221"/>
      <c r="M44" s="221"/>
      <c r="N44" s="221"/>
      <c r="O44" s="221"/>
    </row>
    <row r="45" spans="1:16" s="334" customFormat="1" ht="60">
      <c r="A45" s="356">
        <f t="shared" si="2"/>
        <v>27</v>
      </c>
      <c r="B45" s="349" t="s">
        <v>176</v>
      </c>
      <c r="C45" s="110" t="s">
        <v>102</v>
      </c>
      <c r="D45" s="359">
        <v>242</v>
      </c>
      <c r="E45" s="346"/>
      <c r="F45" s="346"/>
      <c r="G45" s="348"/>
      <c r="H45" s="347"/>
      <c r="I45" s="347"/>
      <c r="J45" s="122"/>
      <c r="K45" s="221"/>
      <c r="L45" s="221"/>
      <c r="M45" s="221"/>
      <c r="N45" s="221"/>
      <c r="O45" s="221"/>
    </row>
    <row r="46" spans="1:16" s="334" customFormat="1" ht="12">
      <c r="A46" s="475" t="s">
        <v>168</v>
      </c>
      <c r="B46" s="475"/>
      <c r="C46" s="475"/>
      <c r="D46" s="475"/>
      <c r="E46" s="475"/>
      <c r="F46" s="475"/>
      <c r="G46" s="475"/>
      <c r="H46" s="475"/>
      <c r="I46" s="475"/>
      <c r="J46" s="475"/>
      <c r="K46" s="475"/>
      <c r="L46" s="475"/>
      <c r="M46" s="475"/>
      <c r="N46" s="475"/>
      <c r="O46" s="475"/>
    </row>
    <row r="47" spans="1:16" s="334" customFormat="1" ht="12">
      <c r="A47" s="356">
        <f>A45+1</f>
        <v>28</v>
      </c>
      <c r="B47" s="349" t="s">
        <v>342</v>
      </c>
      <c r="C47" s="357" t="s">
        <v>102</v>
      </c>
      <c r="D47" s="359">
        <v>13</v>
      </c>
      <c r="E47" s="346"/>
      <c r="F47" s="346"/>
      <c r="G47" s="348"/>
      <c r="H47" s="347"/>
      <c r="I47" s="347"/>
      <c r="J47" s="122"/>
      <c r="K47" s="221"/>
      <c r="L47" s="221"/>
      <c r="M47" s="221"/>
      <c r="N47" s="221"/>
      <c r="O47" s="221"/>
    </row>
    <row r="48" spans="1:16" s="334" customFormat="1" ht="48">
      <c r="A48" s="356">
        <f>A47+1</f>
        <v>29</v>
      </c>
      <c r="B48" s="349" t="s">
        <v>169</v>
      </c>
      <c r="C48" s="357" t="s">
        <v>101</v>
      </c>
      <c r="D48" s="359">
        <v>2</v>
      </c>
      <c r="E48" s="346"/>
      <c r="F48" s="346"/>
      <c r="G48" s="348"/>
      <c r="H48" s="347"/>
      <c r="I48" s="347"/>
      <c r="J48" s="122"/>
      <c r="K48" s="221"/>
      <c r="L48" s="221"/>
      <c r="M48" s="221"/>
      <c r="N48" s="221"/>
      <c r="O48" s="221"/>
    </row>
    <row r="49" spans="1:15" s="334" customFormat="1" ht="24">
      <c r="A49" s="356">
        <f t="shared" ref="A49:A51" si="3">A48+1</f>
        <v>30</v>
      </c>
      <c r="B49" s="349" t="s">
        <v>170</v>
      </c>
      <c r="C49" s="357" t="s">
        <v>102</v>
      </c>
      <c r="D49" s="359">
        <v>4</v>
      </c>
      <c r="E49" s="346"/>
      <c r="F49" s="346"/>
      <c r="G49" s="348"/>
      <c r="H49" s="347"/>
      <c r="I49" s="347"/>
      <c r="J49" s="122"/>
      <c r="K49" s="221"/>
      <c r="L49" s="221"/>
      <c r="M49" s="221"/>
      <c r="N49" s="221"/>
      <c r="O49" s="221"/>
    </row>
    <row r="50" spans="1:15" s="334" customFormat="1" ht="24">
      <c r="A50" s="356">
        <f t="shared" si="3"/>
        <v>31</v>
      </c>
      <c r="B50" s="349" t="s">
        <v>171</v>
      </c>
      <c r="C50" s="357" t="s">
        <v>102</v>
      </c>
      <c r="D50" s="359">
        <v>4</v>
      </c>
      <c r="E50" s="346"/>
      <c r="F50" s="346"/>
      <c r="G50" s="348"/>
      <c r="H50" s="347"/>
      <c r="I50" s="347"/>
      <c r="J50" s="122"/>
      <c r="K50" s="221"/>
      <c r="L50" s="221"/>
      <c r="M50" s="221"/>
      <c r="N50" s="221"/>
      <c r="O50" s="221"/>
    </row>
    <row r="51" spans="1:15" s="334" customFormat="1" ht="24">
      <c r="A51" s="356">
        <f t="shared" si="3"/>
        <v>32</v>
      </c>
      <c r="B51" s="349" t="s">
        <v>172</v>
      </c>
      <c r="C51" s="357" t="s">
        <v>102</v>
      </c>
      <c r="D51" s="359">
        <v>4</v>
      </c>
      <c r="E51" s="346"/>
      <c r="F51" s="346"/>
      <c r="G51" s="348"/>
      <c r="H51" s="347"/>
      <c r="I51" s="347"/>
      <c r="J51" s="122"/>
      <c r="K51" s="221"/>
      <c r="L51" s="221"/>
      <c r="M51" s="221"/>
      <c r="N51" s="221"/>
      <c r="O51" s="221"/>
    </row>
    <row r="52" spans="1:15" s="334" customFormat="1" ht="12">
      <c r="A52" s="475" t="s">
        <v>177</v>
      </c>
      <c r="B52" s="475"/>
      <c r="C52" s="475"/>
      <c r="D52" s="475"/>
      <c r="E52" s="475"/>
      <c r="F52" s="475"/>
      <c r="G52" s="475"/>
      <c r="H52" s="475"/>
      <c r="I52" s="475"/>
      <c r="J52" s="475"/>
      <c r="K52" s="475"/>
      <c r="L52" s="475"/>
      <c r="M52" s="475"/>
      <c r="N52" s="475"/>
      <c r="O52" s="475"/>
    </row>
    <row r="53" spans="1:15" s="334" customFormat="1" ht="12">
      <c r="A53" s="356">
        <f>A51+1</f>
        <v>33</v>
      </c>
      <c r="B53" s="349" t="s">
        <v>342</v>
      </c>
      <c r="C53" s="357" t="s">
        <v>102</v>
      </c>
      <c r="D53" s="359">
        <v>36</v>
      </c>
      <c r="E53" s="346"/>
      <c r="F53" s="346"/>
      <c r="G53" s="348"/>
      <c r="H53" s="347"/>
      <c r="I53" s="347"/>
      <c r="J53" s="122"/>
      <c r="K53" s="221"/>
      <c r="L53" s="221"/>
      <c r="M53" s="221"/>
      <c r="N53" s="221"/>
      <c r="O53" s="221"/>
    </row>
    <row r="54" spans="1:15" s="334" customFormat="1" ht="24">
      <c r="A54" s="356">
        <f>A53+1</f>
        <v>34</v>
      </c>
      <c r="B54" s="349" t="s">
        <v>178</v>
      </c>
      <c r="C54" s="357" t="s">
        <v>101</v>
      </c>
      <c r="D54" s="359">
        <v>19</v>
      </c>
      <c r="E54" s="346"/>
      <c r="F54" s="346"/>
      <c r="G54" s="348"/>
      <c r="H54" s="347"/>
      <c r="I54" s="347"/>
      <c r="J54" s="122"/>
      <c r="K54" s="221"/>
      <c r="L54" s="221"/>
      <c r="M54" s="221"/>
      <c r="N54" s="221"/>
      <c r="O54" s="221"/>
    </row>
    <row r="55" spans="1:15" s="334" customFormat="1" ht="24">
      <c r="A55" s="356">
        <f t="shared" ref="A55:A56" si="4">A54+1</f>
        <v>35</v>
      </c>
      <c r="B55" s="349" t="s">
        <v>170</v>
      </c>
      <c r="C55" s="357" t="s">
        <v>102</v>
      </c>
      <c r="D55" s="359">
        <v>31</v>
      </c>
      <c r="E55" s="346"/>
      <c r="F55" s="346"/>
      <c r="G55" s="348"/>
      <c r="H55" s="347"/>
      <c r="I55" s="347"/>
      <c r="J55" s="122"/>
      <c r="K55" s="221"/>
      <c r="L55" s="221"/>
      <c r="M55" s="221"/>
      <c r="N55" s="221"/>
      <c r="O55" s="221"/>
    </row>
    <row r="56" spans="1:15" s="334" customFormat="1" ht="60">
      <c r="A56" s="356">
        <f t="shared" si="4"/>
        <v>36</v>
      </c>
      <c r="B56" s="349" t="s">
        <v>179</v>
      </c>
      <c r="C56" s="357" t="s">
        <v>102</v>
      </c>
      <c r="D56" s="359">
        <v>31</v>
      </c>
      <c r="E56" s="346"/>
      <c r="F56" s="346"/>
      <c r="G56" s="348"/>
      <c r="H56" s="347"/>
      <c r="I56" s="347"/>
      <c r="J56" s="122"/>
      <c r="K56" s="221"/>
      <c r="L56" s="221"/>
      <c r="M56" s="221"/>
      <c r="N56" s="221"/>
      <c r="O56" s="221"/>
    </row>
    <row r="57" spans="1:15" s="334" customFormat="1" ht="12">
      <c r="A57" s="475" t="s">
        <v>105</v>
      </c>
      <c r="B57" s="475"/>
      <c r="C57" s="475"/>
      <c r="D57" s="475"/>
      <c r="E57" s="475"/>
      <c r="F57" s="475"/>
      <c r="G57" s="475"/>
      <c r="H57" s="475"/>
      <c r="I57" s="475"/>
      <c r="J57" s="475"/>
      <c r="K57" s="475"/>
      <c r="L57" s="475"/>
      <c r="M57" s="475"/>
      <c r="N57" s="475"/>
      <c r="O57" s="475"/>
    </row>
    <row r="58" spans="1:15" s="334" customFormat="1" ht="36">
      <c r="A58" s="356">
        <f>A56+1</f>
        <v>37</v>
      </c>
      <c r="B58" s="349" t="s">
        <v>180</v>
      </c>
      <c r="C58" s="357" t="s">
        <v>102</v>
      </c>
      <c r="D58" s="359">
        <v>24</v>
      </c>
      <c r="E58" s="346"/>
      <c r="F58" s="346"/>
      <c r="G58" s="348"/>
      <c r="H58" s="347"/>
      <c r="I58" s="347"/>
      <c r="J58" s="122"/>
      <c r="K58" s="221"/>
      <c r="L58" s="221"/>
      <c r="M58" s="221"/>
      <c r="N58" s="221"/>
      <c r="O58" s="221"/>
    </row>
    <row r="59" spans="1:15" s="334" customFormat="1" ht="24">
      <c r="A59" s="356">
        <f>A58+1</f>
        <v>38</v>
      </c>
      <c r="B59" s="349" t="s">
        <v>181</v>
      </c>
      <c r="C59" s="357" t="s">
        <v>102</v>
      </c>
      <c r="D59" s="359">
        <v>24</v>
      </c>
      <c r="E59" s="346"/>
      <c r="F59" s="346"/>
      <c r="G59" s="348"/>
      <c r="H59" s="347"/>
      <c r="I59" s="347"/>
      <c r="J59" s="122"/>
      <c r="K59" s="221"/>
      <c r="L59" s="221"/>
      <c r="M59" s="221"/>
      <c r="N59" s="221"/>
      <c r="O59" s="221"/>
    </row>
    <row r="60" spans="1:15" s="59" customFormat="1" ht="12" customHeight="1">
      <c r="A60" s="475" t="s">
        <v>111</v>
      </c>
      <c r="B60" s="475"/>
      <c r="C60" s="475"/>
      <c r="D60" s="475"/>
      <c r="E60" s="475"/>
      <c r="F60" s="475"/>
      <c r="G60" s="475"/>
      <c r="H60" s="475"/>
      <c r="I60" s="475"/>
      <c r="J60" s="475"/>
      <c r="K60" s="475"/>
      <c r="L60" s="475"/>
      <c r="M60" s="475"/>
      <c r="N60" s="475"/>
      <c r="O60" s="475"/>
    </row>
    <row r="61" spans="1:15" s="59" customFormat="1" ht="36">
      <c r="A61" s="108">
        <f>A44+1</f>
        <v>27</v>
      </c>
      <c r="B61" s="115" t="s">
        <v>182</v>
      </c>
      <c r="C61" s="110" t="s">
        <v>20</v>
      </c>
      <c r="D61" s="114">
        <v>536</v>
      </c>
      <c r="E61" s="346"/>
      <c r="F61" s="346"/>
      <c r="G61" s="348"/>
      <c r="H61" s="347"/>
      <c r="I61" s="347"/>
      <c r="J61" s="122"/>
      <c r="K61" s="95"/>
      <c r="L61" s="95"/>
      <c r="M61" s="95"/>
      <c r="N61" s="95"/>
      <c r="O61" s="95"/>
    </row>
    <row r="62" spans="1:15" s="59" customFormat="1" ht="36">
      <c r="A62" s="108">
        <f>A61+1</f>
        <v>28</v>
      </c>
      <c r="B62" s="115" t="s">
        <v>184</v>
      </c>
      <c r="C62" s="110" t="s">
        <v>20</v>
      </c>
      <c r="D62" s="114">
        <v>135</v>
      </c>
      <c r="E62" s="346"/>
      <c r="F62" s="346"/>
      <c r="G62" s="348"/>
      <c r="H62" s="347"/>
      <c r="I62" s="347"/>
      <c r="J62" s="122"/>
      <c r="K62" s="95"/>
      <c r="L62" s="95"/>
      <c r="M62" s="95"/>
      <c r="N62" s="95"/>
      <c r="O62" s="95"/>
    </row>
    <row r="63" spans="1:15" s="334" customFormat="1" ht="36">
      <c r="A63" s="108">
        <f t="shared" ref="A63:A64" si="5">A62+1</f>
        <v>29</v>
      </c>
      <c r="B63" s="115" t="s">
        <v>183</v>
      </c>
      <c r="C63" s="110" t="s">
        <v>20</v>
      </c>
      <c r="D63" s="114">
        <v>56</v>
      </c>
      <c r="E63" s="346"/>
      <c r="F63" s="346"/>
      <c r="G63" s="348"/>
      <c r="H63" s="347"/>
      <c r="I63" s="347"/>
      <c r="J63" s="122"/>
      <c r="K63" s="221"/>
      <c r="L63" s="221"/>
      <c r="M63" s="221"/>
      <c r="N63" s="221"/>
      <c r="O63" s="221"/>
    </row>
    <row r="64" spans="1:15" s="334" customFormat="1" ht="36">
      <c r="A64" s="108">
        <f t="shared" si="5"/>
        <v>30</v>
      </c>
      <c r="B64" s="115" t="s">
        <v>185</v>
      </c>
      <c r="C64" s="110" t="s">
        <v>20</v>
      </c>
      <c r="D64" s="114">
        <v>6</v>
      </c>
      <c r="E64" s="346"/>
      <c r="F64" s="346"/>
      <c r="G64" s="348"/>
      <c r="H64" s="347"/>
      <c r="I64" s="347"/>
      <c r="J64" s="122"/>
      <c r="K64" s="221"/>
      <c r="L64" s="221"/>
      <c r="M64" s="221"/>
      <c r="N64" s="221"/>
      <c r="O64" s="221"/>
    </row>
    <row r="65" spans="1:15" s="59" customFormat="1" ht="12">
      <c r="A65" s="486" t="s">
        <v>187</v>
      </c>
      <c r="B65" s="475"/>
      <c r="C65" s="475"/>
      <c r="D65" s="475"/>
      <c r="E65" s="475"/>
      <c r="F65" s="475"/>
      <c r="G65" s="475"/>
      <c r="H65" s="475"/>
      <c r="I65" s="475"/>
      <c r="J65" s="475"/>
      <c r="K65" s="475"/>
      <c r="L65" s="475"/>
      <c r="M65" s="475"/>
      <c r="N65" s="475"/>
      <c r="O65" s="475"/>
    </row>
    <row r="66" spans="1:15" s="59" customFormat="1" ht="12">
      <c r="A66" s="475" t="s">
        <v>188</v>
      </c>
      <c r="B66" s="475"/>
      <c r="C66" s="475"/>
      <c r="D66" s="475"/>
      <c r="E66" s="475"/>
      <c r="F66" s="475"/>
      <c r="G66" s="475"/>
      <c r="H66" s="475"/>
      <c r="I66" s="475"/>
      <c r="J66" s="475"/>
      <c r="K66" s="475"/>
      <c r="L66" s="475"/>
      <c r="M66" s="475"/>
      <c r="N66" s="475"/>
      <c r="O66" s="475"/>
    </row>
    <row r="67" spans="1:15" s="59" customFormat="1" ht="36">
      <c r="A67" s="108">
        <f>A64+1</f>
        <v>31</v>
      </c>
      <c r="B67" s="109" t="s">
        <v>189</v>
      </c>
      <c r="C67" s="110" t="s">
        <v>104</v>
      </c>
      <c r="D67" s="111">
        <v>6</v>
      </c>
      <c r="E67" s="346"/>
      <c r="F67" s="346"/>
      <c r="G67" s="348"/>
      <c r="H67" s="347"/>
      <c r="I67" s="347"/>
      <c r="J67" s="122"/>
      <c r="K67" s="95"/>
      <c r="L67" s="95"/>
      <c r="M67" s="95"/>
      <c r="N67" s="95"/>
      <c r="O67" s="95"/>
    </row>
    <row r="68" spans="1:15" s="59" customFormat="1" ht="12">
      <c r="A68" s="108">
        <f>A67+1</f>
        <v>32</v>
      </c>
      <c r="B68" s="109">
        <v>113</v>
      </c>
      <c r="C68" s="110" t="s">
        <v>104</v>
      </c>
      <c r="D68" s="111">
        <v>1</v>
      </c>
      <c r="E68" s="346"/>
      <c r="F68" s="346"/>
      <c r="G68" s="348"/>
      <c r="H68" s="347"/>
      <c r="I68" s="347"/>
      <c r="J68" s="122"/>
      <c r="K68" s="95"/>
      <c r="L68" s="95"/>
      <c r="M68" s="95"/>
      <c r="N68" s="95"/>
      <c r="O68" s="95"/>
    </row>
    <row r="69" spans="1:15" s="59" customFormat="1" ht="12">
      <c r="A69" s="108">
        <f t="shared" ref="A69:A75" si="6">A68+1</f>
        <v>33</v>
      </c>
      <c r="B69" s="109">
        <v>201</v>
      </c>
      <c r="C69" s="110" t="s">
        <v>104</v>
      </c>
      <c r="D69" s="111">
        <v>2</v>
      </c>
      <c r="E69" s="346"/>
      <c r="F69" s="346"/>
      <c r="G69" s="348"/>
      <c r="H69" s="347"/>
      <c r="I69" s="347"/>
      <c r="J69" s="122"/>
      <c r="K69" s="95"/>
      <c r="L69" s="95"/>
      <c r="M69" s="95"/>
      <c r="N69" s="95"/>
      <c r="O69" s="95"/>
    </row>
    <row r="70" spans="1:15" s="59" customFormat="1" ht="12">
      <c r="A70" s="108">
        <f t="shared" si="6"/>
        <v>34</v>
      </c>
      <c r="B70" s="109">
        <v>206</v>
      </c>
      <c r="C70" s="110" t="s">
        <v>104</v>
      </c>
      <c r="D70" s="111">
        <v>2</v>
      </c>
      <c r="E70" s="346"/>
      <c r="F70" s="346"/>
      <c r="G70" s="348"/>
      <c r="H70" s="347"/>
      <c r="I70" s="347"/>
      <c r="J70" s="122"/>
      <c r="K70" s="95"/>
      <c r="L70" s="95"/>
      <c r="M70" s="95"/>
      <c r="N70" s="95"/>
      <c r="O70" s="95"/>
    </row>
    <row r="71" spans="1:15" s="334" customFormat="1" ht="12">
      <c r="A71" s="108">
        <f t="shared" si="6"/>
        <v>35</v>
      </c>
      <c r="B71" s="349">
        <v>323</v>
      </c>
      <c r="C71" s="357" t="s">
        <v>104</v>
      </c>
      <c r="D71" s="350">
        <v>1</v>
      </c>
      <c r="E71" s="346"/>
      <c r="F71" s="346"/>
      <c r="G71" s="348"/>
      <c r="H71" s="347"/>
      <c r="I71" s="347"/>
      <c r="J71" s="122"/>
      <c r="K71" s="221"/>
      <c r="L71" s="221"/>
      <c r="M71" s="221"/>
      <c r="N71" s="221"/>
      <c r="O71" s="221"/>
    </row>
    <row r="72" spans="1:15" s="334" customFormat="1" ht="12">
      <c r="A72" s="108">
        <f t="shared" si="6"/>
        <v>36</v>
      </c>
      <c r="B72" s="349">
        <v>525</v>
      </c>
      <c r="C72" s="357" t="s">
        <v>104</v>
      </c>
      <c r="D72" s="350">
        <v>1</v>
      </c>
      <c r="E72" s="346"/>
      <c r="F72" s="346"/>
      <c r="G72" s="348"/>
      <c r="H72" s="347"/>
      <c r="I72" s="347"/>
      <c r="J72" s="122"/>
      <c r="K72" s="221"/>
      <c r="L72" s="221"/>
      <c r="M72" s="221"/>
      <c r="N72" s="221"/>
      <c r="O72" s="221"/>
    </row>
    <row r="73" spans="1:15" s="334" customFormat="1" ht="12">
      <c r="A73" s="108">
        <f t="shared" si="6"/>
        <v>37</v>
      </c>
      <c r="B73" s="349">
        <v>526</v>
      </c>
      <c r="C73" s="357" t="s">
        <v>104</v>
      </c>
      <c r="D73" s="350">
        <v>1</v>
      </c>
      <c r="E73" s="346"/>
      <c r="F73" s="346"/>
      <c r="G73" s="348"/>
      <c r="H73" s="347"/>
      <c r="I73" s="347"/>
      <c r="J73" s="122"/>
      <c r="K73" s="221"/>
      <c r="L73" s="221"/>
      <c r="M73" s="221"/>
      <c r="N73" s="221"/>
      <c r="O73" s="221"/>
    </row>
    <row r="74" spans="1:15" s="334" customFormat="1" ht="12">
      <c r="A74" s="108">
        <f t="shared" si="6"/>
        <v>38</v>
      </c>
      <c r="B74" s="349">
        <v>814</v>
      </c>
      <c r="C74" s="357" t="s">
        <v>104</v>
      </c>
      <c r="D74" s="350">
        <v>1</v>
      </c>
      <c r="E74" s="346"/>
      <c r="F74" s="346"/>
      <c r="G74" s="348"/>
      <c r="H74" s="347"/>
      <c r="I74" s="347"/>
      <c r="J74" s="122"/>
      <c r="K74" s="221"/>
      <c r="L74" s="221"/>
      <c r="M74" s="221"/>
      <c r="N74" s="221"/>
      <c r="O74" s="221"/>
    </row>
    <row r="75" spans="1:15" s="334" customFormat="1" ht="36">
      <c r="A75" s="108">
        <f t="shared" si="6"/>
        <v>39</v>
      </c>
      <c r="B75" s="349" t="s">
        <v>367</v>
      </c>
      <c r="C75" s="357" t="s">
        <v>104</v>
      </c>
      <c r="D75" s="350">
        <v>1</v>
      </c>
      <c r="E75" s="346"/>
      <c r="F75" s="346"/>
      <c r="G75" s="348"/>
      <c r="H75" s="347"/>
      <c r="I75" s="347"/>
      <c r="J75" s="122"/>
      <c r="K75" s="221"/>
      <c r="L75" s="221"/>
      <c r="M75" s="221"/>
      <c r="N75" s="221"/>
      <c r="O75" s="221"/>
    </row>
    <row r="76" spans="1:15" s="334" customFormat="1" ht="12">
      <c r="A76" s="475" t="s">
        <v>371</v>
      </c>
      <c r="B76" s="475"/>
      <c r="C76" s="475"/>
      <c r="D76" s="475"/>
      <c r="E76" s="475"/>
      <c r="F76" s="475"/>
      <c r="G76" s="475"/>
      <c r="H76" s="475"/>
      <c r="I76" s="475"/>
      <c r="J76" s="475"/>
      <c r="K76" s="475"/>
      <c r="L76" s="475"/>
      <c r="M76" s="475"/>
      <c r="N76" s="475"/>
      <c r="O76" s="475"/>
    </row>
    <row r="77" spans="1:15" s="334" customFormat="1" ht="36">
      <c r="A77" s="108">
        <f>A75+1</f>
        <v>40</v>
      </c>
      <c r="B77" s="360" t="s">
        <v>358</v>
      </c>
      <c r="C77" s="361" t="s">
        <v>104</v>
      </c>
      <c r="D77" s="362">
        <v>6</v>
      </c>
      <c r="E77" s="346"/>
      <c r="F77" s="346"/>
      <c r="G77" s="348"/>
      <c r="H77" s="347"/>
      <c r="I77" s="347"/>
      <c r="J77" s="122"/>
      <c r="K77" s="221"/>
      <c r="L77" s="221"/>
      <c r="M77" s="221"/>
      <c r="N77" s="221"/>
      <c r="O77" s="221"/>
    </row>
    <row r="78" spans="1:15" s="334" customFormat="1" ht="48">
      <c r="A78" s="108">
        <f t="shared" ref="A78" si="7">A77+1</f>
        <v>41</v>
      </c>
      <c r="B78" s="360" t="s">
        <v>372</v>
      </c>
      <c r="C78" s="361" t="s">
        <v>104</v>
      </c>
      <c r="D78" s="362">
        <v>1</v>
      </c>
      <c r="E78" s="346"/>
      <c r="F78" s="346"/>
      <c r="G78" s="348"/>
      <c r="H78" s="347"/>
      <c r="I78" s="347"/>
      <c r="J78" s="122"/>
      <c r="K78" s="221"/>
      <c r="L78" s="221"/>
      <c r="M78" s="221"/>
      <c r="N78" s="221"/>
      <c r="O78" s="221"/>
    </row>
    <row r="79" spans="1:15" s="334" customFormat="1" ht="12">
      <c r="A79" s="475" t="s">
        <v>190</v>
      </c>
      <c r="B79" s="475"/>
      <c r="C79" s="475"/>
      <c r="D79" s="475"/>
      <c r="E79" s="475"/>
      <c r="F79" s="475"/>
      <c r="G79" s="475"/>
      <c r="H79" s="475"/>
      <c r="I79" s="475"/>
      <c r="J79" s="475"/>
      <c r="K79" s="475"/>
      <c r="L79" s="475"/>
      <c r="M79" s="475"/>
      <c r="N79" s="475"/>
      <c r="O79" s="475"/>
    </row>
    <row r="80" spans="1:15" s="334" customFormat="1" ht="12">
      <c r="A80" s="108">
        <f>A78+1</f>
        <v>42</v>
      </c>
      <c r="B80" s="223" t="s">
        <v>360</v>
      </c>
      <c r="C80" s="110" t="s">
        <v>102</v>
      </c>
      <c r="D80" s="224">
        <v>8.3000000000000007</v>
      </c>
      <c r="E80" s="346"/>
      <c r="F80" s="346"/>
      <c r="G80" s="348"/>
      <c r="H80" s="347"/>
      <c r="I80" s="347"/>
      <c r="J80" s="122"/>
      <c r="K80" s="221"/>
      <c r="L80" s="221"/>
      <c r="M80" s="221"/>
      <c r="N80" s="221"/>
      <c r="O80" s="221"/>
    </row>
    <row r="81" spans="1:15" s="32" customFormat="1" ht="27.75" customHeight="1">
      <c r="A81" s="116" t="s">
        <v>41</v>
      </c>
      <c r="B81" s="480" t="s">
        <v>95</v>
      </c>
      <c r="C81" s="480"/>
      <c r="D81" s="480"/>
      <c r="E81" s="480"/>
      <c r="F81" s="480"/>
      <c r="G81" s="480"/>
      <c r="H81" s="480"/>
      <c r="I81" s="480"/>
      <c r="J81" s="480"/>
      <c r="K81" s="124"/>
      <c r="L81" s="370"/>
      <c r="M81" s="370"/>
      <c r="N81" s="370"/>
      <c r="O81" s="370"/>
    </row>
    <row r="82" spans="1:15">
      <c r="A82" s="60" t="s">
        <v>77</v>
      </c>
      <c r="B82" s="61"/>
      <c r="C82" s="62"/>
      <c r="D82" s="62"/>
      <c r="E82" s="63"/>
      <c r="F82" s="64"/>
      <c r="G82" s="64"/>
      <c r="H82" s="64"/>
      <c r="I82" s="64"/>
      <c r="J82" s="64"/>
      <c r="K82" s="64"/>
      <c r="L82" s="65"/>
      <c r="M82" s="65"/>
      <c r="N82" s="65"/>
      <c r="O82" s="65"/>
    </row>
    <row r="83" spans="1:15">
      <c r="A83" s="66"/>
      <c r="B83" s="492" t="s">
        <v>78</v>
      </c>
      <c r="C83" s="492"/>
      <c r="D83" s="492"/>
      <c r="E83" s="492"/>
      <c r="F83" s="492"/>
      <c r="G83" s="492"/>
      <c r="H83" s="67"/>
      <c r="I83" s="67"/>
      <c r="J83" s="67"/>
      <c r="K83" s="67"/>
      <c r="L83" s="68"/>
      <c r="M83" s="68"/>
      <c r="N83" s="68"/>
      <c r="O83" s="68"/>
    </row>
    <row r="84" spans="1:15">
      <c r="A84" s="66"/>
      <c r="B84" s="492" t="s">
        <v>109</v>
      </c>
      <c r="C84" s="492"/>
      <c r="D84" s="492"/>
      <c r="E84" s="492"/>
      <c r="F84" s="492"/>
      <c r="G84" s="492"/>
      <c r="H84" s="492"/>
      <c r="I84" s="492"/>
      <c r="J84" s="492"/>
      <c r="K84" s="492"/>
      <c r="L84" s="492"/>
      <c r="M84" s="492"/>
      <c r="N84" s="492"/>
      <c r="O84" s="492"/>
    </row>
    <row r="85" spans="1:15" ht="24.75" customHeight="1">
      <c r="A85" s="66"/>
      <c r="B85" s="492" t="s">
        <v>91</v>
      </c>
      <c r="C85" s="492"/>
      <c r="D85" s="492"/>
      <c r="E85" s="492"/>
      <c r="F85" s="492"/>
      <c r="G85" s="492"/>
      <c r="H85" s="492"/>
      <c r="I85" s="492"/>
      <c r="J85" s="492"/>
      <c r="K85" s="492"/>
      <c r="L85" s="492"/>
      <c r="M85" s="492"/>
      <c r="N85" s="492"/>
      <c r="O85" s="492"/>
    </row>
    <row r="86" spans="1:15">
      <c r="A86" s="66"/>
      <c r="B86" s="492" t="s">
        <v>92</v>
      </c>
      <c r="C86" s="492"/>
      <c r="D86" s="492"/>
      <c r="E86" s="492"/>
      <c r="F86" s="492"/>
      <c r="G86" s="492"/>
      <c r="H86" s="492"/>
      <c r="I86" s="492"/>
      <c r="J86" s="492"/>
      <c r="K86" s="492"/>
      <c r="L86" s="492"/>
      <c r="M86" s="492"/>
      <c r="N86" s="492"/>
      <c r="O86" s="492"/>
    </row>
    <row r="87" spans="1:15" ht="22.5" customHeight="1">
      <c r="A87" s="66"/>
      <c r="B87" s="492" t="s">
        <v>89</v>
      </c>
      <c r="C87" s="492"/>
      <c r="D87" s="492"/>
      <c r="E87" s="492"/>
      <c r="F87" s="492"/>
      <c r="G87" s="492"/>
      <c r="H87" s="492"/>
      <c r="I87" s="492"/>
      <c r="J87" s="492"/>
      <c r="K87" s="492"/>
      <c r="L87" s="492"/>
      <c r="M87" s="492"/>
      <c r="N87" s="492"/>
      <c r="O87" s="492"/>
    </row>
    <row r="88" spans="1:15" ht="24.75" customHeight="1">
      <c r="A88" s="69"/>
      <c r="B88" s="492" t="s">
        <v>93</v>
      </c>
      <c r="C88" s="492"/>
      <c r="D88" s="492"/>
      <c r="E88" s="492"/>
      <c r="F88" s="492"/>
      <c r="G88" s="492"/>
      <c r="H88" s="492"/>
      <c r="I88" s="492"/>
      <c r="J88" s="492"/>
      <c r="K88" s="492"/>
      <c r="L88" s="492"/>
      <c r="M88" s="492"/>
      <c r="N88" s="492"/>
      <c r="O88" s="492"/>
    </row>
    <row r="89" spans="1:15">
      <c r="A89" s="69"/>
      <c r="B89" s="492" t="s">
        <v>94</v>
      </c>
      <c r="C89" s="492"/>
      <c r="D89" s="492"/>
      <c r="E89" s="492"/>
      <c r="F89" s="492"/>
      <c r="G89" s="492"/>
      <c r="H89" s="492"/>
      <c r="I89" s="492"/>
      <c r="J89" s="492"/>
      <c r="K89" s="492"/>
      <c r="L89" s="492"/>
      <c r="M89" s="492"/>
      <c r="N89" s="492"/>
      <c r="O89" s="492"/>
    </row>
    <row r="90" spans="1:15">
      <c r="A90" s="38"/>
      <c r="B90" s="37" t="s">
        <v>44</v>
      </c>
      <c r="C90" s="490" t="s">
        <v>2</v>
      </c>
      <c r="D90" s="490"/>
      <c r="E90" s="490"/>
      <c r="F90" s="490"/>
      <c r="G90" s="490"/>
      <c r="H90" s="490"/>
      <c r="I90" s="490"/>
      <c r="J90" s="490"/>
      <c r="K90" s="490"/>
      <c r="L90" s="39"/>
      <c r="M90" s="400"/>
      <c r="N90" s="400"/>
      <c r="O90" s="400"/>
    </row>
    <row r="91" spans="1:15" ht="15" customHeight="1">
      <c r="A91" s="38"/>
      <c r="C91" s="490" t="s">
        <v>46</v>
      </c>
      <c r="D91" s="490"/>
      <c r="E91" s="490"/>
      <c r="F91" s="490"/>
      <c r="G91" s="490"/>
      <c r="H91" s="490"/>
      <c r="I91" s="490"/>
      <c r="J91" s="490"/>
      <c r="K91" s="490"/>
      <c r="L91" s="39"/>
      <c r="M91" s="490"/>
      <c r="N91" s="490"/>
      <c r="O91" s="490"/>
    </row>
    <row r="92" spans="1:15">
      <c r="A92" s="88"/>
      <c r="B92" s="491"/>
      <c r="C92" s="491"/>
      <c r="D92" s="88"/>
      <c r="E92" s="39"/>
      <c r="F92" s="39"/>
      <c r="G92" s="39"/>
      <c r="H92" s="39"/>
      <c r="I92" s="39"/>
      <c r="J92" s="39"/>
      <c r="K92" s="39"/>
      <c r="L92" s="39"/>
      <c r="M92" s="39"/>
      <c r="N92" s="39"/>
      <c r="O92" s="39"/>
    </row>
    <row r="93" spans="1:15">
      <c r="A93" s="38"/>
      <c r="B93" s="37" t="s">
        <v>22</v>
      </c>
      <c r="C93" s="490" t="s">
        <v>2</v>
      </c>
      <c r="D93" s="490"/>
      <c r="E93" s="490"/>
      <c r="F93" s="490"/>
      <c r="G93" s="490"/>
      <c r="H93" s="490"/>
      <c r="I93" s="490"/>
      <c r="J93" s="490"/>
      <c r="K93" s="490"/>
      <c r="L93" s="39"/>
      <c r="M93" s="400"/>
      <c r="N93" s="400"/>
      <c r="O93" s="400"/>
    </row>
    <row r="94" spans="1:15">
      <c r="A94" s="38"/>
      <c r="B94" s="37"/>
      <c r="C94" s="490" t="s">
        <v>46</v>
      </c>
      <c r="D94" s="490"/>
      <c r="E94" s="490"/>
      <c r="F94" s="406"/>
      <c r="G94" s="406"/>
      <c r="H94" s="406"/>
      <c r="I94" s="406"/>
      <c r="J94" s="406"/>
      <c r="K94" s="406"/>
      <c r="L94" s="39"/>
      <c r="M94" s="490"/>
      <c r="N94" s="490"/>
      <c r="O94" s="490"/>
    </row>
    <row r="95" spans="1:15" ht="27.75" customHeight="1">
      <c r="A95" s="56"/>
      <c r="B95" s="32"/>
      <c r="C95" s="57"/>
      <c r="D95" s="58"/>
      <c r="E95" s="57"/>
      <c r="F95" s="57"/>
      <c r="G95" s="57"/>
      <c r="H95" s="57"/>
      <c r="I95" s="57"/>
      <c r="J95" s="57"/>
      <c r="K95" s="57"/>
      <c r="L95" s="57"/>
      <c r="M95" s="57"/>
      <c r="N95" s="57"/>
      <c r="O95" s="57"/>
    </row>
    <row r="96" spans="1:15"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27.75" customHeight="1"/>
    <row r="118" ht="27.75" customHeight="1"/>
    <row r="119" ht="27.75" customHeight="1"/>
    <row r="120" ht="27.75" customHeight="1"/>
  </sheetData>
  <mergeCells count="51">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 ref="A12:O12"/>
    <mergeCell ref="A23:O23"/>
    <mergeCell ref="A27:O27"/>
    <mergeCell ref="A31:O31"/>
    <mergeCell ref="A32:O32"/>
    <mergeCell ref="A60:O60"/>
    <mergeCell ref="A39:O39"/>
    <mergeCell ref="B88:O88"/>
    <mergeCell ref="A65:O65"/>
    <mergeCell ref="A66:O66"/>
    <mergeCell ref="B81:J81"/>
    <mergeCell ref="B83:G83"/>
    <mergeCell ref="B84:O84"/>
    <mergeCell ref="B85:O85"/>
    <mergeCell ref="B86:O86"/>
    <mergeCell ref="B87:O87"/>
    <mergeCell ref="A46:O46"/>
    <mergeCell ref="A52:O52"/>
    <mergeCell ref="A57:O57"/>
    <mergeCell ref="A76:O76"/>
    <mergeCell ref="A79:O79"/>
    <mergeCell ref="B89:O89"/>
    <mergeCell ref="C90:E90"/>
    <mergeCell ref="F90:K90"/>
    <mergeCell ref="M90:O90"/>
    <mergeCell ref="C91:E91"/>
    <mergeCell ref="F91:K91"/>
    <mergeCell ref="M91:O91"/>
    <mergeCell ref="B92:C92"/>
    <mergeCell ref="C93:E93"/>
    <mergeCell ref="F93:K93"/>
    <mergeCell ref="M93:O93"/>
    <mergeCell ref="C94:E94"/>
    <mergeCell ref="F94:K94"/>
    <mergeCell ref="M94:O94"/>
  </mergeCells>
  <phoneticPr fontId="44" type="noConversion"/>
  <printOptions horizontalCentered="1"/>
  <pageMargins left="0" right="0" top="0.67" bottom="0.45" header="0.31" footer="0.49"/>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38</vt:i4>
      </vt:variant>
      <vt:variant>
        <vt:lpstr>Diapazoni ar nosaukumiem</vt:lpstr>
      </vt:variant>
      <vt:variant>
        <vt:i4>107</vt:i4>
      </vt:variant>
    </vt:vector>
  </HeadingPairs>
  <TitlesOfParts>
    <vt:vector size="145" baseType="lpstr">
      <vt:lpstr>Buvniecibas koptame</vt:lpstr>
      <vt:lpstr>Paredz_ligumc_koptame</vt:lpstr>
      <vt:lpstr>Pasutit_buvn</vt:lpstr>
      <vt:lpstr>koptame1</vt:lpstr>
      <vt:lpstr>TS1</vt:lpstr>
      <vt:lpstr>TS2</vt:lpstr>
      <vt:lpstr>TS3</vt:lpstr>
      <vt:lpstr>TS4</vt:lpstr>
      <vt:lpstr>TS5</vt:lpstr>
      <vt:lpstr>TS6</vt:lpstr>
      <vt:lpstr>TS7</vt:lpstr>
      <vt:lpstr>TS8</vt:lpstr>
      <vt:lpstr>K1</vt:lpstr>
      <vt:lpstr>K2</vt:lpstr>
      <vt:lpstr>K3</vt:lpstr>
      <vt:lpstr>K4</vt:lpstr>
      <vt:lpstr>K5</vt:lpstr>
      <vt:lpstr>K6</vt:lpstr>
      <vt:lpstr>K7</vt:lpstr>
      <vt:lpstr>K8</vt:lpstr>
      <vt:lpstr>K9</vt:lpstr>
      <vt:lpstr>K10</vt:lpstr>
      <vt:lpstr>U1</vt:lpstr>
      <vt:lpstr>U2</vt:lpstr>
      <vt:lpstr>U3</vt:lpstr>
      <vt:lpstr>U4</vt:lpstr>
      <vt:lpstr>U5</vt:lpstr>
      <vt:lpstr>U6</vt:lpstr>
      <vt:lpstr>U7</vt:lpstr>
      <vt:lpstr>LKT1</vt:lpstr>
      <vt:lpstr>LKT2</vt:lpstr>
      <vt:lpstr>LKT3</vt:lpstr>
      <vt:lpstr>LKT4</vt:lpstr>
      <vt:lpstr>LKT5</vt:lpstr>
      <vt:lpstr>LKT6</vt:lpstr>
      <vt:lpstr>LKT7</vt:lpstr>
      <vt:lpstr>LKT8</vt:lpstr>
      <vt:lpstr>ELT_Abon</vt:lpstr>
      <vt:lpstr>'K1'!__xlnm.Print_Titles_6</vt:lpstr>
      <vt:lpstr>'K10'!__xlnm.Print_Titles_6</vt:lpstr>
      <vt:lpstr>'K2'!__xlnm.Print_Titles_6</vt:lpstr>
      <vt:lpstr>'K3'!__xlnm.Print_Titles_6</vt:lpstr>
      <vt:lpstr>'K4'!__xlnm.Print_Titles_6</vt:lpstr>
      <vt:lpstr>'K5'!__xlnm.Print_Titles_6</vt:lpstr>
      <vt:lpstr>'K6'!__xlnm.Print_Titles_6</vt:lpstr>
      <vt:lpstr>'K7'!__xlnm.Print_Titles_6</vt:lpstr>
      <vt:lpstr>'K8'!__xlnm.Print_Titles_6</vt:lpstr>
      <vt:lpstr>'K9'!__xlnm.Print_Titles_6</vt:lpstr>
      <vt:lpstr>'LKT1'!__xlnm.Print_Titles_6</vt:lpstr>
      <vt:lpstr>'LKT2'!__xlnm.Print_Titles_6</vt:lpstr>
      <vt:lpstr>'LKT3'!__xlnm.Print_Titles_6</vt:lpstr>
      <vt:lpstr>'LKT4'!__xlnm.Print_Titles_6</vt:lpstr>
      <vt:lpstr>'LKT5'!__xlnm.Print_Titles_6</vt:lpstr>
      <vt:lpstr>'LKT6'!__xlnm.Print_Titles_6</vt:lpstr>
      <vt:lpstr>'LKT7'!__xlnm.Print_Titles_6</vt:lpstr>
      <vt:lpstr>'LKT8'!__xlnm.Print_Titles_6</vt:lpstr>
      <vt:lpstr>'TS1'!__xlnm.Print_Titles_6</vt:lpstr>
      <vt:lpstr>'TS2'!__xlnm.Print_Titles_6</vt:lpstr>
      <vt:lpstr>'TS3'!__xlnm.Print_Titles_6</vt:lpstr>
      <vt:lpstr>'TS4'!__xlnm.Print_Titles_6</vt:lpstr>
      <vt:lpstr>'TS5'!__xlnm.Print_Titles_6</vt:lpstr>
      <vt:lpstr>'TS6'!__xlnm.Print_Titles_6</vt:lpstr>
      <vt:lpstr>'TS7'!__xlnm.Print_Titles_6</vt:lpstr>
      <vt:lpstr>'TS8'!__xlnm.Print_Titles_6</vt:lpstr>
      <vt:lpstr>'U1'!__xlnm.Print_Titles_6</vt:lpstr>
      <vt:lpstr>'U2'!__xlnm.Print_Titles_6</vt:lpstr>
      <vt:lpstr>'U3'!__xlnm.Print_Titles_6</vt:lpstr>
      <vt:lpstr>'U4'!__xlnm.Print_Titles_6</vt:lpstr>
      <vt:lpstr>'U5'!__xlnm.Print_Titles_6</vt:lpstr>
      <vt:lpstr>'U6'!__xlnm.Print_Titles_6</vt:lpstr>
      <vt:lpstr>'U7'!__xlnm.Print_Titles_6</vt:lpstr>
      <vt:lpstr>'K1'!Drukas_apgabals</vt:lpstr>
      <vt:lpstr>'K10'!Drukas_apgabals</vt:lpstr>
      <vt:lpstr>'K2'!Drukas_apgabals</vt:lpstr>
      <vt:lpstr>'K3'!Drukas_apgabals</vt:lpstr>
      <vt:lpstr>'K4'!Drukas_apgabals</vt:lpstr>
      <vt:lpstr>'K5'!Drukas_apgabals</vt:lpstr>
      <vt:lpstr>'K6'!Drukas_apgabals</vt:lpstr>
      <vt:lpstr>'K7'!Drukas_apgabals</vt:lpstr>
      <vt:lpstr>'K8'!Drukas_apgabals</vt:lpstr>
      <vt:lpstr>'K9'!Drukas_apgabals</vt:lpstr>
      <vt:lpstr>koptame1!Drukas_apgabals</vt:lpstr>
      <vt:lpstr>'LKT1'!Drukas_apgabals</vt:lpstr>
      <vt:lpstr>'LKT2'!Drukas_apgabals</vt:lpstr>
      <vt:lpstr>'LKT3'!Drukas_apgabals</vt:lpstr>
      <vt:lpstr>'LKT4'!Drukas_apgabals</vt:lpstr>
      <vt:lpstr>'LKT5'!Drukas_apgabals</vt:lpstr>
      <vt:lpstr>'LKT6'!Drukas_apgabals</vt:lpstr>
      <vt:lpstr>'LKT7'!Drukas_apgabals</vt:lpstr>
      <vt:lpstr>'LKT8'!Drukas_apgabals</vt:lpstr>
      <vt:lpstr>Pasutit_buvn!Drukas_apgabals</vt:lpstr>
      <vt:lpstr>'TS1'!Drukas_apgabals</vt:lpstr>
      <vt:lpstr>'TS2'!Drukas_apgabals</vt:lpstr>
      <vt:lpstr>'TS3'!Drukas_apgabals</vt:lpstr>
      <vt:lpstr>'TS4'!Drukas_apgabals</vt:lpstr>
      <vt:lpstr>'TS5'!Drukas_apgabals</vt:lpstr>
      <vt:lpstr>'TS6'!Drukas_apgabals</vt:lpstr>
      <vt:lpstr>'TS7'!Drukas_apgabals</vt:lpstr>
      <vt:lpstr>'TS8'!Drukas_apgabals</vt:lpstr>
      <vt:lpstr>'U1'!Drukas_apgabals</vt:lpstr>
      <vt:lpstr>'U2'!Drukas_apgabals</vt:lpstr>
      <vt:lpstr>'U3'!Drukas_apgabals</vt:lpstr>
      <vt:lpstr>'U4'!Drukas_apgabals</vt:lpstr>
      <vt:lpstr>'U5'!Drukas_apgabals</vt:lpstr>
      <vt:lpstr>'U6'!Drukas_apgabals</vt:lpstr>
      <vt:lpstr>'U7'!Drukas_apgabals</vt:lpstr>
      <vt:lpstr>'K1'!Drukāt_virsrakstus</vt:lpstr>
      <vt:lpstr>'K10'!Drukāt_virsrakstus</vt:lpstr>
      <vt:lpstr>'K2'!Drukāt_virsrakstus</vt:lpstr>
      <vt:lpstr>'K3'!Drukāt_virsrakstus</vt:lpstr>
      <vt:lpstr>'K4'!Drukāt_virsrakstus</vt:lpstr>
      <vt:lpstr>'K5'!Drukāt_virsrakstus</vt:lpstr>
      <vt:lpstr>'K6'!Drukāt_virsrakstus</vt:lpstr>
      <vt:lpstr>'K7'!Drukāt_virsrakstus</vt:lpstr>
      <vt:lpstr>'K8'!Drukāt_virsrakstus</vt:lpstr>
      <vt:lpstr>'K9'!Drukāt_virsrakstus</vt:lpstr>
      <vt:lpstr>'LKT1'!Drukāt_virsrakstus</vt:lpstr>
      <vt:lpstr>'LKT2'!Drukāt_virsrakstus</vt:lpstr>
      <vt:lpstr>'LKT3'!Drukāt_virsrakstus</vt:lpstr>
      <vt:lpstr>'LKT4'!Drukāt_virsrakstus</vt:lpstr>
      <vt:lpstr>'LKT5'!Drukāt_virsrakstus</vt:lpstr>
      <vt:lpstr>'LKT6'!Drukāt_virsrakstus</vt:lpstr>
      <vt:lpstr>'LKT7'!Drukāt_virsrakstus</vt:lpstr>
      <vt:lpstr>'LKT8'!Drukāt_virsrakstus</vt:lpstr>
      <vt:lpstr>'TS1'!Drukāt_virsrakstus</vt:lpstr>
      <vt:lpstr>'TS2'!Drukāt_virsrakstus</vt:lpstr>
      <vt:lpstr>'TS3'!Drukāt_virsrakstus</vt:lpstr>
      <vt:lpstr>'TS4'!Drukāt_virsrakstus</vt:lpstr>
      <vt:lpstr>'TS5'!Drukāt_virsrakstus</vt:lpstr>
      <vt:lpstr>'TS6'!Drukāt_virsrakstus</vt:lpstr>
      <vt:lpstr>'TS7'!Drukāt_virsrakstus</vt:lpstr>
      <vt:lpstr>'TS8'!Drukāt_virsrakstus</vt:lpstr>
      <vt:lpstr>'U1'!Drukāt_virsrakstus</vt:lpstr>
      <vt:lpstr>'U2'!Drukāt_virsrakstus</vt:lpstr>
      <vt:lpstr>'U3'!Drukāt_virsrakstus</vt:lpstr>
      <vt:lpstr>'U4'!Drukāt_virsrakstus</vt:lpstr>
      <vt:lpstr>'U5'!Drukāt_virsrakstus</vt:lpstr>
      <vt:lpstr>'U6'!Drukāt_virsrakstus</vt:lpstr>
      <vt:lpstr>'U7'!Drukāt_virsrakstus</vt:lpstr>
      <vt:lpstr>'Buvniecibas koptame'!Excel_BuiltIn__FilterDatabase_1</vt:lpstr>
      <vt:lpstr>Excel_BuiltIn__FilterDatabase_1</vt:lpstr>
      <vt:lpstr>'Buvniecibas koptame'!Excel_BuiltIn_Print_Area_1</vt:lpstr>
      <vt:lpstr>Excel_BuiltIn_Print_Area_1</vt:lpstr>
      <vt:lpstr>'Buvniecibas koptame'!Excel_BuiltIn_Print_Titles_1</vt:lpstr>
      <vt:lpstr>Excel_BuiltIn_Print_Titles_1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2020-04-02T06:23:09Z</cp:lastPrinted>
  <dcterms:created xsi:type="dcterms:W3CDTF">2014-04-07T06:08:01Z</dcterms:created>
  <dcterms:modified xsi:type="dcterms:W3CDTF">2020-05-13T12:06:59Z</dcterms:modified>
</cp:coreProperties>
</file>